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8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9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0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1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s\Estadística\Estadística Básica 2016\"/>
    </mc:Choice>
  </mc:AlternateContent>
  <bookViews>
    <workbookView xWindow="-1005" yWindow="-90" windowWidth="15480" windowHeight="11640"/>
  </bookViews>
  <sheets>
    <sheet name="3.1.1" sheetId="2" r:id="rId1"/>
    <sheet name="3.1.2" sheetId="1" r:id="rId2"/>
    <sheet name="3.1.3" sheetId="16" r:id="rId3"/>
    <sheet name="3.1.4" sheetId="7" r:id="rId4"/>
    <sheet name="3.1.5" sheetId="6" r:id="rId5"/>
    <sheet name="3.1.6" sheetId="5" r:id="rId6"/>
    <sheet name="3.1.7" sheetId="14" r:id="rId7"/>
    <sheet name="3.1.8" sheetId="15" r:id="rId8"/>
    <sheet name="3.2.1" sheetId="4" r:id="rId9"/>
    <sheet name="3.3.1" sheetId="12" r:id="rId10"/>
    <sheet name="3.4.1" sheetId="13" r:id="rId11"/>
  </sheets>
  <calcPr calcId="171027"/>
</workbook>
</file>

<file path=xl/calcChain.xml><?xml version="1.0" encoding="utf-8"?>
<calcChain xmlns="http://schemas.openxmlformats.org/spreadsheetml/2006/main">
  <c r="F53" i="15" l="1"/>
  <c r="F52" i="15"/>
  <c r="F53" i="14"/>
  <c r="F52" i="14"/>
  <c r="C56" i="15" l="1"/>
  <c r="D56" i="15"/>
  <c r="E56" i="15"/>
  <c r="B56" i="15"/>
  <c r="F54" i="15"/>
  <c r="C56" i="14"/>
  <c r="D56" i="14"/>
  <c r="E56" i="14"/>
  <c r="B56" i="14"/>
  <c r="F54" i="14"/>
  <c r="F7" i="15" l="1"/>
  <c r="F8" i="15"/>
  <c r="F7" i="14"/>
  <c r="F8" i="14"/>
  <c r="F51" i="15" l="1"/>
  <c r="F51" i="14"/>
  <c r="F10" i="14" l="1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46" i="14"/>
  <c r="F47" i="14"/>
  <c r="F48" i="14"/>
  <c r="F49" i="14"/>
  <c r="F50" i="14"/>
  <c r="F9" i="14"/>
  <c r="F56" i="14" l="1"/>
  <c r="F50" i="15"/>
  <c r="C57" i="14" l="1"/>
  <c r="D57" i="14"/>
  <c r="E57" i="14"/>
  <c r="B57" i="14"/>
  <c r="E40" i="16"/>
  <c r="D40" i="16"/>
  <c r="C40" i="16"/>
  <c r="B40" i="16"/>
  <c r="F38" i="16"/>
  <c r="F37" i="16"/>
  <c r="F36" i="16"/>
  <c r="F35" i="16"/>
  <c r="F34" i="16"/>
  <c r="F33" i="16"/>
  <c r="F32" i="16"/>
  <c r="F31" i="16"/>
  <c r="F30" i="16"/>
  <c r="F29" i="16"/>
  <c r="F28" i="16"/>
  <c r="F27" i="16"/>
  <c r="F26" i="16"/>
  <c r="F25" i="16"/>
  <c r="F24" i="16"/>
  <c r="F23" i="16"/>
  <c r="F22" i="16"/>
  <c r="F21" i="16"/>
  <c r="F20" i="16"/>
  <c r="F19" i="16"/>
  <c r="F18" i="16"/>
  <c r="F17" i="16"/>
  <c r="F16" i="16"/>
  <c r="F15" i="16"/>
  <c r="F14" i="16"/>
  <c r="F13" i="16"/>
  <c r="F12" i="16"/>
  <c r="F11" i="16"/>
  <c r="F10" i="16"/>
  <c r="F9" i="16"/>
  <c r="F8" i="16"/>
  <c r="F7" i="16"/>
  <c r="F57" i="14" l="1"/>
  <c r="F40" i="16"/>
  <c r="F49" i="15" l="1"/>
  <c r="D14" i="5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7" i="7"/>
  <c r="C41" i="5"/>
  <c r="B41" i="5"/>
  <c r="D39" i="5"/>
  <c r="D15" i="5"/>
  <c r="D13" i="5"/>
  <c r="D12" i="5"/>
  <c r="D11" i="5"/>
  <c r="D10" i="5"/>
  <c r="D9" i="5"/>
  <c r="D8" i="5"/>
  <c r="C17" i="12"/>
  <c r="D11" i="12" s="1"/>
  <c r="F48" i="15"/>
  <c r="E40" i="7"/>
  <c r="F47" i="1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C43" i="4"/>
  <c r="B43" i="4"/>
  <c r="B12" i="1"/>
  <c r="C8" i="1" s="1"/>
  <c r="B16" i="2"/>
  <c r="B40" i="7"/>
  <c r="C40" i="7"/>
  <c r="D40" i="7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E40" i="6"/>
  <c r="D40" i="6"/>
  <c r="C40" i="6"/>
  <c r="B40" i="6"/>
  <c r="F10" i="15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46" i="15"/>
  <c r="F9" i="15"/>
  <c r="E17" i="12"/>
  <c r="C14" i="13"/>
  <c r="B14" i="13"/>
  <c r="F56" i="15" l="1"/>
  <c r="F11" i="12"/>
  <c r="F9" i="12"/>
  <c r="F13" i="12"/>
  <c r="C13" i="2"/>
  <c r="C11" i="2"/>
  <c r="C9" i="1"/>
  <c r="C7" i="1"/>
  <c r="E11" i="13"/>
  <c r="E10" i="13"/>
  <c r="E12" i="13"/>
  <c r="E9" i="13"/>
  <c r="D10" i="13"/>
  <c r="D12" i="13"/>
  <c r="D11" i="13"/>
  <c r="D9" i="13"/>
  <c r="C16" i="2"/>
  <c r="C12" i="1"/>
  <c r="D15" i="12"/>
  <c r="D9" i="12"/>
  <c r="D13" i="12"/>
  <c r="D43" i="4"/>
  <c r="C44" i="4" s="1"/>
  <c r="D41" i="5"/>
  <c r="C42" i="5" s="1"/>
  <c r="F40" i="7"/>
  <c r="D41" i="7" s="1"/>
  <c r="C14" i="2"/>
  <c r="F40" i="6"/>
  <c r="B41" i="6" s="1"/>
  <c r="C12" i="2"/>
  <c r="C10" i="1"/>
  <c r="B44" i="4" l="1"/>
  <c r="D44" i="4" s="1"/>
  <c r="E57" i="15"/>
  <c r="D57" i="15"/>
  <c r="C57" i="15"/>
  <c r="B57" i="15"/>
  <c r="B42" i="5"/>
  <c r="D42" i="5" s="1"/>
  <c r="C41" i="6"/>
  <c r="D41" i="6"/>
  <c r="E41" i="6"/>
  <c r="E41" i="7"/>
  <c r="B41" i="7"/>
  <c r="C41" i="7"/>
  <c r="D17" i="12"/>
  <c r="F17" i="12"/>
  <c r="F41" i="6" l="1"/>
  <c r="F57" i="15"/>
  <c r="F41" i="7"/>
</calcChain>
</file>

<file path=xl/sharedStrings.xml><?xml version="1.0" encoding="utf-8"?>
<sst xmlns="http://schemas.openxmlformats.org/spreadsheetml/2006/main" count="428" uniqueCount="127">
  <si>
    <t>%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</si>
  <si>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</si>
  <si>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</si>
  <si>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</si>
  <si>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</si>
  <si>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</si>
  <si>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</si>
  <si>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</si>
  <si>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</si>
  <si>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</si>
  <si>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</si>
  <si>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</si>
  <si>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</si>
  <si>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</si>
  <si>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</si>
  <si>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</si>
  <si>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</si>
  <si>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</si>
  <si>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</si>
  <si>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</si>
  <si>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</si>
  <si>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</si>
  <si>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</si>
  <si>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</si>
  <si>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</si>
  <si>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</si>
  <si>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</si>
  <si>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</si>
  <si>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</si>
  <si>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</si>
  <si>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</si>
  <si>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Estado de México</t>
  </si>
  <si>
    <t>Total</t>
  </si>
  <si>
    <t>Turístico de lujo</t>
  </si>
  <si>
    <t>Turístico</t>
  </si>
  <si>
    <t>Chofer Guía</t>
  </si>
  <si>
    <t>Autobús</t>
  </si>
  <si>
    <t>Camioneta</t>
  </si>
  <si>
    <t>Minibús</t>
  </si>
  <si>
    <t>Entidad Federativa</t>
  </si>
  <si>
    <t>Gasolina</t>
  </si>
  <si>
    <t>Gas</t>
  </si>
  <si>
    <t>Diesel</t>
  </si>
  <si>
    <t>Gas-Gasolina</t>
  </si>
  <si>
    <t>Automóvil</t>
  </si>
  <si>
    <t>Pequeña</t>
  </si>
  <si>
    <t>Mediana</t>
  </si>
  <si>
    <t>Grande</t>
  </si>
  <si>
    <t>1 a 5</t>
  </si>
  <si>
    <t>6 a 30</t>
  </si>
  <si>
    <t>31 a 100</t>
  </si>
  <si>
    <t>Hombre camión</t>
  </si>
  <si>
    <t>más de 100</t>
  </si>
  <si>
    <t>De Excursión</t>
  </si>
  <si>
    <t xml:space="preserve">Turístico </t>
  </si>
  <si>
    <t xml:space="preserve">Turístico de Lujo </t>
  </si>
  <si>
    <t>AGS</t>
  </si>
  <si>
    <t>BC</t>
  </si>
  <si>
    <t>BCS</t>
  </si>
  <si>
    <t>CHIS</t>
  </si>
  <si>
    <t>CHIH</t>
  </si>
  <si>
    <t>COAH</t>
  </si>
  <si>
    <t>COL</t>
  </si>
  <si>
    <t>DGO</t>
  </si>
  <si>
    <t>MEX</t>
  </si>
  <si>
    <t>GTO</t>
  </si>
  <si>
    <t>GRO</t>
  </si>
  <si>
    <t>HGO</t>
  </si>
  <si>
    <t>JAL</t>
  </si>
  <si>
    <t>MICH</t>
  </si>
  <si>
    <t>MOR</t>
  </si>
  <si>
    <t>NAY</t>
  </si>
  <si>
    <t>NL</t>
  </si>
  <si>
    <t>OAX</t>
  </si>
  <si>
    <t>PUE</t>
  </si>
  <si>
    <t>QRO</t>
  </si>
  <si>
    <t>QROO</t>
  </si>
  <si>
    <t>SLP</t>
  </si>
  <si>
    <t>SIN</t>
  </si>
  <si>
    <t>SON</t>
  </si>
  <si>
    <t>TAB</t>
  </si>
  <si>
    <t>TLAX</t>
  </si>
  <si>
    <t>VER</t>
  </si>
  <si>
    <t>YUC</t>
  </si>
  <si>
    <t>ZAC</t>
  </si>
  <si>
    <t>pasajeros</t>
  </si>
  <si>
    <t>trafico</t>
  </si>
  <si>
    <t>3. Transporte Turístico por Tierra</t>
  </si>
  <si>
    <t>No. de Vehículos</t>
  </si>
  <si>
    <t>Tipo de Combustible</t>
  </si>
  <si>
    <t>Personas Morales</t>
  </si>
  <si>
    <t>Personas Físicas</t>
  </si>
  <si>
    <t xml:space="preserve">3.2.1 Permisionarios del Transporte Turístico por Tierra </t>
  </si>
  <si>
    <t>Tipo de Empresa</t>
  </si>
  <si>
    <t>Estrato en Unidades</t>
  </si>
  <si>
    <t>Número de Empresas</t>
  </si>
  <si>
    <t>Número de Vehículos</t>
  </si>
  <si>
    <t>3.4.1 Pasajeros Transportados y Pasajeros-Km por Modalidad de Servicio</t>
  </si>
  <si>
    <t>Modalidad de Servicio</t>
  </si>
  <si>
    <t>Demanda Atendida Pasajeros*           
 (miles)</t>
  </si>
  <si>
    <t>Tráfico Pasajeros-Km             
(miles)</t>
  </si>
  <si>
    <t>3.1 Parque Vehicular</t>
  </si>
  <si>
    <t>3.1.3 Parque Vehicular del Transporte Turístico por Tierra según Tipo de Combustible y Entidad Federativa</t>
  </si>
  <si>
    <t xml:space="preserve">           según Tipo de Persona y Entidad Federativa</t>
  </si>
  <si>
    <t>3.1.7 Total de las Unidades del Transporte Turístico por Tierra según Modelo y Modalidad de Servicio</t>
  </si>
  <si>
    <t xml:space="preserve">          según Tipo de Persona y Entidad Federativa</t>
  </si>
  <si>
    <t>Modelo de Vehículo</t>
  </si>
  <si>
    <t>Total Nacional</t>
  </si>
  <si>
    <t xml:space="preserve">          según Modalidad de Servicio</t>
  </si>
  <si>
    <t>3.4. Producción</t>
  </si>
  <si>
    <t xml:space="preserve">3.1.6  Parque Vehicular del Transporte Turístico por Tierra  </t>
  </si>
  <si>
    <t xml:space="preserve">3.1.5  Composición del Parque Vehicular del Transporte Turístico por Tierra según Modalidad de Servicio y Entidad Federativa </t>
  </si>
  <si>
    <t xml:space="preserve">3.3.1 Estructura Empresarial del Transporte Turístico por Tierra </t>
  </si>
  <si>
    <t>3.2. Permisionarios</t>
  </si>
  <si>
    <t>3.3. Estructura Empresarial</t>
  </si>
  <si>
    <t xml:space="preserve">         según Clase de Vehículo</t>
  </si>
  <si>
    <t>Clase de Vehículo</t>
  </si>
  <si>
    <t>3.1.4 Composición del Parque Vehicular del Transporte Turístico por Tierra según Clase de Vehículo y Entidad Federativa</t>
  </si>
  <si>
    <t>3.1.8 Total de las Unidades del Transporte Turístico por Tierra según Modelo y Clase de Vehículo</t>
  </si>
  <si>
    <t>*Cifras Estimadas</t>
  </si>
  <si>
    <t xml:space="preserve">3.1.1 Parque Vehicular del Transporte Turístico por Tierra </t>
  </si>
  <si>
    <t xml:space="preserve">3.1.2 Composición de las Unidades Vehiculares del Transporte Turístico por Tierra </t>
  </si>
  <si>
    <t>Ciudad de México</t>
  </si>
  <si>
    <t>CDMX</t>
  </si>
  <si>
    <t>Minibús o Microbús</t>
  </si>
  <si>
    <t>CAMP</t>
  </si>
  <si>
    <t>TAMS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</si>
</sst>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3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3"/>
      <name val="Calibri"/>
      <family val="2"/>
      <scheme val="minor"/>
    </font>
    <font>
      <b/>
      <sz val="10"/>
      <name val="Arial"/>
      <family val="2"/>
    </font>
    <font>
      <sz val="10"/>
      <color theme="0"/>
      <name val="Arial"/>
      <family val="2"/>
    </font>
    <font>
      <sz val="10"/>
      <color theme="0"/>
      <name val="Calibri"/>
      <family val="2"/>
      <scheme val="minor"/>
    </font>
    <font>
      <sz val="10"/>
      <color rgb="FFFF0000"/>
      <name val="Arial"/>
      <family val="2"/>
    </font>
    <font>
      <b/>
      <sz val="8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0"/>
      </bottom>
      <diagonal/>
    </border>
  </borders>
  <cellStyleXfs count="4">
    <xf numFmtId="0" fontId="0" fillId="0" borderId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2" fillId="0" borderId="0"/>
  </cellStyleXfs>
  <cellXfs count="117">
    <xf numFmtId="0" fontId="0" fillId="0" borderId="0" xfId="0"/>
    <xf numFmtId="0" fontId="7" fillId="3" borderId="0" xfId="2" applyFont="1" applyBorder="1" applyAlignment="1">
      <alignment horizontal="center" vertical="center" wrapText="1"/>
    </xf>
    <xf numFmtId="3" fontId="7" fillId="3" borderId="0" xfId="2" applyNumberFormat="1" applyFont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2" fillId="0" borderId="0" xfId="0" applyFont="1"/>
    <xf numFmtId="0" fontId="6" fillId="3" borderId="0" xfId="2" applyFont="1" applyAlignment="1">
      <alignment horizontal="center" vertical="center" wrapText="1"/>
    </xf>
    <xf numFmtId="0" fontId="7" fillId="3" borderId="0" xfId="2" applyFont="1" applyBorder="1" applyAlignment="1">
      <alignment horizontal="center" vertical="center"/>
    </xf>
    <xf numFmtId="0" fontId="7" fillId="3" borderId="0" xfId="2" applyFont="1" applyAlignment="1">
      <alignment horizontal="center" vertical="center" wrapText="1"/>
    </xf>
    <xf numFmtId="0" fontId="10" fillId="0" borderId="0" xfId="0" applyFont="1"/>
    <xf numFmtId="3" fontId="10" fillId="0" borderId="0" xfId="0" applyNumberFormat="1" applyFont="1" applyAlignment="1">
      <alignment horizontal="center"/>
    </xf>
    <xf numFmtId="0" fontId="3" fillId="0" borderId="0" xfId="0" applyFont="1"/>
    <xf numFmtId="164" fontId="0" fillId="0" borderId="0" xfId="0" applyNumberFormat="1"/>
    <xf numFmtId="0" fontId="7" fillId="3" borderId="0" xfId="2" applyFont="1" applyAlignment="1">
      <alignment horizontal="center" vertical="center" wrapText="1"/>
    </xf>
    <xf numFmtId="0" fontId="7" fillId="3" borderId="0" xfId="2" applyFont="1" applyBorder="1" applyAlignment="1">
      <alignment horizontal="right" vertical="center"/>
    </xf>
    <xf numFmtId="3" fontId="1" fillId="2" borderId="0" xfId="1" applyNumberFormat="1" applyFont="1" applyAlignment="1">
      <alignment horizontal="center"/>
    </xf>
    <xf numFmtId="3" fontId="9" fillId="0" borderId="0" xfId="0" applyNumberFormat="1" applyFont="1" applyAlignment="1">
      <alignment horizontal="center"/>
    </xf>
    <xf numFmtId="0" fontId="9" fillId="0" borderId="0" xfId="0" applyFont="1" applyAlignment="1">
      <alignment vertical="center"/>
    </xf>
    <xf numFmtId="0" fontId="12" fillId="0" borderId="0" xfId="0" applyFont="1" applyBorder="1" applyAlignment="1">
      <alignment horizontal="center"/>
    </xf>
    <xf numFmtId="0" fontId="0" fillId="0" borderId="0" xfId="0" applyBorder="1"/>
    <xf numFmtId="0" fontId="7" fillId="3" borderId="0" xfId="2" applyFont="1" applyAlignment="1">
      <alignment horizontal="center" vertical="center" wrapText="1"/>
    </xf>
    <xf numFmtId="0" fontId="7" fillId="3" borderId="0" xfId="2" applyFont="1" applyBorder="1" applyAlignment="1">
      <alignment horizontal="center" vertical="center" wrapText="1"/>
    </xf>
    <xf numFmtId="3" fontId="9" fillId="4" borderId="0" xfId="0" applyNumberFormat="1" applyFont="1" applyFill="1" applyAlignment="1">
      <alignment horizontal="center"/>
    </xf>
    <xf numFmtId="164" fontId="9" fillId="4" borderId="0" xfId="0" applyNumberFormat="1" applyFont="1" applyFill="1" applyAlignment="1">
      <alignment horizontal="center"/>
    </xf>
    <xf numFmtId="0" fontId="8" fillId="0" borderId="0" xfId="0" applyFont="1" applyAlignment="1">
      <alignment horizontal="left"/>
    </xf>
    <xf numFmtId="1" fontId="13" fillId="0" borderId="0" xfId="0" applyNumberFormat="1" applyFont="1" applyAlignment="1">
      <alignment horizontal="center"/>
    </xf>
    <xf numFmtId="3" fontId="5" fillId="0" borderId="0" xfId="0" applyNumberFormat="1" applyFont="1" applyFill="1" applyAlignment="1">
      <alignment horizontal="center"/>
    </xf>
    <xf numFmtId="0" fontId="5" fillId="0" borderId="0" xfId="0" applyFont="1"/>
    <xf numFmtId="0" fontId="13" fillId="0" borderId="0" xfId="0" applyFont="1"/>
    <xf numFmtId="0" fontId="0" fillId="0" borderId="0" xfId="0" applyAlignment="1">
      <alignment horizontal="center"/>
    </xf>
    <xf numFmtId="3" fontId="4" fillId="2" borderId="0" xfId="1" applyNumberFormat="1" applyFont="1" applyAlignment="1">
      <alignment horizontal="center"/>
    </xf>
    <xf numFmtId="0" fontId="8" fillId="0" borderId="0" xfId="0" applyFont="1" applyAlignment="1">
      <alignment horizontal="left"/>
    </xf>
    <xf numFmtId="3" fontId="6" fillId="3" borderId="0" xfId="2" applyNumberFormat="1" applyFont="1" applyAlignment="1">
      <alignment horizontal="center" vertical="center" wrapText="1"/>
    </xf>
    <xf numFmtId="0" fontId="8" fillId="0" borderId="0" xfId="0" applyFont="1" applyAlignment="1"/>
    <xf numFmtId="3" fontId="4" fillId="0" borderId="0" xfId="1" applyNumberFormat="1" applyFont="1" applyFill="1" applyAlignment="1">
      <alignment horizontal="center"/>
    </xf>
    <xf numFmtId="0" fontId="11" fillId="0" borderId="0" xfId="0" applyFont="1" applyAlignment="1">
      <alignment horizontal="left"/>
    </xf>
    <xf numFmtId="0" fontId="12" fillId="0" borderId="0" xfId="0" applyFont="1"/>
    <xf numFmtId="0" fontId="15" fillId="0" borderId="0" xfId="0" applyFont="1"/>
    <xf numFmtId="0" fontId="0" fillId="0" borderId="0" xfId="0" applyAlignment="1"/>
    <xf numFmtId="0" fontId="16" fillId="0" borderId="0" xfId="0" applyFont="1" applyBorder="1" applyAlignment="1">
      <alignment horizontal="center"/>
    </xf>
    <xf numFmtId="3" fontId="9" fillId="5" borderId="0" xfId="0" applyNumberFormat="1" applyFont="1" applyFill="1" applyAlignment="1">
      <alignment horizontal="center"/>
    </xf>
    <xf numFmtId="164" fontId="9" fillId="5" borderId="0" xfId="0" applyNumberFormat="1" applyFont="1" applyFill="1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right"/>
    </xf>
    <xf numFmtId="3" fontId="0" fillId="5" borderId="0" xfId="0" applyNumberFormat="1" applyFill="1" applyAlignment="1">
      <alignment horizontal="right"/>
    </xf>
    <xf numFmtId="164" fontId="0" fillId="5" borderId="0" xfId="0" applyNumberFormat="1" applyFill="1" applyAlignment="1">
      <alignment horizontal="right"/>
    </xf>
    <xf numFmtId="0" fontId="2" fillId="0" borderId="0" xfId="3"/>
    <xf numFmtId="0" fontId="0" fillId="0" borderId="0" xfId="0" applyFill="1"/>
    <xf numFmtId="0" fontId="7" fillId="3" borderId="0" xfId="2" applyFont="1" applyAlignment="1">
      <alignment horizontal="center" vertical="center" wrapText="1"/>
    </xf>
    <xf numFmtId="0" fontId="17" fillId="2" borderId="0" xfId="1" applyFont="1"/>
    <xf numFmtId="0" fontId="18" fillId="0" borderId="0" xfId="0" applyFont="1"/>
    <xf numFmtId="0" fontId="17" fillId="2" borderId="0" xfId="1" applyFont="1" applyAlignment="1">
      <alignment horizontal="center"/>
    </xf>
    <xf numFmtId="0" fontId="18" fillId="0" borderId="0" xfId="0" applyFont="1" applyAlignment="1">
      <alignment horizontal="center"/>
    </xf>
    <xf numFmtId="0" fontId="19" fillId="2" borderId="0" xfId="1" applyFont="1" applyAlignment="1">
      <alignment horizontal="center"/>
    </xf>
    <xf numFmtId="0" fontId="20" fillId="0" borderId="0" xfId="0" applyFont="1" applyAlignment="1">
      <alignment horizontal="center"/>
    </xf>
    <xf numFmtId="0" fontId="19" fillId="0" borderId="0" xfId="1" applyFont="1" applyFill="1" applyAlignment="1">
      <alignment horizontal="center"/>
    </xf>
    <xf numFmtId="3" fontId="21" fillId="2" borderId="0" xfId="1" applyNumberFormat="1" applyFont="1" applyAlignment="1">
      <alignment horizontal="center"/>
    </xf>
    <xf numFmtId="3" fontId="10" fillId="0" borderId="0" xfId="0" applyNumberFormat="1" applyFont="1" applyFill="1" applyAlignment="1">
      <alignment horizontal="center"/>
    </xf>
    <xf numFmtId="3" fontId="21" fillId="0" borderId="0" xfId="1" applyNumberFormat="1" applyFont="1" applyFill="1" applyAlignment="1">
      <alignment horizontal="center"/>
    </xf>
    <xf numFmtId="0" fontId="21" fillId="0" borderId="0" xfId="1" applyFont="1" applyFill="1" applyAlignment="1">
      <alignment horizontal="center"/>
    </xf>
    <xf numFmtId="0" fontId="22" fillId="0" borderId="0" xfId="0" applyFont="1" applyAlignment="1">
      <alignment horizontal="left"/>
    </xf>
    <xf numFmtId="0" fontId="10" fillId="5" borderId="0" xfId="0" applyFont="1" applyFill="1"/>
    <xf numFmtId="3" fontId="10" fillId="5" borderId="0" xfId="0" applyNumberFormat="1" applyFont="1" applyFill="1"/>
    <xf numFmtId="3" fontId="10" fillId="5" borderId="0" xfId="0" applyNumberFormat="1" applyFont="1" applyFill="1" applyAlignment="1">
      <alignment horizontal="center"/>
    </xf>
    <xf numFmtId="0" fontId="18" fillId="5" borderId="0" xfId="0" applyFont="1" applyFill="1"/>
    <xf numFmtId="0" fontId="18" fillId="4" borderId="0" xfId="0" applyFont="1" applyFill="1"/>
    <xf numFmtId="17" fontId="18" fillId="4" borderId="0" xfId="0" applyNumberFormat="1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8" fillId="4" borderId="0" xfId="0" applyFont="1" applyFill="1" applyAlignment="1">
      <alignment horizontal="center"/>
    </xf>
    <xf numFmtId="0" fontId="7" fillId="3" borderId="0" xfId="2" applyFont="1" applyAlignment="1">
      <alignment horizontal="center" vertical="center" wrapText="1"/>
    </xf>
    <xf numFmtId="0" fontId="6" fillId="0" borderId="0" xfId="2" applyFont="1" applyFill="1" applyAlignment="1">
      <alignment vertical="center" wrapText="1"/>
    </xf>
    <xf numFmtId="16" fontId="18" fillId="4" borderId="0" xfId="0" applyNumberFormat="1" applyFont="1" applyFill="1" applyAlignment="1">
      <alignment horizontal="center"/>
    </xf>
    <xf numFmtId="3" fontId="0" fillId="4" borderId="0" xfId="0" applyNumberFormat="1" applyFill="1" applyAlignment="1">
      <alignment horizontal="center"/>
    </xf>
    <xf numFmtId="165" fontId="0" fillId="4" borderId="0" xfId="0" applyNumberFormat="1" applyFill="1" applyAlignment="1">
      <alignment horizontal="center"/>
    </xf>
    <xf numFmtId="3" fontId="0" fillId="0" borderId="0" xfId="0" applyNumberFormat="1" applyFill="1" applyAlignment="1">
      <alignment horizontal="center"/>
    </xf>
    <xf numFmtId="165" fontId="0" fillId="0" borderId="0" xfId="0" applyNumberFormat="1" applyFill="1" applyAlignment="1">
      <alignment horizontal="center"/>
    </xf>
    <xf numFmtId="3" fontId="9" fillId="0" borderId="0" xfId="0" applyNumberFormat="1" applyFont="1" applyFill="1" applyAlignment="1">
      <alignment horizontal="center"/>
    </xf>
    <xf numFmtId="0" fontId="9" fillId="5" borderId="0" xfId="0" applyFont="1" applyFill="1"/>
    <xf numFmtId="0" fontId="9" fillId="5" borderId="0" xfId="0" applyFont="1" applyFill="1" applyAlignment="1">
      <alignment horizontal="center"/>
    </xf>
    <xf numFmtId="0" fontId="9" fillId="5" borderId="0" xfId="0" applyFont="1" applyFill="1" applyAlignment="1">
      <alignment horizontal="right"/>
    </xf>
    <xf numFmtId="3" fontId="10" fillId="5" borderId="0" xfId="0" applyNumberFormat="1" applyFont="1" applyFill="1" applyAlignment="1">
      <alignment horizontal="right"/>
    </xf>
    <xf numFmtId="0" fontId="10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4" fillId="5" borderId="0" xfId="1" applyFill="1" applyAlignment="1">
      <alignment horizontal="center"/>
    </xf>
    <xf numFmtId="0" fontId="4" fillId="5" borderId="0" xfId="1" applyFill="1" applyAlignment="1">
      <alignment horizontal="right"/>
    </xf>
    <xf numFmtId="0" fontId="4" fillId="5" borderId="0" xfId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2" fillId="4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8" fillId="4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23" fillId="0" borderId="0" xfId="0" applyFont="1"/>
    <xf numFmtId="0" fontId="2" fillId="0" borderId="0" xfId="0" applyFont="1" applyFill="1"/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165" fontId="14" fillId="0" borderId="0" xfId="0" applyNumberFormat="1" applyFont="1" applyAlignment="1">
      <alignment horizontal="center"/>
    </xf>
    <xf numFmtId="1" fontId="14" fillId="0" borderId="0" xfId="0" applyNumberFormat="1" applyFont="1" applyAlignment="1">
      <alignment horizontal="center"/>
    </xf>
    <xf numFmtId="3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165" fontId="13" fillId="0" borderId="0" xfId="0" applyNumberFormat="1" applyFont="1" applyAlignment="1">
      <alignment horizontal="center"/>
    </xf>
    <xf numFmtId="0" fontId="14" fillId="0" borderId="0" xfId="0" applyFont="1"/>
    <xf numFmtId="165" fontId="5" fillId="0" borderId="0" xfId="0" applyNumberFormat="1" applyFont="1" applyAlignment="1">
      <alignment horizontal="center"/>
    </xf>
    <xf numFmtId="0" fontId="17" fillId="0" borderId="0" xfId="1" applyFont="1" applyFill="1" applyAlignment="1">
      <alignment horizontal="center"/>
    </xf>
    <xf numFmtId="4" fontId="9" fillId="4" borderId="0" xfId="0" applyNumberFormat="1" applyFont="1" applyFill="1" applyAlignment="1">
      <alignment horizontal="center"/>
    </xf>
    <xf numFmtId="4" fontId="9" fillId="0" borderId="0" xfId="0" applyNumberFormat="1" applyFont="1" applyFill="1" applyAlignment="1">
      <alignment horizontal="center"/>
    </xf>
    <xf numFmtId="2" fontId="13" fillId="0" borderId="0" xfId="0" applyNumberFormat="1" applyFont="1" applyAlignment="1">
      <alignment horizontal="center"/>
    </xf>
    <xf numFmtId="2" fontId="14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0" fontId="7" fillId="3" borderId="0" xfId="2" applyFont="1" applyBorder="1" applyAlignment="1">
      <alignment horizontal="center" vertical="center" wrapText="1"/>
    </xf>
    <xf numFmtId="0" fontId="7" fillId="3" borderId="1" xfId="2" applyFont="1" applyBorder="1" applyAlignment="1">
      <alignment horizontal="center" vertical="center"/>
    </xf>
    <xf numFmtId="0" fontId="7" fillId="3" borderId="0" xfId="2" applyFont="1" applyAlignment="1">
      <alignment horizontal="center" vertical="center"/>
    </xf>
    <xf numFmtId="0" fontId="7" fillId="3" borderId="0" xfId="2" applyFont="1" applyAlignment="1">
      <alignment horizontal="center" vertical="center" wrapText="1"/>
    </xf>
    <xf numFmtId="0" fontId="6" fillId="3" borderId="0" xfId="2" applyFont="1" applyAlignment="1">
      <alignment horizontal="center" vertical="center" wrapText="1"/>
    </xf>
    <xf numFmtId="0" fontId="6" fillId="3" borderId="0" xfId="2" applyFont="1" applyAlignment="1">
      <alignment horizontal="center" vertical="center"/>
    </xf>
    <xf numFmtId="0" fontId="6" fillId="3" borderId="0" xfId="2" applyFont="1" applyAlignment="1">
      <alignment horizontal="center" wrapText="1"/>
    </xf>
    <xf numFmtId="0" fontId="7" fillId="3" borderId="0" xfId="2" applyFont="1" applyAlignment="1">
      <alignment horizontal="center" wrapText="1"/>
    </xf>
  </cellXfs>
  <cellStyles count="4">
    <cellStyle name="40% - Énfasis3" xfId="1" builtinId="39"/>
    <cellStyle name="Énfasis3" xfId="2" builtinId="37"/>
    <cellStyle name="Normal" xfId="0" builtinId="0"/>
    <cellStyle name="Normal 2" xfId="3"/>
  </cellStyles>
  <dxfs count="0"/>
  <tableStyles count="0" defaultTableStyle="TableStyleMedium9" defaultPivotStyle="PivotStyleLight16"/>
  <colors>
    <mruColors>
      <color rgb="FF9BBB59"/>
      <color rgb="FFF796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n-US" sz="1200" b="1"/>
              <a:t>Parque </a:t>
            </a:r>
            <a:r>
              <a:rPr lang="en-U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Vehicular del Transporte Turístico por Tierra </a:t>
            </a:r>
          </a:p>
          <a:p>
            <a:pPr>
              <a:defRPr lang="es-ES"/>
            </a:pPr>
            <a:r>
              <a:rPr lang="en-U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Participación </a:t>
            </a:r>
            <a:r>
              <a:rPr lang="en-US" sz="1200" b="1"/>
              <a:t>por Clase de Vehículo 2016</a:t>
            </a:r>
          </a:p>
        </c:rich>
      </c:tx>
      <c:layout>
        <c:manualLayout>
          <c:xMode val="edge"/>
          <c:yMode val="edge"/>
          <c:x val="0.1504236657917761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7922790901137351E-2"/>
          <c:y val="0.2692084211542542"/>
          <c:w val="0.44681758530183863"/>
          <c:h val="0.72226449195940035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7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1-8859-4BA8-9362-CF5026F01749}"/>
              </c:ext>
            </c:extLst>
          </c:dPt>
          <c:dPt>
            <c:idx val="1"/>
            <c:bubble3D val="0"/>
            <c:explosion val="8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8859-4BA8-9362-CF5026F01749}"/>
              </c:ext>
            </c:extLst>
          </c:dPt>
          <c:dPt>
            <c:idx val="2"/>
            <c:bubble3D val="0"/>
            <c:explosion val="9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5-8859-4BA8-9362-CF5026F01749}"/>
              </c:ext>
            </c:extLst>
          </c:dPt>
          <c:dPt>
            <c:idx val="3"/>
            <c:bubble3D val="0"/>
            <c:explosion val="4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8859-4BA8-9362-CF5026F01749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9313D72E-4B53-49DD-B10B-D075EEE72588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8859-4BA8-9362-CF5026F0174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F8C8906D-151B-4ABD-824E-4E0AB92F323E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8859-4BA8-9362-CF5026F0174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705F6AA5-AEE3-4844-8C1A-FEAC37FBEB3C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8859-4BA8-9362-CF5026F01749}"/>
                </c:ext>
              </c:extLst>
            </c:dLbl>
            <c:dLbl>
              <c:idx val="3"/>
              <c:layout>
                <c:manualLayout>
                  <c:x val="5.1584536307961504E-2"/>
                  <c:y val="-7.317699618409018E-3"/>
                </c:manualLayout>
              </c:layout>
              <c:tx>
                <c:rich>
                  <a:bodyPr/>
                  <a:lstStyle/>
                  <a:p>
                    <a:fld id="{430C2BD7-9442-4DA7-AE40-A3CEB98B71C8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8859-4BA8-9362-CF5026F0174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'3.1.1'!$A$11:$A$14</c:f>
              <c:strCache>
                <c:ptCount val="4"/>
                <c:pt idx="0">
                  <c:v>Autobús</c:v>
                </c:pt>
                <c:pt idx="1">
                  <c:v>Automóvil</c:v>
                </c:pt>
                <c:pt idx="2">
                  <c:v>Camioneta</c:v>
                </c:pt>
                <c:pt idx="3">
                  <c:v>Minibús o Microbús</c:v>
                </c:pt>
              </c:strCache>
            </c:strRef>
          </c:cat>
          <c:val>
            <c:numRef>
              <c:f>'3.1.1'!$C$11:$C$14</c:f>
              <c:numCache>
                <c:formatCode>#,##0.00</c:formatCode>
                <c:ptCount val="4"/>
                <c:pt idx="0">
                  <c:v>64.698399236722153</c:v>
                </c:pt>
                <c:pt idx="1">
                  <c:v>3.150287996042263</c:v>
                </c:pt>
                <c:pt idx="2">
                  <c:v>32.138944839040249</c:v>
                </c:pt>
                <c:pt idx="3">
                  <c:v>1.236792819534259E-2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859-4BA8-9362-CF5026F0174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7598622047244095"/>
          <c:y val="0.37571852252640398"/>
          <c:w val="0.27679155730533683"/>
          <c:h val="0.33091103090804103"/>
        </c:manualLayout>
      </c:layout>
      <c:overlay val="0"/>
      <c:txPr>
        <a:bodyPr/>
        <a:lstStyle/>
        <a:p>
          <a:pPr>
            <a:defRPr b="1"/>
          </a:pPr>
          <a:endParaRPr lang="es-MX"/>
        </a:p>
      </c:txPr>
    </c:legend>
    <c:plotVisOnly val="1"/>
    <c:dispBlanksAs val="zero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U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Transporte Turístico por Tierra </a:t>
            </a:r>
            <a:endParaRPr lang="es-ES" sz="12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U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Parque Vehicular por Año-Modelo 2016</a:t>
            </a:r>
          </a:p>
        </c:rich>
      </c:tx>
      <c:layout>
        <c:manualLayout>
          <c:xMode val="edge"/>
          <c:yMode val="edge"/>
          <c:x val="0.3123185180640231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483751770242118"/>
          <c:y val="0.12871795533242056"/>
          <c:w val="0.86316258134081492"/>
          <c:h val="0.6254308266747741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'3.1.7'!$B$4:$B$5</c:f>
              <c:strCache>
                <c:ptCount val="2"/>
                <c:pt idx="0">
                  <c:v>Chofer Guía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</c:spPr>
          <c:invertIfNegative val="0"/>
          <c:cat>
            <c:numRef>
              <c:f>'3.1.7'!$A$7:$A$54</c:f>
              <c:numCache>
                <c:formatCode>General</c:formatCode>
                <c:ptCount val="48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</c:numCache>
            </c:numRef>
          </c:cat>
          <c:val>
            <c:numRef>
              <c:f>'3.1.7'!$B$7:$B$54</c:f>
              <c:numCache>
                <c:formatCode>#,##0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4</c:v>
                </c:pt>
                <c:pt idx="20">
                  <c:v>21</c:v>
                </c:pt>
                <c:pt idx="21">
                  <c:v>40</c:v>
                </c:pt>
                <c:pt idx="22">
                  <c:v>76</c:v>
                </c:pt>
                <c:pt idx="23">
                  <c:v>97</c:v>
                </c:pt>
                <c:pt idx="24">
                  <c:v>46</c:v>
                </c:pt>
                <c:pt idx="25">
                  <c:v>51</c:v>
                </c:pt>
                <c:pt idx="26">
                  <c:v>39</c:v>
                </c:pt>
                <c:pt idx="27">
                  <c:v>32</c:v>
                </c:pt>
                <c:pt idx="28">
                  <c:v>73</c:v>
                </c:pt>
                <c:pt idx="29">
                  <c:v>39</c:v>
                </c:pt>
                <c:pt idx="30">
                  <c:v>61</c:v>
                </c:pt>
                <c:pt idx="31">
                  <c:v>58</c:v>
                </c:pt>
                <c:pt idx="32">
                  <c:v>42</c:v>
                </c:pt>
                <c:pt idx="33">
                  <c:v>46</c:v>
                </c:pt>
                <c:pt idx="34">
                  <c:v>50</c:v>
                </c:pt>
                <c:pt idx="35">
                  <c:v>94</c:v>
                </c:pt>
                <c:pt idx="36">
                  <c:v>107</c:v>
                </c:pt>
                <c:pt idx="37">
                  <c:v>122</c:v>
                </c:pt>
                <c:pt idx="38">
                  <c:v>114</c:v>
                </c:pt>
                <c:pt idx="39">
                  <c:v>92</c:v>
                </c:pt>
                <c:pt idx="40">
                  <c:v>89</c:v>
                </c:pt>
                <c:pt idx="41">
                  <c:v>93</c:v>
                </c:pt>
                <c:pt idx="42">
                  <c:v>152</c:v>
                </c:pt>
                <c:pt idx="43">
                  <c:v>130</c:v>
                </c:pt>
                <c:pt idx="44">
                  <c:v>128</c:v>
                </c:pt>
                <c:pt idx="45">
                  <c:v>173</c:v>
                </c:pt>
                <c:pt idx="46">
                  <c:v>158</c:v>
                </c:pt>
                <c:pt idx="47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10-48A6-97B7-6F450768F207}"/>
            </c:ext>
          </c:extLst>
        </c:ser>
        <c:ser>
          <c:idx val="1"/>
          <c:order val="1"/>
          <c:tx>
            <c:strRef>
              <c:f>'3.1.7'!$C$4:$C$5</c:f>
              <c:strCache>
                <c:ptCount val="2"/>
                <c:pt idx="0">
                  <c:v>De Excursión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3"/>
              </a:solidFill>
            </a:ln>
          </c:spPr>
          <c:invertIfNegative val="0"/>
          <c:cat>
            <c:numRef>
              <c:f>'3.1.7'!$A$7:$A$54</c:f>
              <c:numCache>
                <c:formatCode>General</c:formatCode>
                <c:ptCount val="48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</c:numCache>
            </c:numRef>
          </c:cat>
          <c:val>
            <c:numRef>
              <c:f>'3.1.7'!$C$7:$C$54</c:f>
              <c:numCache>
                <c:formatCode>#,##0</c:formatCode>
                <c:ptCount val="48"/>
                <c:pt idx="0">
                  <c:v>114</c:v>
                </c:pt>
                <c:pt idx="1">
                  <c:v>111</c:v>
                </c:pt>
                <c:pt idx="2">
                  <c:v>173</c:v>
                </c:pt>
                <c:pt idx="3">
                  <c:v>220</c:v>
                </c:pt>
                <c:pt idx="4">
                  <c:v>261</c:v>
                </c:pt>
                <c:pt idx="5">
                  <c:v>353</c:v>
                </c:pt>
                <c:pt idx="6">
                  <c:v>307</c:v>
                </c:pt>
                <c:pt idx="7">
                  <c:v>239</c:v>
                </c:pt>
                <c:pt idx="8">
                  <c:v>297</c:v>
                </c:pt>
                <c:pt idx="9">
                  <c:v>337</c:v>
                </c:pt>
                <c:pt idx="10">
                  <c:v>326</c:v>
                </c:pt>
                <c:pt idx="11">
                  <c:v>362</c:v>
                </c:pt>
                <c:pt idx="12">
                  <c:v>338</c:v>
                </c:pt>
                <c:pt idx="13">
                  <c:v>90</c:v>
                </c:pt>
                <c:pt idx="14">
                  <c:v>271</c:v>
                </c:pt>
                <c:pt idx="15">
                  <c:v>353</c:v>
                </c:pt>
                <c:pt idx="16">
                  <c:v>503</c:v>
                </c:pt>
                <c:pt idx="17">
                  <c:v>196</c:v>
                </c:pt>
                <c:pt idx="18">
                  <c:v>204</c:v>
                </c:pt>
                <c:pt idx="19">
                  <c:v>292</c:v>
                </c:pt>
                <c:pt idx="20">
                  <c:v>414</c:v>
                </c:pt>
                <c:pt idx="21">
                  <c:v>985</c:v>
                </c:pt>
                <c:pt idx="22">
                  <c:v>1217</c:v>
                </c:pt>
                <c:pt idx="23">
                  <c:v>1513</c:v>
                </c:pt>
                <c:pt idx="24">
                  <c:v>983</c:v>
                </c:pt>
                <c:pt idx="25">
                  <c:v>352</c:v>
                </c:pt>
                <c:pt idx="26">
                  <c:v>419</c:v>
                </c:pt>
                <c:pt idx="27">
                  <c:v>475</c:v>
                </c:pt>
                <c:pt idx="28">
                  <c:v>740</c:v>
                </c:pt>
                <c:pt idx="29">
                  <c:v>845</c:v>
                </c:pt>
                <c:pt idx="30">
                  <c:v>1552</c:v>
                </c:pt>
                <c:pt idx="31">
                  <c:v>1988</c:v>
                </c:pt>
                <c:pt idx="32">
                  <c:v>1121</c:v>
                </c:pt>
                <c:pt idx="33">
                  <c:v>1666</c:v>
                </c:pt>
                <c:pt idx="34">
                  <c:v>1376</c:v>
                </c:pt>
                <c:pt idx="35">
                  <c:v>1205</c:v>
                </c:pt>
                <c:pt idx="36">
                  <c:v>1301</c:v>
                </c:pt>
                <c:pt idx="37">
                  <c:v>976</c:v>
                </c:pt>
                <c:pt idx="38">
                  <c:v>909</c:v>
                </c:pt>
                <c:pt idx="39">
                  <c:v>700</c:v>
                </c:pt>
                <c:pt idx="40">
                  <c:v>173</c:v>
                </c:pt>
                <c:pt idx="41">
                  <c:v>511</c:v>
                </c:pt>
                <c:pt idx="42">
                  <c:v>571</c:v>
                </c:pt>
                <c:pt idx="43">
                  <c:v>432</c:v>
                </c:pt>
                <c:pt idx="44">
                  <c:v>888</c:v>
                </c:pt>
                <c:pt idx="45">
                  <c:v>767</c:v>
                </c:pt>
                <c:pt idx="46">
                  <c:v>928</c:v>
                </c:pt>
                <c:pt idx="47">
                  <c:v>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10-48A6-97B7-6F450768F207}"/>
            </c:ext>
          </c:extLst>
        </c:ser>
        <c:ser>
          <c:idx val="2"/>
          <c:order val="2"/>
          <c:tx>
            <c:strRef>
              <c:f>'3.1.7'!$D$4:$D$5</c:f>
              <c:strCache>
                <c:ptCount val="2"/>
                <c:pt idx="0">
                  <c:v>Turístico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bg1">
                  <a:lumMod val="65000"/>
                </a:schemeClr>
              </a:solidFill>
            </a:ln>
          </c:spPr>
          <c:invertIfNegative val="0"/>
          <c:cat>
            <c:numRef>
              <c:f>'3.1.7'!$A$7:$A$54</c:f>
              <c:numCache>
                <c:formatCode>General</c:formatCode>
                <c:ptCount val="48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</c:numCache>
            </c:numRef>
          </c:cat>
          <c:val>
            <c:numRef>
              <c:f>'3.1.7'!$D$7:$D$54</c:f>
              <c:numCache>
                <c:formatCode>#,##0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6</c:v>
                </c:pt>
                <c:pt idx="14">
                  <c:v>22</c:v>
                </c:pt>
                <c:pt idx="15">
                  <c:v>19</c:v>
                </c:pt>
                <c:pt idx="16">
                  <c:v>24</c:v>
                </c:pt>
                <c:pt idx="17">
                  <c:v>17</c:v>
                </c:pt>
                <c:pt idx="18">
                  <c:v>18</c:v>
                </c:pt>
                <c:pt idx="19">
                  <c:v>17</c:v>
                </c:pt>
                <c:pt idx="20">
                  <c:v>50</c:v>
                </c:pt>
                <c:pt idx="21">
                  <c:v>66</c:v>
                </c:pt>
                <c:pt idx="22">
                  <c:v>78</c:v>
                </c:pt>
                <c:pt idx="23">
                  <c:v>77</c:v>
                </c:pt>
                <c:pt idx="24">
                  <c:v>81</c:v>
                </c:pt>
                <c:pt idx="25">
                  <c:v>24</c:v>
                </c:pt>
                <c:pt idx="26">
                  <c:v>41</c:v>
                </c:pt>
                <c:pt idx="27">
                  <c:v>59</c:v>
                </c:pt>
                <c:pt idx="28">
                  <c:v>97</c:v>
                </c:pt>
                <c:pt idx="29">
                  <c:v>66</c:v>
                </c:pt>
                <c:pt idx="30">
                  <c:v>198</c:v>
                </c:pt>
                <c:pt idx="31">
                  <c:v>130</c:v>
                </c:pt>
                <c:pt idx="32">
                  <c:v>95</c:v>
                </c:pt>
                <c:pt idx="33">
                  <c:v>185</c:v>
                </c:pt>
                <c:pt idx="34">
                  <c:v>133</c:v>
                </c:pt>
                <c:pt idx="35">
                  <c:v>211</c:v>
                </c:pt>
                <c:pt idx="36">
                  <c:v>323</c:v>
                </c:pt>
                <c:pt idx="37">
                  <c:v>227</c:v>
                </c:pt>
                <c:pt idx="38">
                  <c:v>237</c:v>
                </c:pt>
                <c:pt idx="39">
                  <c:v>152</c:v>
                </c:pt>
                <c:pt idx="40">
                  <c:v>90</c:v>
                </c:pt>
                <c:pt idx="41">
                  <c:v>117</c:v>
                </c:pt>
                <c:pt idx="42">
                  <c:v>62</c:v>
                </c:pt>
                <c:pt idx="43">
                  <c:v>94</c:v>
                </c:pt>
                <c:pt idx="44">
                  <c:v>164</c:v>
                </c:pt>
                <c:pt idx="45">
                  <c:v>84</c:v>
                </c:pt>
                <c:pt idx="46">
                  <c:v>322</c:v>
                </c:pt>
                <c:pt idx="47">
                  <c:v>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10-48A6-97B7-6F450768F207}"/>
            </c:ext>
          </c:extLst>
        </c:ser>
        <c:ser>
          <c:idx val="3"/>
          <c:order val="3"/>
          <c:tx>
            <c:strRef>
              <c:f>'3.1.7'!$E$4:$E$5</c:f>
              <c:strCache>
                <c:ptCount val="2"/>
                <c:pt idx="0">
                  <c:v>Turístico de lujo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</c:spPr>
          <c:invertIfNegative val="0"/>
          <c:cat>
            <c:numRef>
              <c:f>'3.1.7'!$A$7:$A$54</c:f>
              <c:numCache>
                <c:formatCode>General</c:formatCode>
                <c:ptCount val="48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</c:numCache>
            </c:numRef>
          </c:cat>
          <c:val>
            <c:numRef>
              <c:f>'3.1.7'!$E$7:$E$54</c:f>
              <c:numCache>
                <c:formatCode>#,##0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29</c:v>
                </c:pt>
                <c:pt idx="22">
                  <c:v>60</c:v>
                </c:pt>
                <c:pt idx="23">
                  <c:v>123</c:v>
                </c:pt>
                <c:pt idx="24">
                  <c:v>120</c:v>
                </c:pt>
                <c:pt idx="25">
                  <c:v>131</c:v>
                </c:pt>
                <c:pt idx="26">
                  <c:v>96</c:v>
                </c:pt>
                <c:pt idx="27">
                  <c:v>196</c:v>
                </c:pt>
                <c:pt idx="28">
                  <c:v>321</c:v>
                </c:pt>
                <c:pt idx="29">
                  <c:v>190</c:v>
                </c:pt>
                <c:pt idx="30">
                  <c:v>358</c:v>
                </c:pt>
                <c:pt idx="31">
                  <c:v>287</c:v>
                </c:pt>
                <c:pt idx="32">
                  <c:v>228</c:v>
                </c:pt>
                <c:pt idx="33">
                  <c:v>331</c:v>
                </c:pt>
                <c:pt idx="34">
                  <c:v>365</c:v>
                </c:pt>
                <c:pt idx="35">
                  <c:v>446</c:v>
                </c:pt>
                <c:pt idx="36">
                  <c:v>641</c:v>
                </c:pt>
                <c:pt idx="37">
                  <c:v>970</c:v>
                </c:pt>
                <c:pt idx="38">
                  <c:v>1223</c:v>
                </c:pt>
                <c:pt idx="39">
                  <c:v>934</c:v>
                </c:pt>
                <c:pt idx="40">
                  <c:v>729</c:v>
                </c:pt>
                <c:pt idx="41">
                  <c:v>1190</c:v>
                </c:pt>
                <c:pt idx="42">
                  <c:v>1123</c:v>
                </c:pt>
                <c:pt idx="43">
                  <c:v>1806</c:v>
                </c:pt>
                <c:pt idx="44">
                  <c:v>1689</c:v>
                </c:pt>
                <c:pt idx="45">
                  <c:v>2814</c:v>
                </c:pt>
                <c:pt idx="46">
                  <c:v>1997</c:v>
                </c:pt>
                <c:pt idx="47">
                  <c:v>1027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D10-48A6-97B7-6F450768F2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0474880"/>
        <c:axId val="100476416"/>
      </c:barChart>
      <c:catAx>
        <c:axId val="100474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es-ES" sz="700" b="1"/>
            </a:pPr>
            <a:endParaRPr lang="es-MX"/>
          </a:p>
        </c:txPr>
        <c:crossAx val="100476416"/>
        <c:crosses val="autoZero"/>
        <c:auto val="1"/>
        <c:lblAlgn val="ctr"/>
        <c:lblOffset val="100"/>
        <c:noMultiLvlLbl val="0"/>
      </c:catAx>
      <c:valAx>
        <c:axId val="100476416"/>
        <c:scaling>
          <c:orientation val="minMax"/>
          <c:max val="40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n-US"/>
                  <a:t>Núm. de Vehículos</a:t>
                </a:r>
              </a:p>
            </c:rich>
          </c:tx>
          <c:layout>
            <c:manualLayout>
              <c:xMode val="edge"/>
              <c:yMode val="edge"/>
              <c:x val="2.0000000000000011E-2"/>
              <c:y val="0.2004945403923967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1004748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066804724409449"/>
          <c:y val="0.89355618393004344"/>
          <c:w val="0.6326390551181148"/>
          <c:h val="7.9924479053378267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Parque Vehicular  del </a:t>
            </a:r>
            <a:r>
              <a:rPr lang="en-U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Transporte Turístico por Tierra Participación por Modalidad de Servicio 2016</a:t>
            </a:r>
          </a:p>
        </c:rich>
      </c:tx>
      <c:layout>
        <c:manualLayout>
          <c:xMode val="edge"/>
          <c:yMode val="edge"/>
          <c:x val="0.136534776902887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6556430446194266E-2"/>
          <c:y val="0.20869569027879772"/>
          <c:w val="0.45451377952756006"/>
          <c:h val="0.75884053567783605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6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1-FC74-403A-BFB8-EF095EB0EF05}"/>
              </c:ext>
            </c:extLst>
          </c:dPt>
          <c:dPt>
            <c:idx val="1"/>
            <c:bubble3D val="0"/>
            <c:explosion val="12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3-FC74-403A-BFB8-EF095EB0EF05}"/>
              </c:ext>
            </c:extLst>
          </c:dPt>
          <c:dPt>
            <c:idx val="2"/>
            <c:bubble3D val="0"/>
            <c:explosion val="5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FC74-403A-BFB8-EF095EB0EF05}"/>
              </c:ext>
            </c:extLst>
          </c:dPt>
          <c:dPt>
            <c:idx val="3"/>
            <c:bubble3D val="0"/>
            <c:explosion val="1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7-FC74-403A-BFB8-EF095EB0EF05}"/>
              </c:ext>
            </c:extLst>
          </c:dPt>
          <c:dLbls>
            <c:dLbl>
              <c:idx val="0"/>
              <c:layout>
                <c:manualLayout>
                  <c:x val="8.019849081364834E-2"/>
                  <c:y val="4.2409958673506089E-2"/>
                </c:manualLayout>
              </c:layout>
              <c:tx>
                <c:rich>
                  <a:bodyPr/>
                  <a:lstStyle/>
                  <a:p>
                    <a:fld id="{75A30586-921C-494D-A30C-E1A2D017C24C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FC74-403A-BFB8-EF095EB0EF0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6B6E7ECF-21D0-4957-9E72-B992037C3AC9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FC74-403A-BFB8-EF095EB0EF0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0F53F891-1110-46FF-BBF6-3C6A6F98FBD7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FC74-403A-BFB8-EF095EB0EF0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A5A4E6DA-80D9-442D-914E-5763F9D98355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FC74-403A-BFB8-EF095EB0EF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'3.1.7'!$B$4:$E$5</c:f>
              <c:strCache>
                <c:ptCount val="4"/>
                <c:pt idx="0">
                  <c:v>Chofer Guía</c:v>
                </c:pt>
                <c:pt idx="1">
                  <c:v>De Excursión</c:v>
                </c:pt>
                <c:pt idx="2">
                  <c:v>Turístico</c:v>
                </c:pt>
                <c:pt idx="3">
                  <c:v>Turístico de lujo</c:v>
                </c:pt>
              </c:strCache>
            </c:strRef>
          </c:cat>
          <c:val>
            <c:numRef>
              <c:f>'3.1.7'!$B$57:$E$57</c:f>
              <c:numCache>
                <c:formatCode>0.0</c:formatCode>
                <c:ptCount val="4"/>
                <c:pt idx="0">
                  <c:v>4.0195766634863421</c:v>
                </c:pt>
                <c:pt idx="1">
                  <c:v>55.074384253860558</c:v>
                </c:pt>
                <c:pt idx="2">
                  <c:v>6.5850383405774053</c:v>
                </c:pt>
                <c:pt idx="3">
                  <c:v>34.32100074207569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C74-403A-BFB8-EF095EB0EF0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709735345581862"/>
          <c:y val="0.33691189536221144"/>
          <c:w val="0.23180424321959756"/>
          <c:h val="0.3354512081161628"/>
        </c:manualLayout>
      </c:layout>
      <c:overlay val="0"/>
      <c:txPr>
        <a:bodyPr/>
        <a:lstStyle/>
        <a:p>
          <a:pPr rtl="0">
            <a:defRPr lang="es-ES" b="1"/>
          </a:pPr>
          <a:endParaRPr lang="es-MX"/>
        </a:p>
      </c:txPr>
    </c:legend>
    <c:plotVisOnly val="1"/>
    <c:dispBlanksAs val="zero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US"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Transporte Turístico por Tierra </a:t>
            </a:r>
            <a:endParaRPr lang="es-ES" sz="11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US"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Parque Vehicular por Año de Modelo 2016</a:t>
            </a:r>
          </a:p>
        </c:rich>
      </c:tx>
      <c:layout>
        <c:manualLayout>
          <c:xMode val="edge"/>
          <c:yMode val="edge"/>
          <c:x val="0.3176326507223468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358544809033311"/>
          <c:y val="0.1315070676406413"/>
          <c:w val="0.86404173451019306"/>
          <c:h val="0.6295873256806755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'3.1.8'!$B$4:$B$5</c:f>
              <c:strCache>
                <c:ptCount val="2"/>
                <c:pt idx="0">
                  <c:v>Autobús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rgbClr val="9BBB59"/>
              </a:solidFill>
            </a:ln>
          </c:spPr>
          <c:invertIfNegative val="0"/>
          <c:cat>
            <c:numRef>
              <c:f>'3.1.8'!$A$7:$A$54</c:f>
              <c:numCache>
                <c:formatCode>General</c:formatCode>
                <c:ptCount val="48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</c:numCache>
            </c:numRef>
          </c:cat>
          <c:val>
            <c:numRef>
              <c:f>'3.1.8'!$B$7:$B$54</c:f>
              <c:numCache>
                <c:formatCode>#,##0</c:formatCode>
                <c:ptCount val="48"/>
                <c:pt idx="0">
                  <c:v>114</c:v>
                </c:pt>
                <c:pt idx="1">
                  <c:v>111</c:v>
                </c:pt>
                <c:pt idx="2">
                  <c:v>174</c:v>
                </c:pt>
                <c:pt idx="3">
                  <c:v>221</c:v>
                </c:pt>
                <c:pt idx="4">
                  <c:v>261</c:v>
                </c:pt>
                <c:pt idx="5">
                  <c:v>353</c:v>
                </c:pt>
                <c:pt idx="6">
                  <c:v>309</c:v>
                </c:pt>
                <c:pt idx="7">
                  <c:v>240</c:v>
                </c:pt>
                <c:pt idx="8">
                  <c:v>297</c:v>
                </c:pt>
                <c:pt idx="9">
                  <c:v>337</c:v>
                </c:pt>
                <c:pt idx="10">
                  <c:v>327</c:v>
                </c:pt>
                <c:pt idx="11">
                  <c:v>363</c:v>
                </c:pt>
                <c:pt idx="12">
                  <c:v>338</c:v>
                </c:pt>
                <c:pt idx="13">
                  <c:v>96</c:v>
                </c:pt>
                <c:pt idx="14">
                  <c:v>292</c:v>
                </c:pt>
                <c:pt idx="15">
                  <c:v>372</c:v>
                </c:pt>
                <c:pt idx="16">
                  <c:v>527</c:v>
                </c:pt>
                <c:pt idx="17">
                  <c:v>212</c:v>
                </c:pt>
                <c:pt idx="18">
                  <c:v>222</c:v>
                </c:pt>
                <c:pt idx="19">
                  <c:v>310</c:v>
                </c:pt>
                <c:pt idx="20">
                  <c:v>464</c:v>
                </c:pt>
                <c:pt idx="21">
                  <c:v>1061</c:v>
                </c:pt>
                <c:pt idx="22">
                  <c:v>1294</c:v>
                </c:pt>
                <c:pt idx="23">
                  <c:v>1601</c:v>
                </c:pt>
                <c:pt idx="24">
                  <c:v>1081</c:v>
                </c:pt>
                <c:pt idx="25">
                  <c:v>390</c:v>
                </c:pt>
                <c:pt idx="26">
                  <c:v>468</c:v>
                </c:pt>
                <c:pt idx="27">
                  <c:v>540</c:v>
                </c:pt>
                <c:pt idx="28">
                  <c:v>863</c:v>
                </c:pt>
                <c:pt idx="29">
                  <c:v>940</c:v>
                </c:pt>
                <c:pt idx="30">
                  <c:v>1796</c:v>
                </c:pt>
                <c:pt idx="31">
                  <c:v>2171</c:v>
                </c:pt>
                <c:pt idx="32">
                  <c:v>1252</c:v>
                </c:pt>
                <c:pt idx="33">
                  <c:v>1901</c:v>
                </c:pt>
                <c:pt idx="34">
                  <c:v>1557</c:v>
                </c:pt>
                <c:pt idx="35">
                  <c:v>1467</c:v>
                </c:pt>
                <c:pt idx="36">
                  <c:v>1705</c:v>
                </c:pt>
                <c:pt idx="37">
                  <c:v>1330</c:v>
                </c:pt>
                <c:pt idx="38">
                  <c:v>1293</c:v>
                </c:pt>
                <c:pt idx="39">
                  <c:v>963</c:v>
                </c:pt>
                <c:pt idx="40">
                  <c:v>302</c:v>
                </c:pt>
                <c:pt idx="41">
                  <c:v>713</c:v>
                </c:pt>
                <c:pt idx="42">
                  <c:v>701</c:v>
                </c:pt>
                <c:pt idx="43" formatCode="General">
                  <c:v>625</c:v>
                </c:pt>
                <c:pt idx="44">
                  <c:v>1169</c:v>
                </c:pt>
                <c:pt idx="45" formatCode="General">
                  <c:v>1046</c:v>
                </c:pt>
                <c:pt idx="46">
                  <c:v>1386</c:v>
                </c:pt>
                <c:pt idx="47">
                  <c:v>1063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A0-4870-8D22-E4551D62D96D}"/>
            </c:ext>
          </c:extLst>
        </c:ser>
        <c:ser>
          <c:idx val="1"/>
          <c:order val="1"/>
          <c:tx>
            <c:strRef>
              <c:f>'3.1.8'!$C$4:$C$5</c:f>
              <c:strCache>
                <c:ptCount val="2"/>
                <c:pt idx="0">
                  <c:v>Automóvil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c:spPr>
          <c:invertIfNegative val="0"/>
          <c:cat>
            <c:numRef>
              <c:f>'3.1.8'!$A$7:$A$54</c:f>
              <c:numCache>
                <c:formatCode>General</c:formatCode>
                <c:ptCount val="48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</c:numCache>
            </c:numRef>
          </c:cat>
          <c:val>
            <c:numRef>
              <c:f>'3.1.8'!$C$7:$C$54</c:f>
              <c:numCache>
                <c:formatCode>#,##0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2</c:v>
                </c:pt>
                <c:pt idx="20">
                  <c:v>9</c:v>
                </c:pt>
                <c:pt idx="21">
                  <c:v>39</c:v>
                </c:pt>
                <c:pt idx="22">
                  <c:v>69</c:v>
                </c:pt>
                <c:pt idx="23">
                  <c:v>93</c:v>
                </c:pt>
                <c:pt idx="24">
                  <c:v>51</c:v>
                </c:pt>
                <c:pt idx="25">
                  <c:v>37</c:v>
                </c:pt>
                <c:pt idx="26">
                  <c:v>26</c:v>
                </c:pt>
                <c:pt idx="27">
                  <c:v>31</c:v>
                </c:pt>
                <c:pt idx="28">
                  <c:v>63</c:v>
                </c:pt>
                <c:pt idx="29">
                  <c:v>37</c:v>
                </c:pt>
                <c:pt idx="30">
                  <c:v>66</c:v>
                </c:pt>
                <c:pt idx="31">
                  <c:v>52</c:v>
                </c:pt>
                <c:pt idx="32">
                  <c:v>41</c:v>
                </c:pt>
                <c:pt idx="33">
                  <c:v>44</c:v>
                </c:pt>
                <c:pt idx="34">
                  <c:v>57</c:v>
                </c:pt>
                <c:pt idx="35">
                  <c:v>68</c:v>
                </c:pt>
                <c:pt idx="36">
                  <c:v>86</c:v>
                </c:pt>
                <c:pt idx="37">
                  <c:v>74</c:v>
                </c:pt>
                <c:pt idx="38">
                  <c:v>61</c:v>
                </c:pt>
                <c:pt idx="39">
                  <c:v>50</c:v>
                </c:pt>
                <c:pt idx="40">
                  <c:v>66</c:v>
                </c:pt>
                <c:pt idx="41">
                  <c:v>58</c:v>
                </c:pt>
                <c:pt idx="42">
                  <c:v>118</c:v>
                </c:pt>
                <c:pt idx="43" formatCode="General">
                  <c:v>102</c:v>
                </c:pt>
                <c:pt idx="44">
                  <c:v>103</c:v>
                </c:pt>
                <c:pt idx="45" formatCode="General">
                  <c:v>123</c:v>
                </c:pt>
                <c:pt idx="46">
                  <c:v>126</c:v>
                </c:pt>
                <c:pt idx="47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A0-4870-8D22-E4551D62D96D}"/>
            </c:ext>
          </c:extLst>
        </c:ser>
        <c:ser>
          <c:idx val="2"/>
          <c:order val="2"/>
          <c:tx>
            <c:strRef>
              <c:f>'3.1.8'!$D$4:$D$5</c:f>
              <c:strCache>
                <c:ptCount val="2"/>
                <c:pt idx="0">
                  <c:v>Camioneta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</c:spPr>
          <c:invertIfNegative val="0"/>
          <c:cat>
            <c:numRef>
              <c:f>'3.1.8'!$A$7:$A$54</c:f>
              <c:numCache>
                <c:formatCode>General</c:formatCode>
                <c:ptCount val="48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</c:numCache>
            </c:numRef>
          </c:cat>
          <c:val>
            <c:numRef>
              <c:f>'3.1.8'!$D$7:$D$54</c:f>
              <c:numCache>
                <c:formatCode>#,##0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2</c:v>
                </c:pt>
                <c:pt idx="20">
                  <c:v>12</c:v>
                </c:pt>
                <c:pt idx="21">
                  <c:v>17</c:v>
                </c:pt>
                <c:pt idx="22">
                  <c:v>67</c:v>
                </c:pt>
                <c:pt idx="23">
                  <c:v>116</c:v>
                </c:pt>
                <c:pt idx="24">
                  <c:v>98</c:v>
                </c:pt>
                <c:pt idx="25">
                  <c:v>131</c:v>
                </c:pt>
                <c:pt idx="26">
                  <c:v>101</c:v>
                </c:pt>
                <c:pt idx="27">
                  <c:v>191</c:v>
                </c:pt>
                <c:pt idx="28">
                  <c:v>305</c:v>
                </c:pt>
                <c:pt idx="29">
                  <c:v>163</c:v>
                </c:pt>
                <c:pt idx="30">
                  <c:v>307</c:v>
                </c:pt>
                <c:pt idx="31">
                  <c:v>240</c:v>
                </c:pt>
                <c:pt idx="32">
                  <c:v>193</c:v>
                </c:pt>
                <c:pt idx="33">
                  <c:v>283</c:v>
                </c:pt>
                <c:pt idx="34">
                  <c:v>310</c:v>
                </c:pt>
                <c:pt idx="35">
                  <c:v>421</c:v>
                </c:pt>
                <c:pt idx="36">
                  <c:v>581</c:v>
                </c:pt>
                <c:pt idx="37">
                  <c:v>891</c:v>
                </c:pt>
                <c:pt idx="38">
                  <c:v>1129</c:v>
                </c:pt>
                <c:pt idx="39">
                  <c:v>865</c:v>
                </c:pt>
                <c:pt idx="40">
                  <c:v>713</c:v>
                </c:pt>
                <c:pt idx="41">
                  <c:v>1140</c:v>
                </c:pt>
                <c:pt idx="42">
                  <c:v>1089</c:v>
                </c:pt>
                <c:pt idx="43" formatCode="General">
                  <c:v>1735</c:v>
                </c:pt>
                <c:pt idx="44">
                  <c:v>1597</c:v>
                </c:pt>
                <c:pt idx="45" formatCode="General">
                  <c:v>2669</c:v>
                </c:pt>
                <c:pt idx="46">
                  <c:v>1893</c:v>
                </c:pt>
                <c:pt idx="47">
                  <c:v>931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A0-4870-8D22-E4551D62D96D}"/>
            </c:ext>
          </c:extLst>
        </c:ser>
        <c:ser>
          <c:idx val="3"/>
          <c:order val="3"/>
          <c:tx>
            <c:strRef>
              <c:f>'3.1.8'!$E$4:$E$5</c:f>
              <c:strCache>
                <c:ptCount val="2"/>
                <c:pt idx="0">
                  <c:v>Minibús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c:spPr>
          <c:invertIfNegative val="0"/>
          <c:cat>
            <c:numRef>
              <c:f>'3.1.8'!$A$7:$A$54</c:f>
              <c:numCache>
                <c:formatCode>General</c:formatCode>
                <c:ptCount val="48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</c:numCache>
            </c:numRef>
          </c:cat>
          <c:val>
            <c:numRef>
              <c:f>'3.1.8'!$E$7:$E$53</c:f>
              <c:numCache>
                <c:formatCode>#,##0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3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 formatCode="General">
                  <c:v>0</c:v>
                </c:pt>
                <c:pt idx="44">
                  <c:v>0</c:v>
                </c:pt>
                <c:pt idx="45" formatCode="General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DA0-4870-8D22-E4551D62D9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0512128"/>
        <c:axId val="100513664"/>
      </c:barChart>
      <c:catAx>
        <c:axId val="100512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es-ES" sz="750" b="1"/>
            </a:pPr>
            <a:endParaRPr lang="es-MX"/>
          </a:p>
        </c:txPr>
        <c:crossAx val="100513664"/>
        <c:crosses val="autoZero"/>
        <c:auto val="1"/>
        <c:lblAlgn val="ctr"/>
        <c:lblOffset val="100"/>
        <c:noMultiLvlLbl val="0"/>
      </c:catAx>
      <c:valAx>
        <c:axId val="100513664"/>
        <c:scaling>
          <c:orientation val="minMax"/>
          <c:max val="40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n-US"/>
                  <a:t>Núm. de</a:t>
                </a:r>
                <a:r>
                  <a:rPr lang="en-US" baseline="0"/>
                  <a:t> Vehículos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5.9678096373783724E-3"/>
              <c:y val="0.24930584006394554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900" b="1"/>
            </a:pPr>
            <a:endParaRPr lang="es-MX"/>
          </a:p>
        </c:txPr>
        <c:crossAx val="1005121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7424353076077579"/>
          <c:y val="0.90321487524902766"/>
          <c:w val="0.46699680629986229"/>
          <c:h val="8.714657053410492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 Parque Vehicular </a:t>
            </a:r>
            <a:r>
              <a:rPr lang="en-US"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del Transporte Turístico por Tierra Participación por Clase de Vehículo 2016</a:t>
            </a:r>
          </a:p>
        </c:rich>
      </c:tx>
      <c:layout>
        <c:manualLayout>
          <c:xMode val="edge"/>
          <c:yMode val="edge"/>
          <c:x val="0.12925525294482695"/>
          <c:y val="3.1845951484808597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555786173577628"/>
          <c:y val="0.22095798464771707"/>
          <c:w val="0.48437558825930976"/>
          <c:h val="0.77584437360328318"/>
        </c:manualLayout>
      </c:layout>
      <c:pieChart>
        <c:varyColors val="1"/>
        <c:ser>
          <c:idx val="0"/>
          <c:order val="0"/>
          <c:explosion val="9"/>
          <c:dPt>
            <c:idx val="0"/>
            <c:bubble3D val="0"/>
            <c:explosion val="13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1-D97C-45AD-A94D-9C811DA86C74}"/>
              </c:ext>
            </c:extLst>
          </c:dPt>
          <c:dPt>
            <c:idx val="1"/>
            <c:bubble3D val="0"/>
            <c:explosion val="14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D97C-45AD-A94D-9C811DA86C74}"/>
              </c:ext>
            </c:extLst>
          </c:dPt>
          <c:dPt>
            <c:idx val="2"/>
            <c:bubble3D val="0"/>
            <c:explosion val="14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5-D97C-45AD-A94D-9C811DA86C74}"/>
              </c:ext>
            </c:extLst>
          </c:dPt>
          <c:dPt>
            <c:idx val="3"/>
            <c:bubble3D val="0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D97C-45AD-A94D-9C811DA86C74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82D00E3E-BC70-4141-A38B-9BC29B6ED575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D97C-45AD-A94D-9C811DA86C7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DDEC7F0E-BFB2-4E5A-A625-F01A3775D152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D97C-45AD-A94D-9C811DA86C7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CFD9F1A9-17D6-4C70-BD46-34E90683B0DF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D97C-45AD-A94D-9C811DA86C74}"/>
                </c:ext>
              </c:extLst>
            </c:dLbl>
            <c:dLbl>
              <c:idx val="3"/>
              <c:layout>
                <c:manualLayout>
                  <c:x val="6.7280729932931715E-2"/>
                  <c:y val="2.7906335645873904E-2"/>
                </c:manualLayout>
              </c:layout>
              <c:tx>
                <c:rich>
                  <a:bodyPr/>
                  <a:lstStyle/>
                  <a:p>
                    <a:fld id="{1C73E5BC-E25D-4EBE-9DB3-E22F6C1B1D60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D97C-45AD-A94D-9C811DA86C7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'3.1.8'!$B$4:$E$5</c:f>
              <c:strCache>
                <c:ptCount val="4"/>
                <c:pt idx="0">
                  <c:v>Autobús</c:v>
                </c:pt>
                <c:pt idx="1">
                  <c:v>Automóvil</c:v>
                </c:pt>
                <c:pt idx="2">
                  <c:v>Camioneta</c:v>
                </c:pt>
                <c:pt idx="3">
                  <c:v>Minibús</c:v>
                </c:pt>
              </c:strCache>
            </c:strRef>
          </c:cat>
          <c:val>
            <c:numRef>
              <c:f>'3.1.8'!$B$57:$E$57</c:f>
              <c:numCache>
                <c:formatCode>0.00</c:formatCode>
                <c:ptCount val="4"/>
                <c:pt idx="0">
                  <c:v>64.698399236722139</c:v>
                </c:pt>
                <c:pt idx="1">
                  <c:v>3.150287996042263</c:v>
                </c:pt>
                <c:pt idx="2">
                  <c:v>32.138944839040249</c:v>
                </c:pt>
                <c:pt idx="3">
                  <c:v>1.2367928195342591E-2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97C-45AD-A94D-9C811DA86C7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4840470186957064"/>
          <c:y val="0.32014479059675605"/>
          <c:w val="0.19243419685521768"/>
          <c:h val="0.35971002722655288"/>
        </c:manualLayout>
      </c:layout>
      <c:overlay val="0"/>
      <c:txPr>
        <a:bodyPr/>
        <a:lstStyle/>
        <a:p>
          <a:pPr>
            <a:defRPr b="1"/>
          </a:pPr>
          <a:endParaRPr lang="es-MX"/>
        </a:p>
      </c:txPr>
    </c:legend>
    <c:plotVisOnly val="1"/>
    <c:dispBlanksAs val="zero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Transporte Turístico por Tierra </a:t>
            </a:r>
            <a:endParaRPr lang="es-ES" sz="12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Permisionarios por Tipo</a:t>
            </a:r>
            <a:r>
              <a:rPr lang="en-US" sz="1200" baseline="0"/>
              <a:t> de Persona 2016</a:t>
            </a:r>
            <a:endParaRPr lang="en-US" sz="1200"/>
          </a:p>
        </c:rich>
      </c:tx>
      <c:layout>
        <c:manualLayout>
          <c:xMode val="edge"/>
          <c:yMode val="edge"/>
          <c:x val="0.28477453138643588"/>
          <c:y val="1.6805288753643245E-5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144288301032139"/>
          <c:y val="0.13580520896426421"/>
          <c:w val="0.86544960486485289"/>
          <c:h val="0.63544098526145776"/>
        </c:manualLayout>
      </c:layout>
      <c:lineChart>
        <c:grouping val="standard"/>
        <c:varyColors val="0"/>
        <c:ser>
          <c:idx val="0"/>
          <c:order val="0"/>
          <c:tx>
            <c:strRef>
              <c:f>'3.2.1'!$B$7:$B$8</c:f>
              <c:strCache>
                <c:ptCount val="2"/>
                <c:pt idx="0">
                  <c:v>Personas Físicas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'3.2.1'!$E$10:$E$41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'3.2.1'!$B$10:$B$41</c:f>
              <c:numCache>
                <c:formatCode>#,##0</c:formatCode>
                <c:ptCount val="32"/>
                <c:pt idx="0">
                  <c:v>153</c:v>
                </c:pt>
                <c:pt idx="1">
                  <c:v>127</c:v>
                </c:pt>
                <c:pt idx="2">
                  <c:v>35</c:v>
                </c:pt>
                <c:pt idx="3">
                  <c:v>23</c:v>
                </c:pt>
                <c:pt idx="4">
                  <c:v>81</c:v>
                </c:pt>
                <c:pt idx="5">
                  <c:v>157</c:v>
                </c:pt>
                <c:pt idx="6">
                  <c:v>3522</c:v>
                </c:pt>
                <c:pt idx="7">
                  <c:v>185</c:v>
                </c:pt>
                <c:pt idx="8">
                  <c:v>36</c:v>
                </c:pt>
                <c:pt idx="9">
                  <c:v>126</c:v>
                </c:pt>
                <c:pt idx="10">
                  <c:v>440</c:v>
                </c:pt>
                <c:pt idx="11">
                  <c:v>571</c:v>
                </c:pt>
                <c:pt idx="12">
                  <c:v>209</c:v>
                </c:pt>
                <c:pt idx="13">
                  <c:v>759</c:v>
                </c:pt>
                <c:pt idx="14">
                  <c:v>1325</c:v>
                </c:pt>
                <c:pt idx="15">
                  <c:v>370</c:v>
                </c:pt>
                <c:pt idx="16">
                  <c:v>144</c:v>
                </c:pt>
                <c:pt idx="17">
                  <c:v>53</c:v>
                </c:pt>
                <c:pt idx="18">
                  <c:v>482</c:v>
                </c:pt>
                <c:pt idx="19">
                  <c:v>100</c:v>
                </c:pt>
                <c:pt idx="20">
                  <c:v>334</c:v>
                </c:pt>
                <c:pt idx="21">
                  <c:v>204</c:v>
                </c:pt>
                <c:pt idx="22">
                  <c:v>184</c:v>
                </c:pt>
                <c:pt idx="23">
                  <c:v>186</c:v>
                </c:pt>
                <c:pt idx="24">
                  <c:v>252</c:v>
                </c:pt>
                <c:pt idx="25">
                  <c:v>116</c:v>
                </c:pt>
                <c:pt idx="26">
                  <c:v>37</c:v>
                </c:pt>
                <c:pt idx="27">
                  <c:v>53</c:v>
                </c:pt>
                <c:pt idx="28">
                  <c:v>137</c:v>
                </c:pt>
                <c:pt idx="29">
                  <c:v>393</c:v>
                </c:pt>
                <c:pt idx="30">
                  <c:v>153</c:v>
                </c:pt>
                <c:pt idx="31">
                  <c:v>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C7-447F-8E43-5DE984419B79}"/>
            </c:ext>
          </c:extLst>
        </c:ser>
        <c:ser>
          <c:idx val="1"/>
          <c:order val="1"/>
          <c:tx>
            <c:strRef>
              <c:f>'3.2.1'!$C$7:$C$8</c:f>
              <c:strCache>
                <c:ptCount val="2"/>
                <c:pt idx="0">
                  <c:v>Personas Morales</c:v>
                </c:pt>
              </c:strCache>
            </c:strRef>
          </c:tx>
          <c:spPr>
            <a:ln>
              <a:solidFill>
                <a:srgbClr val="9BBB59"/>
              </a:solidFill>
            </a:ln>
          </c:spPr>
          <c:marker>
            <c:symbol val="none"/>
          </c:marker>
          <c:cat>
            <c:strRef>
              <c:f>'3.2.1'!$E$10:$E$41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'3.2.1'!$C$10:$C$41</c:f>
              <c:numCache>
                <c:formatCode>#,##0</c:formatCode>
                <c:ptCount val="32"/>
                <c:pt idx="0">
                  <c:v>80</c:v>
                </c:pt>
                <c:pt idx="1">
                  <c:v>52</c:v>
                </c:pt>
                <c:pt idx="2">
                  <c:v>244</c:v>
                </c:pt>
                <c:pt idx="3">
                  <c:v>73</c:v>
                </c:pt>
                <c:pt idx="4">
                  <c:v>211</c:v>
                </c:pt>
                <c:pt idx="5">
                  <c:v>64</c:v>
                </c:pt>
                <c:pt idx="6">
                  <c:v>787</c:v>
                </c:pt>
                <c:pt idx="7">
                  <c:v>54</c:v>
                </c:pt>
                <c:pt idx="8">
                  <c:v>50</c:v>
                </c:pt>
                <c:pt idx="9">
                  <c:v>23</c:v>
                </c:pt>
                <c:pt idx="10">
                  <c:v>98</c:v>
                </c:pt>
                <c:pt idx="11">
                  <c:v>221</c:v>
                </c:pt>
                <c:pt idx="12">
                  <c:v>104</c:v>
                </c:pt>
                <c:pt idx="13">
                  <c:v>67</c:v>
                </c:pt>
                <c:pt idx="14">
                  <c:v>220</c:v>
                </c:pt>
                <c:pt idx="15">
                  <c:v>141</c:v>
                </c:pt>
                <c:pt idx="16">
                  <c:v>48</c:v>
                </c:pt>
                <c:pt idx="17">
                  <c:v>68</c:v>
                </c:pt>
                <c:pt idx="18">
                  <c:v>76</c:v>
                </c:pt>
                <c:pt idx="19">
                  <c:v>269</c:v>
                </c:pt>
                <c:pt idx="20">
                  <c:v>122</c:v>
                </c:pt>
                <c:pt idx="21">
                  <c:v>79</c:v>
                </c:pt>
                <c:pt idx="22">
                  <c:v>1243</c:v>
                </c:pt>
                <c:pt idx="23">
                  <c:v>116</c:v>
                </c:pt>
                <c:pt idx="24">
                  <c:v>82</c:v>
                </c:pt>
                <c:pt idx="25">
                  <c:v>38</c:v>
                </c:pt>
                <c:pt idx="26">
                  <c:v>75</c:v>
                </c:pt>
                <c:pt idx="27">
                  <c:v>16</c:v>
                </c:pt>
                <c:pt idx="28">
                  <c:v>27</c:v>
                </c:pt>
                <c:pt idx="29">
                  <c:v>148</c:v>
                </c:pt>
                <c:pt idx="30">
                  <c:v>120</c:v>
                </c:pt>
                <c:pt idx="31">
                  <c:v>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C7-447F-8E43-5DE984419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7822080"/>
        <c:axId val="337823616"/>
      </c:lineChart>
      <c:catAx>
        <c:axId val="337822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337823616"/>
        <c:crosses val="autoZero"/>
        <c:auto val="1"/>
        <c:lblAlgn val="ctr"/>
        <c:lblOffset val="100"/>
        <c:noMultiLvlLbl val="0"/>
      </c:catAx>
      <c:valAx>
        <c:axId val="337823616"/>
        <c:scaling>
          <c:orientation val="minMax"/>
          <c:max val="40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n-US"/>
                  <a:t>Núm. de personas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33782208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zero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Permisionarios del  </a:t>
            </a:r>
            <a:r>
              <a:rPr lang="en-U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Transporte Turístico por Tierra Participación por </a:t>
            </a:r>
            <a:r>
              <a:rPr lang="en-US" sz="1200"/>
              <a:t>Tipo de Persona 2016</a:t>
            </a:r>
          </a:p>
        </c:rich>
      </c:tx>
      <c:layout>
        <c:manualLayout>
          <c:xMode val="edge"/>
          <c:yMode val="edge"/>
          <c:x val="0.1785585103340632"/>
          <c:y val="4.5797443243310336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8254370471019082"/>
          <c:y val="0.19452507745263017"/>
          <c:w val="0.41769608055126695"/>
          <c:h val="0.76374925389668169"/>
        </c:manualLayout>
      </c:layout>
      <c:pieChart>
        <c:varyColors val="1"/>
        <c:ser>
          <c:idx val="0"/>
          <c:order val="0"/>
          <c:spPr>
            <a:solidFill>
              <a:schemeClr val="accent3"/>
            </a:solidFill>
          </c:spPr>
          <c:dPt>
            <c:idx val="0"/>
            <c:bubble3D val="0"/>
            <c:explosion val="7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1-54EE-4C39-8751-A032055E52B7}"/>
              </c:ext>
            </c:extLst>
          </c:dPt>
          <c:dPt>
            <c:idx val="1"/>
            <c:bubble3D val="0"/>
            <c:explosion val="8"/>
            <c:extLst>
              <c:ext xmlns:c16="http://schemas.microsoft.com/office/drawing/2014/chart" uri="{C3380CC4-5D6E-409C-BE32-E72D297353CC}">
                <c16:uniqueId val="{00000002-54EE-4C39-8751-A032055E52B7}"/>
              </c:ext>
            </c:extLst>
          </c:dPt>
          <c:dLbls>
            <c:dLbl>
              <c:idx val="0"/>
              <c:layout>
                <c:manualLayout>
                  <c:x val="-8.7856227690773475E-2"/>
                  <c:y val="-9.785413762117127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4EE-4C39-8751-A032055E52B7}"/>
                </c:ext>
              </c:extLst>
            </c:dLbl>
            <c:dLbl>
              <c:idx val="1"/>
              <c:layout>
                <c:manualLayout>
                  <c:x val="7.0557490768406894E-2"/>
                  <c:y val="8.007519701135967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4EE-4C39-8751-A032055E52B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1200" b="1"/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'3.2.1'!$B$7:$C$8</c:f>
              <c:strCache>
                <c:ptCount val="2"/>
                <c:pt idx="0">
                  <c:v>Personas Físicas</c:v>
                </c:pt>
                <c:pt idx="1">
                  <c:v>Personas Morales</c:v>
                </c:pt>
              </c:strCache>
            </c:strRef>
          </c:cat>
          <c:val>
            <c:numRef>
              <c:f>'3.2.1'!$B$44:$C$44</c:f>
              <c:numCache>
                <c:formatCode>0</c:formatCode>
                <c:ptCount val="2"/>
                <c:pt idx="0">
                  <c:v>68.46874806033145</c:v>
                </c:pt>
                <c:pt idx="1">
                  <c:v>31.53125193966855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EE-4C39-8751-A032055E52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9946648177904702"/>
          <c:y val="0.39717581232798838"/>
          <c:w val="0.24991395670991248"/>
          <c:h val="0.26925505749726825"/>
        </c:manualLayout>
      </c:layout>
      <c:overlay val="0"/>
      <c:txPr>
        <a:bodyPr/>
        <a:lstStyle/>
        <a:p>
          <a:pPr rtl="0">
            <a:defRPr lang="es-ES" sz="1100" b="1"/>
          </a:pPr>
          <a:endParaRPr lang="es-MX"/>
        </a:p>
      </c:txPr>
    </c:legend>
    <c:plotVisOnly val="1"/>
    <c:dispBlanksAs val="zero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n-US" sz="1200"/>
              <a:t>Estructura Empresarial del Transporte Turístico por Tierra </a:t>
            </a:r>
            <a:r>
              <a:rPr lang="en-US" sz="1200" baseline="0"/>
              <a:t>2016</a:t>
            </a:r>
            <a:endParaRPr lang="en-US" sz="1200"/>
          </a:p>
        </c:rich>
      </c:tx>
      <c:layout>
        <c:manualLayout>
          <c:xMode val="edge"/>
          <c:yMode val="edge"/>
          <c:x val="0.1914742120649553"/>
          <c:y val="3.100775193798448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432708106608625"/>
          <c:y val="0.14087489063867017"/>
          <c:w val="0.85168478330452801"/>
          <c:h val="0.6826955810851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'3.3.1'!$C$6:$C$7</c:f>
              <c:strCache>
                <c:ptCount val="2"/>
                <c:pt idx="0">
                  <c:v>Número de Empresas</c:v>
                </c:pt>
              </c:strCache>
            </c:strRef>
          </c:tx>
          <c:spPr>
            <a:solidFill>
              <a:srgbClr val="F79646"/>
            </a:solidFill>
            <a:ln>
              <a:solidFill>
                <a:srgbClr val="F79646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9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'3.3.1'!$A$9:$A$15</c:f>
              <c:strCache>
                <c:ptCount val="7"/>
                <c:pt idx="0">
                  <c:v>Hombre camión</c:v>
                </c:pt>
                <c:pt idx="2">
                  <c:v>Pequeña</c:v>
                </c:pt>
                <c:pt idx="4">
                  <c:v>Mediana</c:v>
                </c:pt>
                <c:pt idx="6">
                  <c:v>Grande</c:v>
                </c:pt>
              </c:strCache>
            </c:strRef>
          </c:cat>
          <c:val>
            <c:numRef>
              <c:f>'3.3.1'!$C$9:$C$15</c:f>
              <c:numCache>
                <c:formatCode>#,##0</c:formatCode>
                <c:ptCount val="7"/>
                <c:pt idx="0">
                  <c:v>13257</c:v>
                </c:pt>
                <c:pt idx="2">
                  <c:v>1593</c:v>
                </c:pt>
                <c:pt idx="4">
                  <c:v>122</c:v>
                </c:pt>
                <c:pt idx="6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E5-4183-8559-94AA66FF081E}"/>
            </c:ext>
          </c:extLst>
        </c:ser>
        <c:ser>
          <c:idx val="1"/>
          <c:order val="1"/>
          <c:tx>
            <c:strRef>
              <c:f>'3.3.1'!$E$6:$E$7</c:f>
              <c:strCache>
                <c:ptCount val="2"/>
                <c:pt idx="0">
                  <c:v>Número de Vehículos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3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9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'3.3.1'!$A$9:$A$15</c:f>
              <c:strCache>
                <c:ptCount val="7"/>
                <c:pt idx="0">
                  <c:v>Hombre camión</c:v>
                </c:pt>
                <c:pt idx="2">
                  <c:v>Pequeña</c:v>
                </c:pt>
                <c:pt idx="4">
                  <c:v>Mediana</c:v>
                </c:pt>
                <c:pt idx="6">
                  <c:v>Grande</c:v>
                </c:pt>
              </c:strCache>
            </c:strRef>
          </c:cat>
          <c:val>
            <c:numRef>
              <c:f>'3.3.1'!$E$9:$E$15</c:f>
              <c:numCache>
                <c:formatCode>#,##0</c:formatCode>
                <c:ptCount val="7"/>
                <c:pt idx="0">
                  <c:v>22457</c:v>
                </c:pt>
                <c:pt idx="2">
                  <c:v>16754</c:v>
                </c:pt>
                <c:pt idx="4">
                  <c:v>6203</c:v>
                </c:pt>
                <c:pt idx="6">
                  <c:v>11184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E5-4183-8559-94AA66FF08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4240512"/>
        <c:axId val="454246400"/>
      </c:barChart>
      <c:catAx>
        <c:axId val="4542405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454246400"/>
        <c:crosses val="autoZero"/>
        <c:auto val="1"/>
        <c:lblAlgn val="ctr"/>
        <c:lblOffset val="100"/>
        <c:noMultiLvlLbl val="0"/>
      </c:catAx>
      <c:valAx>
        <c:axId val="45424640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4542405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5852480635042568"/>
          <c:y val="0.91989864474487859"/>
          <c:w val="0.50896647675138151"/>
          <c:h val="8.010149894053957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Empresas </a:t>
            </a:r>
            <a:r>
              <a:rPr lang="en-U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del Transporte Turístico por Tierra Participación </a:t>
            </a:r>
            <a:r>
              <a:rPr lang="en-US" sz="1200" b="1" i="0" u="none" strike="noStrike" baseline="0"/>
              <a:t>en la </a:t>
            </a:r>
            <a:r>
              <a:rPr lang="en-US" sz="1200"/>
              <a:t>Estructura Empresarial</a:t>
            </a:r>
            <a:r>
              <a:rPr lang="en-US" sz="1200" baseline="0"/>
              <a:t> </a:t>
            </a:r>
            <a:r>
              <a:rPr lang="en-US" sz="1200"/>
              <a:t>2016</a:t>
            </a:r>
          </a:p>
        </c:rich>
      </c:tx>
      <c:layout>
        <c:manualLayout>
          <c:xMode val="edge"/>
          <c:yMode val="edge"/>
          <c:x val="0.1589563258616891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8760085368212006E-2"/>
          <c:y val="0.23815118722339268"/>
          <c:w val="0.47106417463114703"/>
          <c:h val="0.76097219257891169"/>
        </c:manualLayout>
      </c:layout>
      <c:pieChart>
        <c:varyColors val="1"/>
        <c:ser>
          <c:idx val="0"/>
          <c:order val="0"/>
          <c:spPr>
            <a:solidFill>
              <a:schemeClr val="accent3"/>
            </a:solidFill>
          </c:spPr>
          <c:explosion val="12"/>
          <c:dPt>
            <c:idx val="1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1-EC7D-4CC6-8EB1-183C3EC08DFA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3-EC7D-4CC6-8EB1-183C3EC08DFA}"/>
              </c:ext>
            </c:extLst>
          </c:dPt>
          <c:dPt>
            <c:idx val="3"/>
            <c:bubble3D val="0"/>
            <c:spPr>
              <a:solidFill>
                <a:schemeClr val="bg1">
                  <a:lumMod val="75000"/>
                </a:schemeClr>
              </a:solidFill>
              <a:ln w="25400">
                <a:solidFill>
                  <a:schemeClr val="bg1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EC7D-4CC6-8EB1-183C3EC08DFA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F2C64AF2-078E-4285-8946-B44C768E4A62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EC7D-4CC6-8EB1-183C3EC08DF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C44F4191-B619-4703-8C72-82326AECF957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EC7D-4CC6-8EB1-183C3EC08DFA}"/>
                </c:ext>
              </c:extLst>
            </c:dLbl>
            <c:dLbl>
              <c:idx val="2"/>
              <c:layout>
                <c:manualLayout>
                  <c:x val="-1.7151039773746792E-2"/>
                  <c:y val="-1.3868842966998366E-2"/>
                </c:manualLayout>
              </c:layout>
              <c:tx>
                <c:rich>
                  <a:bodyPr/>
                  <a:lstStyle/>
                  <a:p>
                    <a:fld id="{72059D84-BFCE-419C-BAFC-8F2ECE5FC605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EC7D-4CC6-8EB1-183C3EC08DF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4314CBC4-9624-4608-92F9-0899A8237664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EC7D-4CC6-8EB1-183C3EC08D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('3.3.1'!$A$9,'3.3.1'!$A$11,'3.3.1'!$A$13,'3.3.1'!$A$15)</c:f>
              <c:strCache>
                <c:ptCount val="4"/>
                <c:pt idx="0">
                  <c:v>Hombre 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('3.3.1'!$D$9,'3.3.1'!$D$11,'3.3.1'!$D$13,'3.3.1'!$D$15)</c:f>
              <c:numCache>
                <c:formatCode>#,##0.0</c:formatCode>
                <c:ptCount val="4"/>
                <c:pt idx="0">
                  <c:v>88.321119253830787</c:v>
                </c:pt>
                <c:pt idx="1">
                  <c:v>10.61292471685543</c:v>
                </c:pt>
                <c:pt idx="2">
                  <c:v>0.81279147235176552</c:v>
                </c:pt>
                <c:pt idx="3">
                  <c:v>0.25316455696202533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C7D-4CC6-8EB1-183C3EC08DF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8337127258068353"/>
          <c:y val="0.37751618876954079"/>
          <c:w val="0.24186940599587636"/>
          <c:h val="0.33442585075127307"/>
        </c:manualLayout>
      </c:layout>
      <c:overlay val="0"/>
      <c:txPr>
        <a:bodyPr/>
        <a:lstStyle/>
        <a:p>
          <a:pPr>
            <a:defRPr sz="1050" b="1"/>
          </a:pPr>
          <a:endParaRPr lang="es-MX"/>
        </a:p>
      </c:txPr>
    </c:legend>
    <c:plotVisOnly val="1"/>
    <c:dispBlanksAs val="zero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000"/>
            </a:pPr>
            <a:r>
              <a:rPr lang="en-US" sz="1200" b="1" i="0" baseline="0"/>
              <a:t>Vehículos del Transporte Turístico por Tierra </a:t>
            </a:r>
          </a:p>
          <a:p>
            <a:pPr>
              <a:defRPr lang="es-ES" sz="1000"/>
            </a:pPr>
            <a:r>
              <a:rPr lang="en-US" sz="1200" b="1" i="0" baseline="0"/>
              <a:t>Participación en la Estructura Empresarial 2016</a:t>
            </a:r>
            <a:endParaRPr lang="es-ES" sz="1000"/>
          </a:p>
        </c:rich>
      </c:tx>
      <c:layout>
        <c:manualLayout>
          <c:xMode val="edge"/>
          <c:yMode val="edge"/>
          <c:x val="0.1682641813602448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3797824123608908E-2"/>
          <c:y val="0.22370726396616999"/>
          <c:w val="0.4473769699110911"/>
          <c:h val="0.73229306509232017"/>
        </c:manualLayout>
      </c:layout>
      <c:pieChart>
        <c:varyColors val="1"/>
        <c:ser>
          <c:idx val="0"/>
          <c:order val="0"/>
          <c:spPr>
            <a:solidFill>
              <a:schemeClr val="accent3"/>
            </a:solidFill>
          </c:spPr>
          <c:explosion val="4"/>
          <c:dPt>
            <c:idx val="0"/>
            <c:bubble3D val="0"/>
            <c:explosion val="9"/>
            <c:extLst>
              <c:ext xmlns:c16="http://schemas.microsoft.com/office/drawing/2014/chart" uri="{C3380CC4-5D6E-409C-BE32-E72D297353CC}">
                <c16:uniqueId val="{00000000-3721-40D4-B08A-F31A3F071C46}"/>
              </c:ext>
            </c:extLst>
          </c:dPt>
          <c:dPt>
            <c:idx val="1"/>
            <c:bubble3D val="0"/>
            <c:explosion val="14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2-3721-40D4-B08A-F31A3F071C46}"/>
              </c:ext>
            </c:extLst>
          </c:dPt>
          <c:dPt>
            <c:idx val="2"/>
            <c:bubble3D val="0"/>
            <c:explosion val="13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4-3721-40D4-B08A-F31A3F071C46}"/>
              </c:ext>
            </c:extLst>
          </c:dPt>
          <c:dPt>
            <c:idx val="3"/>
            <c:bubble3D val="0"/>
            <c:explosion val="15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3721-40D4-B08A-F31A3F071C4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8-3721-40D4-B08A-F31A3F071C46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BF515780-2603-483F-B78F-94F311DC7AE6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3721-40D4-B08A-F31A3F071C4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6F1046F8-B9AD-40A1-9AEA-45018A6447B9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3721-40D4-B08A-F31A3F071C4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A828F1F6-7680-40DB-A0CA-0CA6E8BE4D80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3721-40D4-B08A-F31A3F071C4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D4216570-B477-4451-8F19-04B66C3652FC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3721-40D4-B08A-F31A3F071C4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('3.3.1'!$A$9,'3.3.1'!$A$11,'3.3.1'!$A$13,'3.3.1'!$A$15)</c:f>
              <c:strCache>
                <c:ptCount val="4"/>
                <c:pt idx="0">
                  <c:v>Hombre 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('3.3.1'!$F$9,'3.3.1'!$F$11,'3.3.1'!$F$13,'3.3.1'!$F$15)</c:f>
              <c:numCache>
                <c:formatCode>#,##0.0</c:formatCode>
                <c:ptCount val="4"/>
                <c:pt idx="0">
                  <c:v>39.67808049754408</c:v>
                </c:pt>
                <c:pt idx="1">
                  <c:v>29.60175271210997</c:v>
                </c:pt>
                <c:pt idx="2">
                  <c:v>10.959751227958584</c:v>
                </c:pt>
                <c:pt idx="3">
                  <c:v>19.7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721-40D4-B08A-F31A3F071C4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341115278334116"/>
          <c:y val="0.36876394779172"/>
          <c:w val="0.31313205624831425"/>
          <c:h val="0.33360497851533588"/>
        </c:manualLayout>
      </c:layout>
      <c:overlay val="0"/>
      <c:txPr>
        <a:bodyPr/>
        <a:lstStyle/>
        <a:p>
          <a:pPr rtl="0">
            <a:defRPr lang="es-ES" sz="1100" b="1"/>
          </a:pPr>
          <a:endParaRPr lang="es-MX"/>
        </a:p>
      </c:txPr>
    </c:legend>
    <c:plotVisOnly val="1"/>
    <c:dispBlanksAs val="zero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n-US" sz="1200"/>
              <a:t>Demanda Atendida en Pasajeros Transportados </a:t>
            </a:r>
          </a:p>
          <a:p>
            <a:pPr>
              <a:defRPr lang="es-ES" sz="1200"/>
            </a:pPr>
            <a:r>
              <a:rPr lang="en-US" sz="1200"/>
              <a:t>por modalidad de servicio 2016</a:t>
            </a:r>
          </a:p>
        </c:rich>
      </c:tx>
      <c:layout>
        <c:manualLayout>
          <c:xMode val="edge"/>
          <c:yMode val="edge"/>
          <c:x val="0.1875228243528382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510524419741669"/>
          <c:y val="0.25239903824937471"/>
          <c:w val="0.40490206371262588"/>
          <c:h val="0.6999999288224826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1-15D3-4F24-ADA5-8B6A3E31E1E2}"/>
              </c:ext>
            </c:extLst>
          </c:dPt>
          <c:dPt>
            <c:idx val="1"/>
            <c:bubble3D val="0"/>
            <c:explosion val="13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3-15D3-4F24-ADA5-8B6A3E31E1E2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15D3-4F24-ADA5-8B6A3E31E1E2}"/>
              </c:ext>
            </c:extLst>
          </c:dPt>
          <c:dPt>
            <c:idx val="3"/>
            <c:bubble3D val="0"/>
            <c:explosion val="13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7-15D3-4F24-ADA5-8B6A3E31E1E2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A987A853-815B-4808-99E4-0E52BE3D8898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15D3-4F24-ADA5-8B6A3E31E1E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96A9DE3C-F012-4B09-8A81-E77847FA70A2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15D3-4F24-ADA5-8B6A3E31E1E2}"/>
                </c:ext>
              </c:extLst>
            </c:dLbl>
            <c:dLbl>
              <c:idx val="2"/>
              <c:layout>
                <c:manualLayout>
                  <c:x val="-1.3307086614173229E-2"/>
                  <c:y val="1.9160278464060588E-2"/>
                </c:manualLayout>
              </c:layout>
              <c:tx>
                <c:rich>
                  <a:bodyPr/>
                  <a:lstStyle/>
                  <a:p>
                    <a:fld id="{0FA08100-616A-45D0-BDC1-D835E8DB9445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15D3-4F24-ADA5-8B6A3E31E1E2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72B544C0-C2B7-4425-934E-607AC2BFA3F7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15D3-4F24-ADA5-8B6A3E31E1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'3.4.1'!$A$9:$A$12</c:f>
              <c:strCache>
                <c:ptCount val="4"/>
                <c:pt idx="0">
                  <c:v>Chofer Guía</c:v>
                </c:pt>
                <c:pt idx="1">
                  <c:v>De Excursión</c:v>
                </c:pt>
                <c:pt idx="2">
                  <c:v>Turístico </c:v>
                </c:pt>
                <c:pt idx="3">
                  <c:v>Turístico de Lujo </c:v>
                </c:pt>
              </c:strCache>
            </c:strRef>
          </c:cat>
          <c:val>
            <c:numRef>
              <c:f>'3.4.1'!$D$9:$D$12</c:f>
              <c:numCache>
                <c:formatCode>0.0</c:formatCode>
                <c:ptCount val="4"/>
                <c:pt idx="0">
                  <c:v>0.68942251663753185</c:v>
                </c:pt>
                <c:pt idx="1">
                  <c:v>86.772472168552767</c:v>
                </c:pt>
                <c:pt idx="2">
                  <c:v>2.0061643205446682</c:v>
                </c:pt>
                <c:pt idx="3">
                  <c:v>10.531940994265035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5D3-4F24-ADA5-8B6A3E31E1E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298615614224693"/>
          <c:y val="0.30680380068770596"/>
          <c:w val="0.30216458236838145"/>
          <c:h val="0.38639239862459174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zero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n-US" sz="1100" baseline="0"/>
              <a:t>Parque Vehicular del Transporte Turístico por Tierra </a:t>
            </a:r>
          </a:p>
          <a:p>
            <a:pPr>
              <a:defRPr lang="es-ES"/>
            </a:pPr>
            <a:r>
              <a:rPr lang="en-US" sz="1100" baseline="0"/>
              <a:t>Paticipación por Modalidad de Servicio 2016</a:t>
            </a:r>
            <a:endParaRPr lang="en-US" sz="1100"/>
          </a:p>
        </c:rich>
      </c:tx>
      <c:layout>
        <c:manualLayout>
          <c:xMode val="edge"/>
          <c:yMode val="edge"/>
          <c:x val="0.1569096675415574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6411854768153982E-2"/>
          <c:y val="0.21257526632700324"/>
          <c:w val="0.44373928258967626"/>
          <c:h val="0.7830693222170757"/>
        </c:manualLayout>
      </c:layout>
      <c:pieChart>
        <c:varyColors val="1"/>
        <c:ser>
          <c:idx val="0"/>
          <c:order val="0"/>
          <c:explosion val="8"/>
          <c:dPt>
            <c:idx val="0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1-A1C6-4C53-BA06-D44AB2D91E74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3-A1C6-4C53-BA06-D44AB2D91E74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A1C6-4C53-BA06-D44AB2D91E74}"/>
              </c:ext>
            </c:extLst>
          </c:dPt>
          <c:dPt>
            <c:idx val="3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7-A1C6-4C53-BA06-D44AB2D91E74}"/>
              </c:ext>
            </c:extLst>
          </c:dPt>
          <c:dLbls>
            <c:dLbl>
              <c:idx val="0"/>
              <c:layout>
                <c:manualLayout>
                  <c:x val="7.2394356955380532E-2"/>
                  <c:y val="4.2503859811641169E-2"/>
                </c:manualLayout>
              </c:layout>
              <c:tx>
                <c:rich>
                  <a:bodyPr/>
                  <a:lstStyle/>
                  <a:p>
                    <a:fld id="{D2D0E3A0-ADE7-4938-B0BF-104E93353D17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A1C6-4C53-BA06-D44AB2D91E7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2F86C768-A0E1-4AC8-B40B-61D69A077C34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A1C6-4C53-BA06-D44AB2D91E74}"/>
                </c:ext>
              </c:extLst>
            </c:dLbl>
            <c:dLbl>
              <c:idx val="2"/>
              <c:layout>
                <c:manualLayout>
                  <c:x val="7.2809930008748913E-2"/>
                  <c:y val="-0.10638297051103907"/>
                </c:manualLayout>
              </c:layout>
              <c:tx>
                <c:rich>
                  <a:bodyPr/>
                  <a:lstStyle/>
                  <a:p>
                    <a:fld id="{B02C55DD-9DD5-4B28-B8E8-B53EDBFA9599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A1C6-4C53-BA06-D44AB2D91E7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01B770DE-309C-44EB-89E6-0298D8EDF831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A1C6-4C53-BA06-D44AB2D91E7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'3.1.2'!$A$7:$A$10</c:f>
              <c:strCache>
                <c:ptCount val="4"/>
                <c:pt idx="0">
                  <c:v>Chofer Guía</c:v>
                </c:pt>
                <c:pt idx="1">
                  <c:v>De Excursión</c:v>
                </c:pt>
                <c:pt idx="2">
                  <c:v>Turístico </c:v>
                </c:pt>
                <c:pt idx="3">
                  <c:v>Turístico de Lujo </c:v>
                </c:pt>
              </c:strCache>
            </c:strRef>
          </c:cat>
          <c:val>
            <c:numRef>
              <c:f>'3.1.2'!$C$7:$C$10</c:f>
              <c:numCache>
                <c:formatCode>0.0</c:formatCode>
                <c:ptCount val="4"/>
                <c:pt idx="0">
                  <c:v>4.0195766634863421</c:v>
                </c:pt>
                <c:pt idx="1">
                  <c:v>55.074384253860565</c:v>
                </c:pt>
                <c:pt idx="2">
                  <c:v>6.5850383405774053</c:v>
                </c:pt>
                <c:pt idx="3">
                  <c:v>34.32100074207569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C6-4C53-BA06-D44AB2D91E7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5251531058617673"/>
          <c:y val="0.32559441099274355"/>
          <c:w val="0.26692913385826772"/>
          <c:h val="0.50755866913694614"/>
        </c:manualLayout>
      </c:layout>
      <c:overlay val="0"/>
      <c:txPr>
        <a:bodyPr/>
        <a:lstStyle/>
        <a:p>
          <a:pPr>
            <a:defRPr lang="es-ES" sz="1100" b="1"/>
          </a:pPr>
          <a:endParaRPr lang="es-MX"/>
        </a:p>
      </c:txPr>
    </c:legend>
    <c:plotVisOnly val="1"/>
    <c:dispBlanksAs val="zero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600"/>
            </a:pPr>
            <a:r>
              <a:rPr lang="en-US" sz="1600"/>
              <a:t>Tráfico de Pasajeros-KM 2016</a:t>
            </a:r>
          </a:p>
        </c:rich>
      </c:tx>
      <c:layout>
        <c:manualLayout>
          <c:xMode val="edge"/>
          <c:yMode val="edge"/>
          <c:x val="0.22932722800612595"/>
          <c:y val="2.2336863064530843E-4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9822105570137228E-2"/>
          <c:y val="0.23007946420490541"/>
          <c:w val="0.42739930593155234"/>
          <c:h val="0.7501594714453797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E64C-4D79-B7F5-49E018F70DEA}"/>
              </c:ext>
            </c:extLst>
          </c:dPt>
          <c:dPt>
            <c:idx val="1"/>
            <c:bubble3D val="0"/>
            <c:explosion val="15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3-E64C-4D79-B7F5-49E018F70DEA}"/>
              </c:ext>
            </c:extLst>
          </c:dPt>
          <c:dPt>
            <c:idx val="2"/>
            <c:bubble3D val="0"/>
            <c:explosion val="17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E64C-4D79-B7F5-49E018F70DEA}"/>
              </c:ext>
            </c:extLst>
          </c:dPt>
          <c:dPt>
            <c:idx val="3"/>
            <c:bubble3D val="0"/>
            <c:explosion val="15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7-E64C-4D79-B7F5-49E018F70DEA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8EF088C8-A6A9-43F7-A5BB-F0BC090EB97E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E64C-4D79-B7F5-49E018F70DE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43B56986-B949-4133-89A9-490D05CC743C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E64C-4D79-B7F5-49E018F70DEA}"/>
                </c:ext>
              </c:extLst>
            </c:dLbl>
            <c:dLbl>
              <c:idx val="2"/>
              <c:layout>
                <c:manualLayout>
                  <c:x val="4.4717396572972583E-4"/>
                  <c:y val="3.1782061725042989E-3"/>
                </c:manualLayout>
              </c:layout>
              <c:tx>
                <c:rich>
                  <a:bodyPr/>
                  <a:lstStyle/>
                  <a:p>
                    <a:fld id="{037C7C0A-E186-4B24-B642-DEC03DD6FBCB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E64C-4D79-B7F5-49E018F70DE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1B7EB51E-6E6C-4AA5-92FE-6F0A9D7C60D2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E64C-4D79-B7F5-49E018F70DE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'3.4.1'!$A$9:$A$12</c:f>
              <c:strCache>
                <c:ptCount val="4"/>
                <c:pt idx="0">
                  <c:v>Chofer Guía</c:v>
                </c:pt>
                <c:pt idx="1">
                  <c:v>De Excursión</c:v>
                </c:pt>
                <c:pt idx="2">
                  <c:v>Turístico </c:v>
                </c:pt>
                <c:pt idx="3">
                  <c:v>Turístico de Lujo </c:v>
                </c:pt>
              </c:strCache>
            </c:strRef>
          </c:cat>
          <c:val>
            <c:numRef>
              <c:f>'3.4.1'!$E$9:$E$12</c:f>
              <c:numCache>
                <c:formatCode>0.0</c:formatCode>
                <c:ptCount val="4"/>
                <c:pt idx="0">
                  <c:v>0.13830912127799541</c:v>
                </c:pt>
                <c:pt idx="1">
                  <c:v>87.254154778835627</c:v>
                </c:pt>
                <c:pt idx="2">
                  <c:v>2.0152621705936196</c:v>
                </c:pt>
                <c:pt idx="3">
                  <c:v>10.592273929292762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64C-4D79-B7F5-49E018F70DE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68935043237473503"/>
          <c:y val="0.40313114308987241"/>
          <c:w val="0.23144044494438257"/>
          <c:h val="0.24905145152498029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zero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n-U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Transporte Turístico por Tierra </a:t>
            </a:r>
          </a:p>
          <a:p>
            <a:pPr>
              <a:defRPr lang="es-ES" sz="1200"/>
            </a:pPr>
            <a:r>
              <a:rPr lang="en-US" sz="1200" b="1" i="0" u="none" strike="noStrike" baseline="0"/>
              <a:t>Parque Vehícular </a:t>
            </a:r>
            <a:r>
              <a:rPr lang="en-U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 </a:t>
            </a:r>
            <a:r>
              <a:rPr lang="en-US" sz="1200"/>
              <a:t>por Tipo de Combustible 2016</a:t>
            </a:r>
          </a:p>
        </c:rich>
      </c:tx>
      <c:layout>
        <c:manualLayout>
          <c:xMode val="edge"/>
          <c:yMode val="edge"/>
          <c:x val="0.2561849482753849"/>
          <c:y val="3.9671079971595373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7943286022891179E-2"/>
          <c:y val="0.11909886503574145"/>
          <c:w val="0.87970721354524029"/>
          <c:h val="0.6665939656915176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'3.1.3'!$B$5</c:f>
              <c:strCache>
                <c:ptCount val="1"/>
                <c:pt idx="0">
                  <c:v>Diesel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rgbClr val="9BBB59"/>
              </a:solidFill>
            </a:ln>
          </c:spPr>
          <c:invertIfNegative val="0"/>
          <c:cat>
            <c:strRef>
              <c:f>'3.1.3'!$G$7:$G$38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'3.1.3'!$B$7:$B$38</c:f>
              <c:numCache>
                <c:formatCode>#,##0</c:formatCode>
                <c:ptCount val="32"/>
                <c:pt idx="0">
                  <c:v>1329</c:v>
                </c:pt>
                <c:pt idx="1">
                  <c:v>549</c:v>
                </c:pt>
                <c:pt idx="2">
                  <c:v>178</c:v>
                </c:pt>
                <c:pt idx="3">
                  <c:v>122</c:v>
                </c:pt>
                <c:pt idx="4">
                  <c:v>445</c:v>
                </c:pt>
                <c:pt idx="5">
                  <c:v>449</c:v>
                </c:pt>
                <c:pt idx="6">
                  <c:v>12241</c:v>
                </c:pt>
                <c:pt idx="7">
                  <c:v>675</c:v>
                </c:pt>
                <c:pt idx="8">
                  <c:v>150</c:v>
                </c:pt>
                <c:pt idx="9">
                  <c:v>459</c:v>
                </c:pt>
                <c:pt idx="10">
                  <c:v>1488</c:v>
                </c:pt>
                <c:pt idx="11">
                  <c:v>2587</c:v>
                </c:pt>
                <c:pt idx="12">
                  <c:v>348</c:v>
                </c:pt>
                <c:pt idx="13">
                  <c:v>2417</c:v>
                </c:pt>
                <c:pt idx="14">
                  <c:v>5759</c:v>
                </c:pt>
                <c:pt idx="15">
                  <c:v>1729</c:v>
                </c:pt>
                <c:pt idx="16">
                  <c:v>415</c:v>
                </c:pt>
                <c:pt idx="17">
                  <c:v>326</c:v>
                </c:pt>
                <c:pt idx="18">
                  <c:v>2024</c:v>
                </c:pt>
                <c:pt idx="19">
                  <c:v>413</c:v>
                </c:pt>
                <c:pt idx="20">
                  <c:v>1048</c:v>
                </c:pt>
                <c:pt idx="21">
                  <c:v>600</c:v>
                </c:pt>
                <c:pt idx="22">
                  <c:v>2589</c:v>
                </c:pt>
                <c:pt idx="23">
                  <c:v>1251</c:v>
                </c:pt>
                <c:pt idx="24">
                  <c:v>519</c:v>
                </c:pt>
                <c:pt idx="25">
                  <c:v>378</c:v>
                </c:pt>
                <c:pt idx="26">
                  <c:v>122</c:v>
                </c:pt>
                <c:pt idx="27">
                  <c:v>561</c:v>
                </c:pt>
                <c:pt idx="28">
                  <c:v>372</c:v>
                </c:pt>
                <c:pt idx="29">
                  <c:v>1367</c:v>
                </c:pt>
                <c:pt idx="30">
                  <c:v>514</c:v>
                </c:pt>
                <c:pt idx="31">
                  <c:v>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A8-41F9-8B94-D7ACF8B25F5C}"/>
            </c:ext>
          </c:extLst>
        </c:ser>
        <c:ser>
          <c:idx val="1"/>
          <c:order val="1"/>
          <c:tx>
            <c:strRef>
              <c:f>'3.1.3'!$C$5</c:f>
              <c:strCache>
                <c:ptCount val="1"/>
                <c:pt idx="0">
                  <c:v>Gasolina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</c:spPr>
          <c:invertIfNegative val="0"/>
          <c:cat>
            <c:strRef>
              <c:f>'3.1.3'!$G$7:$G$38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'3.1.3'!$C$7:$C$38</c:f>
              <c:numCache>
                <c:formatCode>#,##0</c:formatCode>
                <c:ptCount val="32"/>
                <c:pt idx="0">
                  <c:v>155</c:v>
                </c:pt>
                <c:pt idx="1">
                  <c:v>144</c:v>
                </c:pt>
                <c:pt idx="2">
                  <c:v>867</c:v>
                </c:pt>
                <c:pt idx="3">
                  <c:v>131</c:v>
                </c:pt>
                <c:pt idx="4">
                  <c:v>456</c:v>
                </c:pt>
                <c:pt idx="5">
                  <c:v>61</c:v>
                </c:pt>
                <c:pt idx="6">
                  <c:v>1967</c:v>
                </c:pt>
                <c:pt idx="7">
                  <c:v>60</c:v>
                </c:pt>
                <c:pt idx="8">
                  <c:v>84</c:v>
                </c:pt>
                <c:pt idx="9">
                  <c:v>7</c:v>
                </c:pt>
                <c:pt idx="10">
                  <c:v>171</c:v>
                </c:pt>
                <c:pt idx="11">
                  <c:v>477</c:v>
                </c:pt>
                <c:pt idx="12">
                  <c:v>342</c:v>
                </c:pt>
                <c:pt idx="13">
                  <c:v>106</c:v>
                </c:pt>
                <c:pt idx="14">
                  <c:v>695</c:v>
                </c:pt>
                <c:pt idx="15">
                  <c:v>202</c:v>
                </c:pt>
                <c:pt idx="16">
                  <c:v>99</c:v>
                </c:pt>
                <c:pt idx="17">
                  <c:v>290</c:v>
                </c:pt>
                <c:pt idx="18">
                  <c:v>645</c:v>
                </c:pt>
                <c:pt idx="19">
                  <c:v>618</c:v>
                </c:pt>
                <c:pt idx="20">
                  <c:v>126</c:v>
                </c:pt>
                <c:pt idx="21">
                  <c:v>92</c:v>
                </c:pt>
                <c:pt idx="22">
                  <c:v>3836</c:v>
                </c:pt>
                <c:pt idx="23">
                  <c:v>134</c:v>
                </c:pt>
                <c:pt idx="24">
                  <c:v>151</c:v>
                </c:pt>
                <c:pt idx="25">
                  <c:v>42</c:v>
                </c:pt>
                <c:pt idx="26">
                  <c:v>178</c:v>
                </c:pt>
                <c:pt idx="27">
                  <c:v>26</c:v>
                </c:pt>
                <c:pt idx="28">
                  <c:v>60</c:v>
                </c:pt>
                <c:pt idx="29">
                  <c:v>246</c:v>
                </c:pt>
                <c:pt idx="30">
                  <c:v>255</c:v>
                </c:pt>
                <c:pt idx="31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A8-41F9-8B94-D7ACF8B25F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1759872"/>
        <c:axId val="471941888"/>
      </c:barChart>
      <c:catAx>
        <c:axId val="471759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471941888"/>
        <c:crosses val="autoZero"/>
        <c:auto val="1"/>
        <c:lblAlgn val="ctr"/>
        <c:lblOffset val="100"/>
        <c:noMultiLvlLbl val="0"/>
      </c:catAx>
      <c:valAx>
        <c:axId val="47194188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4717598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9346023100246558"/>
          <c:y val="0.92430648690393957"/>
          <c:w val="0.23951928375560144"/>
          <c:h val="7.5693513096060303E-2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Transporte Turístico por Tierra </a:t>
            </a:r>
            <a:endParaRPr lang="es-ES" sz="12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baseline="0"/>
              <a:t>Parque Vehicular </a:t>
            </a:r>
            <a:r>
              <a:rPr lang="en-US" sz="1200"/>
              <a:t>por Clase de Vehículo 2016</a:t>
            </a:r>
          </a:p>
        </c:rich>
      </c:tx>
      <c:layout>
        <c:manualLayout>
          <c:xMode val="edge"/>
          <c:yMode val="edge"/>
          <c:x val="0.286447395442782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016305677756122"/>
          <c:y val="0.12324306440331667"/>
          <c:w val="0.86785264382051563"/>
          <c:h val="0.632130489279980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'3.1.4'!$B$4:$B$5</c:f>
              <c:strCache>
                <c:ptCount val="2"/>
                <c:pt idx="0">
                  <c:v>Autobús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3"/>
              </a:solidFill>
            </a:ln>
          </c:spPr>
          <c:invertIfNegative val="0"/>
          <c:cat>
            <c:strRef>
              <c:f>'3.1.4'!$G$7:$G$38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'3.1.4'!$B$7:$B$38</c:f>
              <c:numCache>
                <c:formatCode>#,##0</c:formatCode>
                <c:ptCount val="32"/>
                <c:pt idx="0">
                  <c:v>1200</c:v>
                </c:pt>
                <c:pt idx="1">
                  <c:v>552</c:v>
                </c:pt>
                <c:pt idx="2">
                  <c:v>52</c:v>
                </c:pt>
                <c:pt idx="3">
                  <c:v>74</c:v>
                </c:pt>
                <c:pt idx="4">
                  <c:v>295</c:v>
                </c:pt>
                <c:pt idx="5">
                  <c:v>384</c:v>
                </c:pt>
                <c:pt idx="6">
                  <c:v>10928</c:v>
                </c:pt>
                <c:pt idx="7">
                  <c:v>587</c:v>
                </c:pt>
                <c:pt idx="8">
                  <c:v>130</c:v>
                </c:pt>
                <c:pt idx="9">
                  <c:v>420</c:v>
                </c:pt>
                <c:pt idx="10">
                  <c:v>1363</c:v>
                </c:pt>
                <c:pt idx="11">
                  <c:v>2328</c:v>
                </c:pt>
                <c:pt idx="12">
                  <c:v>291</c:v>
                </c:pt>
                <c:pt idx="13">
                  <c:v>2269</c:v>
                </c:pt>
                <c:pt idx="14">
                  <c:v>5236</c:v>
                </c:pt>
                <c:pt idx="15">
                  <c:v>1531</c:v>
                </c:pt>
                <c:pt idx="16">
                  <c:v>356</c:v>
                </c:pt>
                <c:pt idx="17">
                  <c:v>265</c:v>
                </c:pt>
                <c:pt idx="18">
                  <c:v>1927</c:v>
                </c:pt>
                <c:pt idx="19">
                  <c:v>193</c:v>
                </c:pt>
                <c:pt idx="20">
                  <c:v>879</c:v>
                </c:pt>
                <c:pt idx="21">
                  <c:v>505</c:v>
                </c:pt>
                <c:pt idx="22">
                  <c:v>514</c:v>
                </c:pt>
                <c:pt idx="23">
                  <c:v>954</c:v>
                </c:pt>
                <c:pt idx="24">
                  <c:v>375</c:v>
                </c:pt>
                <c:pt idx="25">
                  <c:v>297</c:v>
                </c:pt>
                <c:pt idx="26">
                  <c:v>80</c:v>
                </c:pt>
                <c:pt idx="27">
                  <c:v>505</c:v>
                </c:pt>
                <c:pt idx="28">
                  <c:v>345</c:v>
                </c:pt>
                <c:pt idx="29">
                  <c:v>1174</c:v>
                </c:pt>
                <c:pt idx="30">
                  <c:v>329</c:v>
                </c:pt>
                <c:pt idx="31">
                  <c:v>280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17-4A78-B745-7D891F1F6FFF}"/>
            </c:ext>
          </c:extLst>
        </c:ser>
        <c:ser>
          <c:idx val="1"/>
          <c:order val="1"/>
          <c:tx>
            <c:strRef>
              <c:f>'3.1.4'!$C$4:$C$5</c:f>
              <c:strCache>
                <c:ptCount val="2"/>
                <c:pt idx="0">
                  <c:v>Automóvil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c:spPr>
          <c:invertIfNegative val="0"/>
          <c:cat>
            <c:strRef>
              <c:f>'3.1.4'!$G$7:$G$38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'3.1.4'!$C$7:$C$38</c:f>
              <c:numCache>
                <c:formatCode>#,##0</c:formatCode>
                <c:ptCount val="32"/>
                <c:pt idx="0">
                  <c:v>7</c:v>
                </c:pt>
                <c:pt idx="1">
                  <c:v>25</c:v>
                </c:pt>
                <c:pt idx="2">
                  <c:v>17</c:v>
                </c:pt>
                <c:pt idx="3">
                  <c:v>11</c:v>
                </c:pt>
                <c:pt idx="4">
                  <c:v>54</c:v>
                </c:pt>
                <c:pt idx="5">
                  <c:v>6</c:v>
                </c:pt>
                <c:pt idx="6">
                  <c:v>493</c:v>
                </c:pt>
                <c:pt idx="7">
                  <c:v>16</c:v>
                </c:pt>
                <c:pt idx="8">
                  <c:v>10</c:v>
                </c:pt>
                <c:pt idx="9">
                  <c:v>0</c:v>
                </c:pt>
                <c:pt idx="10">
                  <c:v>11</c:v>
                </c:pt>
                <c:pt idx="11">
                  <c:v>60</c:v>
                </c:pt>
                <c:pt idx="12">
                  <c:v>33</c:v>
                </c:pt>
                <c:pt idx="13">
                  <c:v>39</c:v>
                </c:pt>
                <c:pt idx="14">
                  <c:v>23</c:v>
                </c:pt>
                <c:pt idx="15">
                  <c:v>2</c:v>
                </c:pt>
                <c:pt idx="16">
                  <c:v>7</c:v>
                </c:pt>
                <c:pt idx="17">
                  <c:v>0</c:v>
                </c:pt>
                <c:pt idx="18">
                  <c:v>536</c:v>
                </c:pt>
                <c:pt idx="19">
                  <c:v>56</c:v>
                </c:pt>
                <c:pt idx="20">
                  <c:v>7</c:v>
                </c:pt>
                <c:pt idx="21">
                  <c:v>27</c:v>
                </c:pt>
                <c:pt idx="22">
                  <c:v>218</c:v>
                </c:pt>
                <c:pt idx="23">
                  <c:v>0</c:v>
                </c:pt>
                <c:pt idx="24">
                  <c:v>3</c:v>
                </c:pt>
                <c:pt idx="25">
                  <c:v>1</c:v>
                </c:pt>
                <c:pt idx="26">
                  <c:v>23</c:v>
                </c:pt>
                <c:pt idx="27">
                  <c:v>1</c:v>
                </c:pt>
                <c:pt idx="28">
                  <c:v>0</c:v>
                </c:pt>
                <c:pt idx="29">
                  <c:v>60</c:v>
                </c:pt>
                <c:pt idx="30">
                  <c:v>33</c:v>
                </c:pt>
                <c:pt idx="3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17-4A78-B745-7D891F1F6FFF}"/>
            </c:ext>
          </c:extLst>
        </c:ser>
        <c:ser>
          <c:idx val="2"/>
          <c:order val="2"/>
          <c:tx>
            <c:strRef>
              <c:f>'3.1.4'!$D$4:$D$5</c:f>
              <c:strCache>
                <c:ptCount val="2"/>
                <c:pt idx="0">
                  <c:v>Camioneta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</c:spPr>
          <c:invertIfNegative val="0"/>
          <c:cat>
            <c:strRef>
              <c:f>'3.1.4'!$G$7:$G$38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'3.1.4'!$D$7:$D$38</c:f>
              <c:numCache>
                <c:formatCode>#,##0</c:formatCode>
                <c:ptCount val="32"/>
                <c:pt idx="0">
                  <c:v>277</c:v>
                </c:pt>
                <c:pt idx="1">
                  <c:v>115</c:v>
                </c:pt>
                <c:pt idx="2">
                  <c:v>977</c:v>
                </c:pt>
                <c:pt idx="3">
                  <c:v>168</c:v>
                </c:pt>
                <c:pt idx="4">
                  <c:v>552</c:v>
                </c:pt>
                <c:pt idx="5">
                  <c:v>120</c:v>
                </c:pt>
                <c:pt idx="6">
                  <c:v>2794</c:v>
                </c:pt>
                <c:pt idx="7">
                  <c:v>132</c:v>
                </c:pt>
                <c:pt idx="8">
                  <c:v>96</c:v>
                </c:pt>
                <c:pt idx="9">
                  <c:v>46</c:v>
                </c:pt>
                <c:pt idx="10">
                  <c:v>288</c:v>
                </c:pt>
                <c:pt idx="11">
                  <c:v>683</c:v>
                </c:pt>
                <c:pt idx="12">
                  <c:v>368</c:v>
                </c:pt>
                <c:pt idx="13">
                  <c:v>215</c:v>
                </c:pt>
                <c:pt idx="14">
                  <c:v>1200</c:v>
                </c:pt>
                <c:pt idx="15">
                  <c:v>398</c:v>
                </c:pt>
                <c:pt idx="16">
                  <c:v>155</c:v>
                </c:pt>
                <c:pt idx="17">
                  <c:v>351</c:v>
                </c:pt>
                <c:pt idx="18">
                  <c:v>213</c:v>
                </c:pt>
                <c:pt idx="19">
                  <c:v>782</c:v>
                </c:pt>
                <c:pt idx="20">
                  <c:v>288</c:v>
                </c:pt>
                <c:pt idx="21">
                  <c:v>160</c:v>
                </c:pt>
                <c:pt idx="22">
                  <c:v>5696</c:v>
                </c:pt>
                <c:pt idx="23">
                  <c:v>432</c:v>
                </c:pt>
                <c:pt idx="24">
                  <c:v>292</c:v>
                </c:pt>
                <c:pt idx="25">
                  <c:v>122</c:v>
                </c:pt>
                <c:pt idx="26">
                  <c:v>197</c:v>
                </c:pt>
                <c:pt idx="27">
                  <c:v>81</c:v>
                </c:pt>
                <c:pt idx="28">
                  <c:v>87</c:v>
                </c:pt>
                <c:pt idx="29">
                  <c:v>379</c:v>
                </c:pt>
                <c:pt idx="30">
                  <c:v>409</c:v>
                </c:pt>
                <c:pt idx="31">
                  <c:v>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17-4A78-B745-7D891F1F6FFF}"/>
            </c:ext>
          </c:extLst>
        </c:ser>
        <c:ser>
          <c:idx val="3"/>
          <c:order val="3"/>
          <c:tx>
            <c:strRef>
              <c:f>'3.1.4'!$E$4:$E$5</c:f>
              <c:strCache>
                <c:ptCount val="2"/>
                <c:pt idx="0">
                  <c:v>Minibús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</c:spPr>
          <c:invertIfNegative val="0"/>
          <c:cat>
            <c:strRef>
              <c:f>'3.1.4'!$G$7:$G$38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'3.1.4'!$E$7:$E$38</c:f>
              <c:numCache>
                <c:formatCode>#,##0</c:formatCode>
                <c:ptCount val="32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2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717-4A78-B745-7D891F1F6F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4061440"/>
        <c:axId val="491041536"/>
      </c:barChart>
      <c:catAx>
        <c:axId val="4740614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491041536"/>
        <c:crosses val="autoZero"/>
        <c:auto val="1"/>
        <c:lblAlgn val="ctr"/>
        <c:lblOffset val="100"/>
        <c:noMultiLvlLbl val="0"/>
      </c:catAx>
      <c:valAx>
        <c:axId val="49104153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4740614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9693463014996448"/>
          <c:y val="0.9014149245091021"/>
          <c:w val="0.6680863351921108"/>
          <c:h val="7.4023659541384873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n-US" sz="1200"/>
              <a:t>Parque Vehicular del Transporte</a:t>
            </a:r>
            <a:r>
              <a:rPr lang="en-US" sz="1200" baseline="0"/>
              <a:t> Turístico por Tierra</a:t>
            </a:r>
            <a:r>
              <a:rPr lang="en-US" sz="1200"/>
              <a:t> </a:t>
            </a:r>
          </a:p>
          <a:p>
            <a:pPr>
              <a:defRPr lang="es-ES"/>
            </a:pPr>
            <a:r>
              <a:rPr lang="en-US" sz="1200"/>
              <a:t>Participación por Clase de Vehículo 2016</a:t>
            </a:r>
          </a:p>
        </c:rich>
      </c:tx>
      <c:layout>
        <c:manualLayout>
          <c:xMode val="edge"/>
          <c:yMode val="edge"/>
          <c:x val="0.1821596675415572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5453849518810155E-2"/>
          <c:y val="0.22434955168176232"/>
          <c:w val="0.46449671916010532"/>
          <c:h val="0.77326621455555289"/>
        </c:manualLayout>
      </c:layout>
      <c:pieChart>
        <c:varyColors val="1"/>
        <c:ser>
          <c:idx val="0"/>
          <c:order val="0"/>
          <c:explosion val="6"/>
          <c:dPt>
            <c:idx val="0"/>
            <c:bubble3D val="0"/>
            <c:explosion val="9"/>
            <c:spPr>
              <a:solidFill>
                <a:srgbClr val="9BBB59"/>
              </a:solidFill>
            </c:spPr>
            <c:extLst>
              <c:ext xmlns:c16="http://schemas.microsoft.com/office/drawing/2014/chart" uri="{C3380CC4-5D6E-409C-BE32-E72D297353CC}">
                <c16:uniqueId val="{00000001-BF9F-4B33-B84A-B4AE1D48E334}"/>
              </c:ext>
            </c:extLst>
          </c:dPt>
          <c:dPt>
            <c:idx val="1"/>
            <c:bubble3D val="0"/>
            <c:explosion val="1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BF9F-4B33-B84A-B4AE1D48E334}"/>
              </c:ext>
            </c:extLst>
          </c:dPt>
          <c:dPt>
            <c:idx val="2"/>
            <c:bubble3D val="0"/>
            <c:explosion val="1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5-BF9F-4B33-B84A-B4AE1D48E334}"/>
              </c:ext>
            </c:extLst>
          </c:dPt>
          <c:dPt>
            <c:idx val="3"/>
            <c:bubble3D val="0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BF9F-4B33-B84A-B4AE1D48E334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347DA83C-C3CF-497B-88F8-53EEAA6A74B7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BF9F-4B33-B84A-B4AE1D48E33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21982F12-8874-42C9-83EE-01394AA00B1D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BF9F-4B33-B84A-B4AE1D48E33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F3A3146E-2CF9-49B7-A438-0ABACCD20410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BF9F-4B33-B84A-B4AE1D48E334}"/>
                </c:ext>
              </c:extLst>
            </c:dLbl>
            <c:dLbl>
              <c:idx val="3"/>
              <c:layout>
                <c:manualLayout>
                  <c:x val="5.681299212598425E-2"/>
                  <c:y val="1.1881480132902463E-2"/>
                </c:manualLayout>
              </c:layout>
              <c:tx>
                <c:rich>
                  <a:bodyPr/>
                  <a:lstStyle/>
                  <a:p>
                    <a:fld id="{F039CBEC-8018-4580-AFE0-D806013A0FB8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BF9F-4B33-B84A-B4AE1D48E33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'3.1.4'!$B$4:$E$5</c:f>
              <c:strCache>
                <c:ptCount val="4"/>
                <c:pt idx="0">
                  <c:v>Autobús</c:v>
                </c:pt>
                <c:pt idx="1">
                  <c:v>Automóvil</c:v>
                </c:pt>
                <c:pt idx="2">
                  <c:v>Camioneta</c:v>
                </c:pt>
                <c:pt idx="3">
                  <c:v>Minibús</c:v>
                </c:pt>
              </c:strCache>
            </c:strRef>
          </c:cat>
          <c:val>
            <c:numRef>
              <c:f>'3.1.4'!$B$41:$E$41</c:f>
              <c:numCache>
                <c:formatCode>0.00</c:formatCode>
                <c:ptCount val="4"/>
                <c:pt idx="0">
                  <c:v>64.698399236722139</c:v>
                </c:pt>
                <c:pt idx="1">
                  <c:v>3.150287996042263</c:v>
                </c:pt>
                <c:pt idx="2">
                  <c:v>32.138944839040249</c:v>
                </c:pt>
                <c:pt idx="3">
                  <c:v>1.2367928195342591E-2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F9F-4B33-B84A-B4AE1D48E33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4990376202974618"/>
          <c:y val="0.37437749761048661"/>
          <c:w val="0.17216622922134733"/>
          <c:h val="0.33448163488234489"/>
        </c:manualLayout>
      </c:layout>
      <c:overlay val="0"/>
      <c:txPr>
        <a:bodyPr/>
        <a:lstStyle/>
        <a:p>
          <a:pPr>
            <a:defRPr sz="1000" b="1"/>
          </a:pPr>
          <a:endParaRPr lang="es-MX"/>
        </a:p>
      </c:txPr>
    </c:legend>
    <c:plotVisOnly val="1"/>
    <c:dispBlanksAs val="zero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Transporte Turístico por Tierra </a:t>
            </a:r>
            <a:endParaRPr lang="es-ES" sz="12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Parque Vehicular por Modalidad de Servicio 2016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2414024201441779"/>
          <c:y val="4.3881176332866492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4836083686089742E-2"/>
          <c:y val="0.14791782143446491"/>
          <c:w val="0.88541339800350916"/>
          <c:h val="0.6339886772813627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'3.1.5'!$B$4:$B$5</c:f>
              <c:strCache>
                <c:ptCount val="2"/>
                <c:pt idx="0">
                  <c:v>Chofer Guía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'3.1.5'!$G$7:$G$38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'3.1.5'!$B$7:$B$38</c:f>
              <c:numCache>
                <c:formatCode>#,##0</c:formatCode>
                <c:ptCount val="32"/>
                <c:pt idx="0">
                  <c:v>0</c:v>
                </c:pt>
                <c:pt idx="1">
                  <c:v>22</c:v>
                </c:pt>
                <c:pt idx="2">
                  <c:v>26</c:v>
                </c:pt>
                <c:pt idx="3">
                  <c:v>10</c:v>
                </c:pt>
                <c:pt idx="4">
                  <c:v>38</c:v>
                </c:pt>
                <c:pt idx="5">
                  <c:v>20</c:v>
                </c:pt>
                <c:pt idx="6">
                  <c:v>798</c:v>
                </c:pt>
                <c:pt idx="7">
                  <c:v>16</c:v>
                </c:pt>
                <c:pt idx="8">
                  <c:v>6</c:v>
                </c:pt>
                <c:pt idx="9">
                  <c:v>0</c:v>
                </c:pt>
                <c:pt idx="10">
                  <c:v>20</c:v>
                </c:pt>
                <c:pt idx="11">
                  <c:v>36</c:v>
                </c:pt>
                <c:pt idx="12">
                  <c:v>107</c:v>
                </c:pt>
                <c:pt idx="13">
                  <c:v>36</c:v>
                </c:pt>
                <c:pt idx="14">
                  <c:v>205</c:v>
                </c:pt>
                <c:pt idx="15">
                  <c:v>7</c:v>
                </c:pt>
                <c:pt idx="16">
                  <c:v>24</c:v>
                </c:pt>
                <c:pt idx="17">
                  <c:v>13</c:v>
                </c:pt>
                <c:pt idx="18">
                  <c:v>489</c:v>
                </c:pt>
                <c:pt idx="19">
                  <c:v>78</c:v>
                </c:pt>
                <c:pt idx="20">
                  <c:v>9</c:v>
                </c:pt>
                <c:pt idx="21">
                  <c:v>23</c:v>
                </c:pt>
                <c:pt idx="22">
                  <c:v>110</c:v>
                </c:pt>
                <c:pt idx="23">
                  <c:v>0</c:v>
                </c:pt>
                <c:pt idx="24">
                  <c:v>63</c:v>
                </c:pt>
                <c:pt idx="25">
                  <c:v>0</c:v>
                </c:pt>
                <c:pt idx="26">
                  <c:v>9</c:v>
                </c:pt>
                <c:pt idx="27">
                  <c:v>3</c:v>
                </c:pt>
                <c:pt idx="28">
                  <c:v>1</c:v>
                </c:pt>
                <c:pt idx="29">
                  <c:v>33</c:v>
                </c:pt>
                <c:pt idx="30">
                  <c:v>73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93-47A6-ABD7-C8EA428BD2C6}"/>
            </c:ext>
          </c:extLst>
        </c:ser>
        <c:ser>
          <c:idx val="1"/>
          <c:order val="1"/>
          <c:tx>
            <c:strRef>
              <c:f>'3.1.5'!$C$4:$C$5</c:f>
              <c:strCache>
                <c:ptCount val="2"/>
                <c:pt idx="0">
                  <c:v>De Excursión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rgbClr val="9BBB59"/>
              </a:solidFill>
            </a:ln>
          </c:spPr>
          <c:invertIfNegative val="0"/>
          <c:cat>
            <c:strRef>
              <c:f>'3.1.5'!$G$7:$G$38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'3.1.5'!$C$7:$C$38</c:f>
              <c:numCache>
                <c:formatCode>#,##0</c:formatCode>
                <c:ptCount val="32"/>
                <c:pt idx="0">
                  <c:v>1075</c:v>
                </c:pt>
                <c:pt idx="1">
                  <c:v>455</c:v>
                </c:pt>
                <c:pt idx="2">
                  <c:v>41</c:v>
                </c:pt>
                <c:pt idx="3">
                  <c:v>64</c:v>
                </c:pt>
                <c:pt idx="4">
                  <c:v>191</c:v>
                </c:pt>
                <c:pt idx="5">
                  <c:v>326</c:v>
                </c:pt>
                <c:pt idx="6">
                  <c:v>9638</c:v>
                </c:pt>
                <c:pt idx="7">
                  <c:v>445</c:v>
                </c:pt>
                <c:pt idx="8">
                  <c:v>114</c:v>
                </c:pt>
                <c:pt idx="9">
                  <c:v>376</c:v>
                </c:pt>
                <c:pt idx="10">
                  <c:v>1213</c:v>
                </c:pt>
                <c:pt idx="11">
                  <c:v>1995</c:v>
                </c:pt>
                <c:pt idx="12">
                  <c:v>262</c:v>
                </c:pt>
                <c:pt idx="13">
                  <c:v>1982</c:v>
                </c:pt>
                <c:pt idx="14">
                  <c:v>4974</c:v>
                </c:pt>
                <c:pt idx="15">
                  <c:v>1452</c:v>
                </c:pt>
                <c:pt idx="16">
                  <c:v>287</c:v>
                </c:pt>
                <c:pt idx="17">
                  <c:v>262</c:v>
                </c:pt>
                <c:pt idx="18">
                  <c:v>1211</c:v>
                </c:pt>
                <c:pt idx="19">
                  <c:v>164</c:v>
                </c:pt>
                <c:pt idx="20">
                  <c:v>712</c:v>
                </c:pt>
                <c:pt idx="21">
                  <c:v>480</c:v>
                </c:pt>
                <c:pt idx="22">
                  <c:v>297</c:v>
                </c:pt>
                <c:pt idx="23">
                  <c:v>632</c:v>
                </c:pt>
                <c:pt idx="24">
                  <c:v>272</c:v>
                </c:pt>
                <c:pt idx="25">
                  <c:v>221</c:v>
                </c:pt>
                <c:pt idx="26">
                  <c:v>55</c:v>
                </c:pt>
                <c:pt idx="27">
                  <c:v>156</c:v>
                </c:pt>
                <c:pt idx="28">
                  <c:v>316</c:v>
                </c:pt>
                <c:pt idx="29">
                  <c:v>1030</c:v>
                </c:pt>
                <c:pt idx="30">
                  <c:v>255</c:v>
                </c:pt>
                <c:pt idx="31">
                  <c:v>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93-47A6-ABD7-C8EA428BD2C6}"/>
            </c:ext>
          </c:extLst>
        </c:ser>
        <c:ser>
          <c:idx val="2"/>
          <c:order val="2"/>
          <c:tx>
            <c:strRef>
              <c:f>'3.1.5'!$D$4:$D$5</c:f>
              <c:strCache>
                <c:ptCount val="2"/>
                <c:pt idx="0">
                  <c:v>Turístico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  <a:ln>
              <a:solidFill>
                <a:schemeClr val="bg1">
                  <a:lumMod val="75000"/>
                </a:schemeClr>
              </a:solidFill>
            </a:ln>
          </c:spPr>
          <c:invertIfNegative val="0"/>
          <c:cat>
            <c:strRef>
              <c:f>'3.1.5'!$G$7:$G$38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'3.1.5'!$D$7:$D$38</c:f>
              <c:numCache>
                <c:formatCode>#,##0</c:formatCode>
                <c:ptCount val="32"/>
                <c:pt idx="0">
                  <c:v>60</c:v>
                </c:pt>
                <c:pt idx="1">
                  <c:v>80</c:v>
                </c:pt>
                <c:pt idx="2">
                  <c:v>1</c:v>
                </c:pt>
                <c:pt idx="3">
                  <c:v>2</c:v>
                </c:pt>
                <c:pt idx="4">
                  <c:v>26</c:v>
                </c:pt>
                <c:pt idx="5">
                  <c:v>29</c:v>
                </c:pt>
                <c:pt idx="6">
                  <c:v>490</c:v>
                </c:pt>
                <c:pt idx="7">
                  <c:v>149</c:v>
                </c:pt>
                <c:pt idx="8">
                  <c:v>9</c:v>
                </c:pt>
                <c:pt idx="9">
                  <c:v>44</c:v>
                </c:pt>
                <c:pt idx="10">
                  <c:v>69</c:v>
                </c:pt>
                <c:pt idx="11">
                  <c:v>291</c:v>
                </c:pt>
                <c:pt idx="12">
                  <c:v>12</c:v>
                </c:pt>
                <c:pt idx="13">
                  <c:v>200</c:v>
                </c:pt>
                <c:pt idx="14">
                  <c:v>222</c:v>
                </c:pt>
                <c:pt idx="15">
                  <c:v>51</c:v>
                </c:pt>
                <c:pt idx="16">
                  <c:v>51</c:v>
                </c:pt>
                <c:pt idx="17">
                  <c:v>1</c:v>
                </c:pt>
                <c:pt idx="18">
                  <c:v>747</c:v>
                </c:pt>
                <c:pt idx="19">
                  <c:v>15</c:v>
                </c:pt>
                <c:pt idx="20">
                  <c:v>60</c:v>
                </c:pt>
                <c:pt idx="21">
                  <c:v>21</c:v>
                </c:pt>
                <c:pt idx="22">
                  <c:v>45</c:v>
                </c:pt>
                <c:pt idx="23">
                  <c:v>334</c:v>
                </c:pt>
                <c:pt idx="24">
                  <c:v>71</c:v>
                </c:pt>
                <c:pt idx="25">
                  <c:v>94</c:v>
                </c:pt>
                <c:pt idx="26">
                  <c:v>2</c:v>
                </c:pt>
                <c:pt idx="27">
                  <c:v>404</c:v>
                </c:pt>
                <c:pt idx="28">
                  <c:v>15</c:v>
                </c:pt>
                <c:pt idx="29">
                  <c:v>41</c:v>
                </c:pt>
                <c:pt idx="30">
                  <c:v>37</c:v>
                </c:pt>
                <c:pt idx="31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93-47A6-ABD7-C8EA428BD2C6}"/>
            </c:ext>
          </c:extLst>
        </c:ser>
        <c:ser>
          <c:idx val="3"/>
          <c:order val="3"/>
          <c:tx>
            <c:strRef>
              <c:f>'3.1.5'!$E$4:$E$5</c:f>
              <c:strCache>
                <c:ptCount val="2"/>
                <c:pt idx="0">
                  <c:v>Turístico de lujo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</c:spPr>
          <c:invertIfNegative val="0"/>
          <c:cat>
            <c:strRef>
              <c:f>'3.1.5'!$G$7:$G$38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'3.1.5'!$E$7:$E$38</c:f>
              <c:numCache>
                <c:formatCode>#,##0</c:formatCode>
                <c:ptCount val="32"/>
                <c:pt idx="0">
                  <c:v>349</c:v>
                </c:pt>
                <c:pt idx="1">
                  <c:v>138</c:v>
                </c:pt>
                <c:pt idx="2">
                  <c:v>978</c:v>
                </c:pt>
                <c:pt idx="3">
                  <c:v>177</c:v>
                </c:pt>
                <c:pt idx="4">
                  <c:v>646</c:v>
                </c:pt>
                <c:pt idx="5">
                  <c:v>135</c:v>
                </c:pt>
                <c:pt idx="6">
                  <c:v>3290</c:v>
                </c:pt>
                <c:pt idx="7">
                  <c:v>125</c:v>
                </c:pt>
                <c:pt idx="8">
                  <c:v>107</c:v>
                </c:pt>
                <c:pt idx="9">
                  <c:v>46</c:v>
                </c:pt>
                <c:pt idx="10">
                  <c:v>360</c:v>
                </c:pt>
                <c:pt idx="11">
                  <c:v>750</c:v>
                </c:pt>
                <c:pt idx="12">
                  <c:v>311</c:v>
                </c:pt>
                <c:pt idx="13">
                  <c:v>305</c:v>
                </c:pt>
                <c:pt idx="14">
                  <c:v>1058</c:v>
                </c:pt>
                <c:pt idx="15">
                  <c:v>421</c:v>
                </c:pt>
                <c:pt idx="16">
                  <c:v>156</c:v>
                </c:pt>
                <c:pt idx="17">
                  <c:v>340</c:v>
                </c:pt>
                <c:pt idx="18">
                  <c:v>229</c:v>
                </c:pt>
                <c:pt idx="19">
                  <c:v>774</c:v>
                </c:pt>
                <c:pt idx="20">
                  <c:v>393</c:v>
                </c:pt>
                <c:pt idx="21">
                  <c:v>168</c:v>
                </c:pt>
                <c:pt idx="22">
                  <c:v>5978</c:v>
                </c:pt>
                <c:pt idx="23">
                  <c:v>420</c:v>
                </c:pt>
                <c:pt idx="24">
                  <c:v>264</c:v>
                </c:pt>
                <c:pt idx="25">
                  <c:v>105</c:v>
                </c:pt>
                <c:pt idx="26">
                  <c:v>234</c:v>
                </c:pt>
                <c:pt idx="27">
                  <c:v>24</c:v>
                </c:pt>
                <c:pt idx="28">
                  <c:v>100</c:v>
                </c:pt>
                <c:pt idx="29">
                  <c:v>509</c:v>
                </c:pt>
                <c:pt idx="30">
                  <c:v>406</c:v>
                </c:pt>
                <c:pt idx="31">
                  <c:v>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B93-47A6-ABD7-C8EA428BD2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88687104"/>
        <c:axId val="1127269120"/>
      </c:barChart>
      <c:catAx>
        <c:axId val="1088687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1127269120"/>
        <c:crosses val="autoZero"/>
        <c:auto val="1"/>
        <c:lblAlgn val="ctr"/>
        <c:lblOffset val="100"/>
        <c:noMultiLvlLbl val="0"/>
      </c:catAx>
      <c:valAx>
        <c:axId val="112726912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10886871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7744935866664263"/>
          <c:y val="0.93268432976887461"/>
          <c:w val="0.64510128266671973"/>
          <c:h val="5.3926545363303865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Parque Vehicular </a:t>
            </a:r>
            <a:r>
              <a:rPr lang="en-US" sz="1200" b="1" i="0" u="none" strike="noStrike" baseline="0"/>
              <a:t>del </a:t>
            </a:r>
            <a:r>
              <a:rPr lang="en-U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Transporte Turístico por Tierra </a:t>
            </a:r>
            <a:endParaRPr lang="es-ES" sz="12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baseline="0"/>
              <a:t> Participación </a:t>
            </a:r>
            <a:r>
              <a:rPr lang="en-US" sz="1200"/>
              <a:t>por Modalidad de Servicio 2016</a:t>
            </a:r>
          </a:p>
        </c:rich>
      </c:tx>
      <c:layout>
        <c:manualLayout>
          <c:xMode val="edge"/>
          <c:yMode val="edge"/>
          <c:x val="0.16171522309711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4679352580927366E-2"/>
          <c:y val="0.24979593442364997"/>
          <c:w val="0.43660126859142601"/>
          <c:h val="0.72707481238897498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7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1-E24B-4347-919C-47630F1FF694}"/>
              </c:ext>
            </c:extLst>
          </c:dPt>
          <c:dPt>
            <c:idx val="1"/>
            <c:bubble3D val="0"/>
            <c:explosion val="9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3-E24B-4347-919C-47630F1FF694}"/>
              </c:ext>
            </c:extLst>
          </c:dPt>
          <c:dPt>
            <c:idx val="2"/>
            <c:bubble3D val="0"/>
            <c:explosion val="4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E24B-4347-919C-47630F1FF694}"/>
              </c:ext>
            </c:extLst>
          </c:dPt>
          <c:dPt>
            <c:idx val="3"/>
            <c:bubble3D val="0"/>
            <c:explosion val="13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7-E24B-4347-919C-47630F1FF694}"/>
              </c:ext>
            </c:extLst>
          </c:dPt>
          <c:dLbls>
            <c:dLbl>
              <c:idx val="0"/>
              <c:layout>
                <c:manualLayout>
                  <c:x val="5.7912729658792649E-2"/>
                  <c:y val="1.2166351416766924E-2"/>
                </c:manualLayout>
              </c:layout>
              <c:tx>
                <c:rich>
                  <a:bodyPr/>
                  <a:lstStyle/>
                  <a:p>
                    <a:fld id="{2C198B28-6F4F-4732-BFAE-D49E20427986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E24B-4347-919C-47630F1FF69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7C49AEF4-1890-4716-8BD8-E9769E477E60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E24B-4347-919C-47630F1FF69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1435CF28-0A44-4FAA-8AF2-0232DDF0F98F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E24B-4347-919C-47630F1FF69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282577B5-8A49-4E45-ADBD-C6F5574BBF95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E24B-4347-919C-47630F1FF69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'3.1.5'!$B$4:$E$5</c:f>
              <c:strCache>
                <c:ptCount val="4"/>
                <c:pt idx="0">
                  <c:v>Chofer Guía</c:v>
                </c:pt>
                <c:pt idx="1">
                  <c:v>De Excursión</c:v>
                </c:pt>
                <c:pt idx="2">
                  <c:v>Turístico</c:v>
                </c:pt>
                <c:pt idx="3">
                  <c:v>Turístico de lujo</c:v>
                </c:pt>
              </c:strCache>
            </c:strRef>
          </c:cat>
          <c:val>
            <c:numRef>
              <c:f>'3.1.5'!$B$41:$E$41</c:f>
              <c:numCache>
                <c:formatCode>0.0</c:formatCode>
                <c:ptCount val="4"/>
                <c:pt idx="0">
                  <c:v>4.0195766634863421</c:v>
                </c:pt>
                <c:pt idx="1">
                  <c:v>55.074384253860558</c:v>
                </c:pt>
                <c:pt idx="2">
                  <c:v>6.5850383405774053</c:v>
                </c:pt>
                <c:pt idx="3">
                  <c:v>34.32100074207569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24B-4347-919C-47630F1FF69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7243197725284365"/>
          <c:y val="0.37896061142818238"/>
          <c:w val="0.22756802274715671"/>
          <c:h val="0.33459542565292788"/>
        </c:manualLayout>
      </c:layout>
      <c:overlay val="0"/>
      <c:txPr>
        <a:bodyPr/>
        <a:lstStyle/>
        <a:p>
          <a:pPr rtl="0">
            <a:defRPr lang="es-ES" b="1"/>
          </a:pPr>
          <a:endParaRPr lang="es-MX"/>
        </a:p>
      </c:txPr>
    </c:legend>
    <c:plotVisOnly val="1"/>
    <c:dispBlanksAs val="zero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Transporte Turístico por Tierra </a:t>
            </a:r>
            <a:endParaRPr lang="es-ES" sz="12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Parque Vehicular por Tipo de Persona 2016</a:t>
            </a:r>
          </a:p>
        </c:rich>
      </c:tx>
      <c:layout>
        <c:manualLayout>
          <c:xMode val="edge"/>
          <c:yMode val="edge"/>
          <c:x val="0.2881735741116192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89793641064328"/>
          <c:y val="0.13000008227811638"/>
          <c:w val="0.8681619438288799"/>
          <c:h val="0.63276380421099465"/>
        </c:manualLayout>
      </c:layout>
      <c:lineChart>
        <c:grouping val="standard"/>
        <c:varyColors val="0"/>
        <c:ser>
          <c:idx val="0"/>
          <c:order val="0"/>
          <c:tx>
            <c:strRef>
              <c:f>'3.1.6'!$B$5:$B$6</c:f>
              <c:strCache>
                <c:ptCount val="2"/>
                <c:pt idx="0">
                  <c:v>Personas Físicas</c:v>
                </c:pt>
              </c:strCache>
            </c:strRef>
          </c:tx>
          <c:spPr>
            <a:ln>
              <a:solidFill>
                <a:srgbClr val="9BBB59"/>
              </a:solidFill>
            </a:ln>
          </c:spPr>
          <c:marker>
            <c:symbol val="none"/>
          </c:marker>
          <c:cat>
            <c:strRef>
              <c:f>'3.1.6'!$E$8:$E$39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'3.1.6'!$B$8:$B$39</c:f>
              <c:numCache>
                <c:formatCode>#,##0</c:formatCode>
                <c:ptCount val="32"/>
                <c:pt idx="0">
                  <c:v>355</c:v>
                </c:pt>
                <c:pt idx="1">
                  <c:v>292</c:v>
                </c:pt>
                <c:pt idx="2">
                  <c:v>40</c:v>
                </c:pt>
                <c:pt idx="3">
                  <c:v>43</c:v>
                </c:pt>
                <c:pt idx="4">
                  <c:v>139</c:v>
                </c:pt>
                <c:pt idx="5">
                  <c:v>272</c:v>
                </c:pt>
                <c:pt idx="6">
                  <c:v>6761</c:v>
                </c:pt>
                <c:pt idx="7">
                  <c:v>439</c:v>
                </c:pt>
                <c:pt idx="8">
                  <c:v>60</c:v>
                </c:pt>
                <c:pt idx="9">
                  <c:v>280</c:v>
                </c:pt>
                <c:pt idx="10">
                  <c:v>755</c:v>
                </c:pt>
                <c:pt idx="11">
                  <c:v>1237</c:v>
                </c:pt>
                <c:pt idx="12">
                  <c:v>301</c:v>
                </c:pt>
                <c:pt idx="13">
                  <c:v>2087</c:v>
                </c:pt>
                <c:pt idx="14">
                  <c:v>2749</c:v>
                </c:pt>
                <c:pt idx="15">
                  <c:v>710</c:v>
                </c:pt>
                <c:pt idx="16">
                  <c:v>258</c:v>
                </c:pt>
                <c:pt idx="17">
                  <c:v>134</c:v>
                </c:pt>
                <c:pt idx="18">
                  <c:v>928</c:v>
                </c:pt>
                <c:pt idx="19">
                  <c:v>136</c:v>
                </c:pt>
                <c:pt idx="20">
                  <c:v>553</c:v>
                </c:pt>
                <c:pt idx="21">
                  <c:v>402</c:v>
                </c:pt>
                <c:pt idx="22">
                  <c:v>243</c:v>
                </c:pt>
                <c:pt idx="23">
                  <c:v>409</c:v>
                </c:pt>
                <c:pt idx="24">
                  <c:v>366</c:v>
                </c:pt>
                <c:pt idx="25">
                  <c:v>256</c:v>
                </c:pt>
                <c:pt idx="26">
                  <c:v>50</c:v>
                </c:pt>
                <c:pt idx="27">
                  <c:v>95</c:v>
                </c:pt>
                <c:pt idx="28">
                  <c:v>277</c:v>
                </c:pt>
                <c:pt idx="29">
                  <c:v>669</c:v>
                </c:pt>
                <c:pt idx="30">
                  <c:v>229</c:v>
                </c:pt>
                <c:pt idx="31">
                  <c:v>220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24-4AFE-AFBF-6BF27F8E7219}"/>
            </c:ext>
          </c:extLst>
        </c:ser>
        <c:ser>
          <c:idx val="1"/>
          <c:order val="1"/>
          <c:tx>
            <c:strRef>
              <c:f>'3.1.6'!$C$5:$C$6</c:f>
              <c:strCache>
                <c:ptCount val="2"/>
                <c:pt idx="0">
                  <c:v>Personas Morales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'3.1.6'!$E$8:$E$39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'3.1.6'!$C$8:$C$39</c:f>
              <c:numCache>
                <c:formatCode>#,##0</c:formatCode>
                <c:ptCount val="32"/>
                <c:pt idx="0">
                  <c:v>1129</c:v>
                </c:pt>
                <c:pt idx="1">
                  <c:v>403</c:v>
                </c:pt>
                <c:pt idx="2">
                  <c:v>1006</c:v>
                </c:pt>
                <c:pt idx="3">
                  <c:v>210</c:v>
                </c:pt>
                <c:pt idx="4">
                  <c:v>762</c:v>
                </c:pt>
                <c:pt idx="5">
                  <c:v>238</c:v>
                </c:pt>
                <c:pt idx="6">
                  <c:v>7455</c:v>
                </c:pt>
                <c:pt idx="7">
                  <c:v>296</c:v>
                </c:pt>
                <c:pt idx="8">
                  <c:v>176</c:v>
                </c:pt>
                <c:pt idx="9">
                  <c:v>186</c:v>
                </c:pt>
                <c:pt idx="10">
                  <c:v>907</c:v>
                </c:pt>
                <c:pt idx="11">
                  <c:v>1835</c:v>
                </c:pt>
                <c:pt idx="12">
                  <c:v>391</c:v>
                </c:pt>
                <c:pt idx="13">
                  <c:v>436</c:v>
                </c:pt>
                <c:pt idx="14">
                  <c:v>3710</c:v>
                </c:pt>
                <c:pt idx="15">
                  <c:v>1221</c:v>
                </c:pt>
                <c:pt idx="16">
                  <c:v>260</c:v>
                </c:pt>
                <c:pt idx="17">
                  <c:v>482</c:v>
                </c:pt>
                <c:pt idx="18">
                  <c:v>1748</c:v>
                </c:pt>
                <c:pt idx="19">
                  <c:v>895</c:v>
                </c:pt>
                <c:pt idx="20">
                  <c:v>621</c:v>
                </c:pt>
                <c:pt idx="21">
                  <c:v>290</c:v>
                </c:pt>
                <c:pt idx="22">
                  <c:v>6187</c:v>
                </c:pt>
                <c:pt idx="23">
                  <c:v>977</c:v>
                </c:pt>
                <c:pt idx="24">
                  <c:v>304</c:v>
                </c:pt>
                <c:pt idx="25">
                  <c:v>164</c:v>
                </c:pt>
                <c:pt idx="26">
                  <c:v>250</c:v>
                </c:pt>
                <c:pt idx="27">
                  <c:v>492</c:v>
                </c:pt>
                <c:pt idx="28">
                  <c:v>155</c:v>
                </c:pt>
                <c:pt idx="29">
                  <c:v>944</c:v>
                </c:pt>
                <c:pt idx="30">
                  <c:v>542</c:v>
                </c:pt>
                <c:pt idx="31">
                  <c:v>181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24-4AFE-AFBF-6BF27F8E72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657600"/>
        <c:axId val="99659136"/>
      </c:lineChart>
      <c:catAx>
        <c:axId val="9965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99659136"/>
        <c:crosses val="autoZero"/>
        <c:auto val="1"/>
        <c:lblAlgn val="ctr"/>
        <c:lblOffset val="100"/>
        <c:noMultiLvlLbl val="0"/>
      </c:catAx>
      <c:valAx>
        <c:axId val="9965913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n-US"/>
                  <a:t>Núm.</a:t>
                </a:r>
                <a:r>
                  <a:rPr lang="en-US" baseline="0"/>
                  <a:t> de Personas</a:t>
                </a:r>
                <a:endParaRPr lang="en-U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996576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7811495119996227"/>
          <c:y val="0.90769942158484107"/>
          <c:w val="0.46797743096484196"/>
          <c:h val="7.8126362731304355E-2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n-US" sz="1200" b="1" i="0" baseline="0"/>
              <a:t>Parque Vehicular del Transporte Turistíco por Tierra </a:t>
            </a:r>
          </a:p>
          <a:p>
            <a:pPr>
              <a:defRPr lang="es-ES" sz="1200"/>
            </a:pPr>
            <a:r>
              <a:rPr lang="en-US" sz="1200" b="1" i="0" baseline="0"/>
              <a:t>Participación  por Tipo de Persona 2016</a:t>
            </a:r>
            <a:endParaRPr lang="es-ES" sz="1200"/>
          </a:p>
        </c:rich>
      </c:tx>
      <c:layout>
        <c:manualLayout>
          <c:xMode val="edge"/>
          <c:yMode val="edge"/>
          <c:x val="0.1297868158638704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517170738736771"/>
          <c:y val="0.19478264426021122"/>
          <c:w val="0.46734342884404539"/>
          <c:h val="0.80057967373359629"/>
        </c:manualLayout>
      </c:layout>
      <c:pieChart>
        <c:varyColors val="1"/>
        <c:ser>
          <c:idx val="0"/>
          <c:order val="0"/>
          <c:tx>
            <c:strRef>
              <c:f>'3.1.6'!$B$42:$C$42</c:f>
              <c:strCache>
                <c:ptCount val="2"/>
                <c:pt idx="0">
                  <c:v>38</c:v>
                </c:pt>
                <c:pt idx="1">
                  <c:v>62</c:v>
                </c:pt>
              </c:strCache>
            </c:strRef>
          </c:tx>
          <c:spPr>
            <a:solidFill>
              <a:schemeClr val="accent2"/>
            </a:solidFill>
          </c:spPr>
          <c:dPt>
            <c:idx val="0"/>
            <c:bubble3D val="0"/>
            <c:explosion val="5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1-BB4F-4DD6-8691-E050056759B2}"/>
              </c:ext>
            </c:extLst>
          </c:dPt>
          <c:dPt>
            <c:idx val="1"/>
            <c:bubble3D val="0"/>
            <c:explosion val="12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3-BB4F-4DD6-8691-E050056759B2}"/>
              </c:ext>
            </c:extLst>
          </c:dPt>
          <c:dLbls>
            <c:dLbl>
              <c:idx val="0"/>
              <c:layout>
                <c:manualLayout>
                  <c:x val="-0.12203398718669674"/>
                  <c:y val="4.48580845998901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2852799643236432E-2"/>
                      <c:h val="8.209302325581395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BB4F-4DD6-8691-E050056759B2}"/>
                </c:ext>
              </c:extLst>
            </c:dLbl>
            <c:dLbl>
              <c:idx val="1"/>
              <c:layout>
                <c:manualLayout>
                  <c:x val="0.10564409508976859"/>
                  <c:y val="-8.906757004211682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B4F-4DD6-8691-E050056759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1200" b="1"/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'3.1.6'!$B$5:$C$6</c:f>
              <c:strCache>
                <c:ptCount val="2"/>
                <c:pt idx="0">
                  <c:v>Personas Físicas</c:v>
                </c:pt>
                <c:pt idx="1">
                  <c:v>Personas Morales</c:v>
                </c:pt>
              </c:strCache>
            </c:strRef>
          </c:cat>
          <c:val>
            <c:numRef>
              <c:f>'3.1.6'!$B$42:$C$42</c:f>
              <c:numCache>
                <c:formatCode>0</c:formatCode>
                <c:ptCount val="2"/>
                <c:pt idx="0">
                  <c:v>38.420085515389239</c:v>
                </c:pt>
                <c:pt idx="1">
                  <c:v>61.579914484610761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4F-4DD6-8691-E050056759B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9600124662603058"/>
          <c:y val="0.45310272843801502"/>
          <c:w val="0.24443867934382449"/>
          <c:h val="0.16821314777513363"/>
        </c:manualLayout>
      </c:layout>
      <c:overlay val="0"/>
      <c:txPr>
        <a:bodyPr/>
        <a:lstStyle/>
        <a:p>
          <a:pPr rtl="0">
            <a:defRPr lang="es-ES" b="1"/>
          </a:pPr>
          <a:endParaRPr lang="es-MX"/>
        </a:p>
      </c:txPr>
    </c:legend>
    <c:plotVisOnly val="1"/>
    <c:dispBlanksAs val="zero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561974</xdr:colOff>
      <xdr:row>8</xdr:row>
      <xdr:rowOff>167216</xdr:rowOff>
    </xdr:from>
    <xdr:to>
      <xdr:col>9</xdr:col>
      <xdr:colOff>561974</xdr:colOff>
      <xdr:row>24</xdr:row>
      <xdr:rowOff>114300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571499</xdr:colOff>
      <xdr:row>5</xdr:row>
      <xdr:rowOff>6350</xdr:rowOff>
    </xdr:from>
    <xdr:to>
      <xdr:col>14</xdr:col>
      <xdr:colOff>333374</xdr:colOff>
      <xdr:row>21</xdr:row>
      <xdr:rowOff>158750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1029567</xdr:colOff>
      <xdr:row>26</xdr:row>
      <xdr:rowOff>13855</xdr:rowOff>
    </xdr:from>
    <xdr:to>
      <xdr:col>6</xdr:col>
      <xdr:colOff>720436</xdr:colOff>
      <xdr:row>43</xdr:row>
      <xdr:rowOff>100444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245053</xdr:colOff>
      <xdr:row>26</xdr:row>
      <xdr:rowOff>26843</xdr:rowOff>
    </xdr:from>
    <xdr:to>
      <xdr:col>13</xdr:col>
      <xdr:colOff>348962</xdr:colOff>
      <xdr:row>43</xdr:row>
      <xdr:rowOff>130753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3</xdr:row>
      <xdr:rowOff>200025</xdr:rowOff>
    </xdr:from>
    <xdr:to>
      <xdr:col>10</xdr:col>
      <xdr:colOff>447675</xdr:colOff>
      <xdr:row>16</xdr:row>
      <xdr:rowOff>123826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180975</xdr:colOff>
      <xdr:row>17</xdr:row>
      <xdr:rowOff>114300</xdr:rowOff>
    </xdr:from>
    <xdr:to>
      <xdr:col>10</xdr:col>
      <xdr:colOff>457200</xdr:colOff>
      <xdr:row>34</xdr:row>
      <xdr:rowOff>123825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3</xdr:row>
      <xdr:rowOff>152400</xdr:rowOff>
    </xdr:from>
    <xdr:to>
      <xdr:col>10</xdr:col>
      <xdr:colOff>19050</xdr:colOff>
      <xdr:row>18</xdr:row>
      <xdr:rowOff>104775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26275</xdr:colOff>
      <xdr:row>4</xdr:row>
      <xdr:rowOff>118241</xdr:rowOff>
    </xdr:from>
    <xdr:to>
      <xdr:col>15</xdr:col>
      <xdr:colOff>761999</xdr:colOff>
      <xdr:row>21</xdr:row>
      <xdr:rowOff>31750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704849</xdr:colOff>
      <xdr:row>5</xdr:row>
      <xdr:rowOff>80282</xdr:rowOff>
    </xdr:from>
    <xdr:to>
      <xdr:col>15</xdr:col>
      <xdr:colOff>201384</xdr:colOff>
      <xdr:row>22</xdr:row>
      <xdr:rowOff>19049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15875</xdr:colOff>
      <xdr:row>23</xdr:row>
      <xdr:rowOff>63500</xdr:rowOff>
    </xdr:from>
    <xdr:to>
      <xdr:col>13</xdr:col>
      <xdr:colOff>15875</xdr:colOff>
      <xdr:row>37</xdr:row>
      <xdr:rowOff>142875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669130</xdr:colOff>
      <xdr:row>3</xdr:row>
      <xdr:rowOff>23813</xdr:rowOff>
    </xdr:from>
    <xdr:to>
      <xdr:col>14</xdr:col>
      <xdr:colOff>347662</xdr:colOff>
      <xdr:row>18</xdr:row>
      <xdr:rowOff>50006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373157</xdr:colOff>
      <xdr:row>18</xdr:row>
      <xdr:rowOff>187137</xdr:rowOff>
    </xdr:from>
    <xdr:to>
      <xdr:col>13</xdr:col>
      <xdr:colOff>373157</xdr:colOff>
      <xdr:row>33</xdr:row>
      <xdr:rowOff>75078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7</xdr:row>
      <xdr:rowOff>28574</xdr:rowOff>
    </xdr:from>
    <xdr:to>
      <xdr:col>13</xdr:col>
      <xdr:colOff>266700</xdr:colOff>
      <xdr:row>23</xdr:row>
      <xdr:rowOff>19049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133350</xdr:colOff>
      <xdr:row>24</xdr:row>
      <xdr:rowOff>91281</xdr:rowOff>
    </xdr:from>
    <xdr:to>
      <xdr:col>12</xdr:col>
      <xdr:colOff>252412</xdr:colOff>
      <xdr:row>38</xdr:row>
      <xdr:rowOff>135731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741362</xdr:colOff>
      <xdr:row>5</xdr:row>
      <xdr:rowOff>112712</xdr:rowOff>
    </xdr:from>
    <xdr:to>
      <xdr:col>15</xdr:col>
      <xdr:colOff>304800</xdr:colOff>
      <xdr:row>20</xdr:row>
      <xdr:rowOff>180975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266699</xdr:colOff>
      <xdr:row>22</xdr:row>
      <xdr:rowOff>45243</xdr:rowOff>
    </xdr:from>
    <xdr:to>
      <xdr:col>14</xdr:col>
      <xdr:colOff>266699</xdr:colOff>
      <xdr:row>36</xdr:row>
      <xdr:rowOff>116680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627591</xdr:colOff>
      <xdr:row>6</xdr:row>
      <xdr:rowOff>33867</xdr:rowOff>
    </xdr:from>
    <xdr:to>
      <xdr:col>15</xdr:col>
      <xdr:colOff>331259</xdr:colOff>
      <xdr:row>22</xdr:row>
      <xdr:rowOff>40217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52918</xdr:colOff>
      <xdr:row>23</xdr:row>
      <xdr:rowOff>122767</xdr:rowOff>
    </xdr:from>
    <xdr:to>
      <xdr:col>13</xdr:col>
      <xdr:colOff>333376</xdr:colOff>
      <xdr:row>39</xdr:row>
      <xdr:rowOff>85724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50345</xdr:colOff>
      <xdr:row>8</xdr:row>
      <xdr:rowOff>142875</xdr:rowOff>
    </xdr:from>
    <xdr:to>
      <xdr:col>12</xdr:col>
      <xdr:colOff>761998</xdr:colOff>
      <xdr:row>25</xdr:row>
      <xdr:rowOff>27214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42332</xdr:colOff>
      <xdr:row>26</xdr:row>
      <xdr:rowOff>84666</xdr:rowOff>
    </xdr:from>
    <xdr:to>
      <xdr:col>11</xdr:col>
      <xdr:colOff>488155</xdr:colOff>
      <xdr:row>41</xdr:row>
      <xdr:rowOff>-1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6"/>
  <sheetViews>
    <sheetView tabSelected="1" zoomScaleNormal="100" workbookViewId="0">
      <selection activeCell="A44" sqref="A44"/>
    </sheetView>
  </sheetViews>
  <sheetFormatPr baseColWidth="10" defaultColWidth="11.42578125" defaultRowHeight="12.75" x14ac:dyDescent="0.2"/>
  <cols>
    <col min="1" max="1" width="25.85546875" customWidth="1"/>
    <col min="2" max="2" width="18.42578125" customWidth="1"/>
    <col min="3" max="3" width="11" customWidth="1"/>
  </cols>
  <sheetData>
    <row r="2" spans="1:5" ht="17.25" x14ac:dyDescent="0.3">
      <c r="A2" s="3" t="s">
        <v>87</v>
      </c>
    </row>
    <row r="4" spans="1:5" ht="17.25" x14ac:dyDescent="0.3">
      <c r="A4" s="3" t="s">
        <v>101</v>
      </c>
    </row>
    <row r="6" spans="1:5" ht="17.25" x14ac:dyDescent="0.3">
      <c r="A6" s="31" t="s">
        <v>120</v>
      </c>
      <c r="B6" s="24"/>
      <c r="C6" s="24"/>
      <c r="D6" s="24"/>
      <c r="E6" s="24"/>
    </row>
    <row r="7" spans="1:5" ht="17.25" x14ac:dyDescent="0.3">
      <c r="A7" s="31" t="s">
        <v>115</v>
      </c>
      <c r="B7" s="31"/>
      <c r="C7" s="31"/>
      <c r="D7" s="31"/>
      <c r="E7" s="31"/>
    </row>
    <row r="9" spans="1:5" ht="20.25" customHeight="1" x14ac:dyDescent="0.2">
      <c r="A9" s="69" t="s">
        <v>116</v>
      </c>
      <c r="B9" s="69" t="s">
        <v>88</v>
      </c>
      <c r="C9" s="20" t="s">
        <v>0</v>
      </c>
    </row>
    <row r="10" spans="1:5" ht="9" customHeight="1" x14ac:dyDescent="0.2">
      <c r="A10" s="42"/>
      <c r="B10" s="42"/>
      <c r="C10" s="42"/>
    </row>
    <row r="11" spans="1:5" ht="15" customHeight="1" x14ac:dyDescent="0.25">
      <c r="A11" s="89" t="s">
        <v>36</v>
      </c>
      <c r="B11" s="22">
        <v>36618</v>
      </c>
      <c r="C11" s="104">
        <f>B11/$B$16*100</f>
        <v>64.698399236722153</v>
      </c>
      <c r="D11" s="26">
        <v>78.869334994549135</v>
      </c>
    </row>
    <row r="12" spans="1:5" ht="15" customHeight="1" x14ac:dyDescent="0.25">
      <c r="A12" s="90" t="s">
        <v>44</v>
      </c>
      <c r="B12" s="76">
        <v>1783</v>
      </c>
      <c r="C12" s="105">
        <f>B12/$B$16*100</f>
        <v>3.150287996042263</v>
      </c>
      <c r="D12" s="26">
        <v>1.9124746924155116</v>
      </c>
    </row>
    <row r="13" spans="1:5" ht="15" customHeight="1" x14ac:dyDescent="0.25">
      <c r="A13" s="89" t="s">
        <v>37</v>
      </c>
      <c r="B13" s="22">
        <v>18190</v>
      </c>
      <c r="C13" s="104">
        <f>B13/$B$16*100</f>
        <v>32.138944839040249</v>
      </c>
      <c r="D13" s="26">
        <v>19.215075533406011</v>
      </c>
    </row>
    <row r="14" spans="1:5" ht="15" customHeight="1" x14ac:dyDescent="0.25">
      <c r="A14" s="90" t="s">
        <v>124</v>
      </c>
      <c r="B14" s="76">
        <v>7</v>
      </c>
      <c r="C14" s="105">
        <f>B14/$B$16*100</f>
        <v>1.236792819534259E-2</v>
      </c>
      <c r="D14" s="26">
        <v>3.1147796293412243E-3</v>
      </c>
    </row>
    <row r="15" spans="1:5" ht="9" customHeight="1" x14ac:dyDescent="0.2">
      <c r="A15" s="42"/>
      <c r="B15" s="44"/>
      <c r="C15" s="45"/>
    </row>
    <row r="16" spans="1:5" ht="22.5" customHeight="1" x14ac:dyDescent="0.2">
      <c r="A16" s="1" t="s">
        <v>32</v>
      </c>
      <c r="B16" s="2">
        <f>SUM(B11:B14)</f>
        <v>56598</v>
      </c>
      <c r="C16" s="2">
        <f>B16/$B$16*100</f>
        <v>100</v>
      </c>
    </row>
  </sheetData>
  <phoneticPr fontId="0" type="noConversion"/>
  <printOptions horizontalCentered="1"/>
  <pageMargins left="0.78740157480314965" right="0.75" top="0.65" bottom="1" header="0" footer="0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8"/>
  <sheetViews>
    <sheetView zoomScaleNormal="100" workbookViewId="0">
      <selection activeCell="A57" sqref="A57"/>
    </sheetView>
  </sheetViews>
  <sheetFormatPr baseColWidth="10" defaultColWidth="11.42578125" defaultRowHeight="12.75" x14ac:dyDescent="0.2"/>
  <cols>
    <col min="1" max="1" width="21" customWidth="1"/>
    <col min="2" max="2" width="15.7109375" customWidth="1"/>
    <col min="3" max="3" width="10.140625" customWidth="1"/>
    <col min="4" max="4" width="7.28515625" customWidth="1"/>
    <col min="5" max="5" width="10.42578125" customWidth="1"/>
    <col min="6" max="6" width="8.85546875" customWidth="1"/>
  </cols>
  <sheetData>
    <row r="2" spans="1:8" ht="17.25" x14ac:dyDescent="0.3">
      <c r="A2" s="3" t="s">
        <v>114</v>
      </c>
    </row>
    <row r="4" spans="1:8" ht="17.25" x14ac:dyDescent="0.3">
      <c r="A4" s="3" t="s">
        <v>112</v>
      </c>
    </row>
    <row r="6" spans="1:8" ht="20.25" customHeight="1" x14ac:dyDescent="0.2">
      <c r="A6" s="112" t="s">
        <v>93</v>
      </c>
      <c r="B6" s="112" t="s">
        <v>94</v>
      </c>
      <c r="C6" s="112" t="s">
        <v>95</v>
      </c>
      <c r="D6" s="112" t="s">
        <v>0</v>
      </c>
      <c r="E6" s="112" t="s">
        <v>96</v>
      </c>
      <c r="F6" s="112" t="s">
        <v>0</v>
      </c>
    </row>
    <row r="7" spans="1:8" ht="28.5" customHeight="1" x14ac:dyDescent="0.2">
      <c r="A7" s="112"/>
      <c r="B7" s="112"/>
      <c r="C7" s="112"/>
      <c r="D7" s="112"/>
      <c r="E7" s="112"/>
      <c r="F7" s="112"/>
    </row>
    <row r="8" spans="1:8" ht="6.75" customHeight="1" x14ac:dyDescent="0.2">
      <c r="A8" s="61"/>
      <c r="B8" s="61"/>
      <c r="C8" s="62"/>
      <c r="D8" s="62"/>
      <c r="E8" s="62"/>
      <c r="F8" s="62"/>
    </row>
    <row r="9" spans="1:8" ht="18" customHeight="1" x14ac:dyDescent="0.25">
      <c r="A9" s="65" t="s">
        <v>51</v>
      </c>
      <c r="B9" s="71" t="s">
        <v>48</v>
      </c>
      <c r="C9" s="22">
        <v>13257</v>
      </c>
      <c r="D9" s="23">
        <f>C9/$C$17*100</f>
        <v>88.321119253830787</v>
      </c>
      <c r="E9" s="22">
        <v>22457</v>
      </c>
      <c r="F9" s="23">
        <f>E9/$E$17*100</f>
        <v>39.67808049754408</v>
      </c>
      <c r="G9" s="25">
        <v>90.384030803526201</v>
      </c>
      <c r="H9" s="25">
        <v>46.952188132689606</v>
      </c>
    </row>
    <row r="10" spans="1:8" ht="6" customHeight="1" x14ac:dyDescent="0.25">
      <c r="A10" s="64"/>
      <c r="B10" s="67"/>
      <c r="C10" s="40"/>
      <c r="D10" s="41"/>
      <c r="E10" s="40"/>
      <c r="F10" s="41"/>
      <c r="G10" s="25"/>
      <c r="H10" s="25"/>
    </row>
    <row r="11" spans="1:8" ht="16.5" customHeight="1" x14ac:dyDescent="0.25">
      <c r="A11" s="65" t="s">
        <v>45</v>
      </c>
      <c r="B11" s="66" t="s">
        <v>49</v>
      </c>
      <c r="C11" s="22">
        <v>1593</v>
      </c>
      <c r="D11" s="23">
        <f>C11/$C$17*100</f>
        <v>10.61292471685543</v>
      </c>
      <c r="E11" s="22">
        <v>16754</v>
      </c>
      <c r="F11" s="23">
        <f>E11/$E$17*100</f>
        <v>29.60175271210997</v>
      </c>
      <c r="G11" s="25">
        <v>8.8357483027662376</v>
      </c>
      <c r="H11" s="25">
        <v>27.581373617816539</v>
      </c>
    </row>
    <row r="12" spans="1:8" ht="9" customHeight="1" x14ac:dyDescent="0.25">
      <c r="A12" s="64"/>
      <c r="B12" s="67"/>
      <c r="C12" s="40"/>
      <c r="D12" s="41"/>
      <c r="E12" s="40"/>
      <c r="F12" s="41"/>
      <c r="G12" s="25"/>
      <c r="H12" s="25"/>
    </row>
    <row r="13" spans="1:8" ht="15" x14ac:dyDescent="0.25">
      <c r="A13" s="65" t="s">
        <v>46</v>
      </c>
      <c r="B13" s="68" t="s">
        <v>50</v>
      </c>
      <c r="C13" s="22">
        <v>122</v>
      </c>
      <c r="D13" s="23">
        <f>C13/$C$17*100</f>
        <v>0.81279147235176552</v>
      </c>
      <c r="E13" s="22">
        <v>6203</v>
      </c>
      <c r="F13" s="23">
        <f>E13/$E$17*100</f>
        <v>10.959751227958584</v>
      </c>
      <c r="G13" s="25">
        <v>0.61809707163846395</v>
      </c>
      <c r="H13" s="25">
        <v>9.4969630898613921</v>
      </c>
    </row>
    <row r="14" spans="1:8" ht="8.25" customHeight="1" x14ac:dyDescent="0.25">
      <c r="A14" s="64"/>
      <c r="B14" s="67"/>
      <c r="C14" s="40"/>
      <c r="D14" s="41"/>
      <c r="E14" s="40"/>
      <c r="F14" s="41"/>
      <c r="G14" s="25"/>
      <c r="H14" s="25"/>
    </row>
    <row r="15" spans="1:8" ht="15" x14ac:dyDescent="0.25">
      <c r="A15" s="65" t="s">
        <v>47</v>
      </c>
      <c r="B15" s="68" t="s">
        <v>52</v>
      </c>
      <c r="C15" s="22">
        <v>38</v>
      </c>
      <c r="D15" s="23">
        <f>C15/$C$17*100</f>
        <v>0.25316455696202533</v>
      </c>
      <c r="E15" s="22">
        <v>11184</v>
      </c>
      <c r="F15" s="23">
        <v>19.7</v>
      </c>
      <c r="G15" s="25">
        <v>0.16212382206910528</v>
      </c>
      <c r="H15" s="25">
        <v>15.969475159632458</v>
      </c>
    </row>
    <row r="16" spans="1:8" ht="10.5" customHeight="1" x14ac:dyDescent="0.2">
      <c r="A16" s="61"/>
      <c r="B16" s="61"/>
      <c r="C16" s="63"/>
      <c r="D16" s="63"/>
      <c r="E16" s="63"/>
      <c r="F16" s="63"/>
      <c r="G16" s="28"/>
      <c r="H16" s="28"/>
    </row>
    <row r="17" spans="1:6" ht="21.75" customHeight="1" x14ac:dyDescent="0.2">
      <c r="A17" s="8" t="s">
        <v>32</v>
      </c>
      <c r="B17" s="8"/>
      <c r="C17" s="2">
        <f>C9+C11+C13+C15</f>
        <v>15010</v>
      </c>
      <c r="D17" s="2">
        <f>D9+D11+D13+D15</f>
        <v>100</v>
      </c>
      <c r="E17" s="2">
        <f>E9+E11+E13+E15</f>
        <v>56598</v>
      </c>
      <c r="F17" s="2">
        <f>F9+F11+F13+F15</f>
        <v>99.939584437612623</v>
      </c>
    </row>
    <row r="18" spans="1:6" x14ac:dyDescent="0.2">
      <c r="A18" s="9"/>
      <c r="B18" s="9"/>
      <c r="C18" s="9"/>
      <c r="D18" s="9"/>
      <c r="E18" s="9"/>
      <c r="F18" s="9"/>
    </row>
  </sheetData>
  <mergeCells count="6">
    <mergeCell ref="F6:F7"/>
    <mergeCell ref="A6:A7"/>
    <mergeCell ref="B6:B7"/>
    <mergeCell ref="C6:C7"/>
    <mergeCell ref="D6:D7"/>
    <mergeCell ref="E6:E7"/>
  </mergeCells>
  <phoneticPr fontId="0" type="noConversion"/>
  <printOptions horizontalCentered="1"/>
  <pageMargins left="0.39370078740157483" right="0.75" top="0.98425196850393704" bottom="1" header="0" footer="0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4"/>
  <sheetViews>
    <sheetView zoomScaleNormal="100" workbookViewId="0">
      <selection activeCell="A53" sqref="A53"/>
    </sheetView>
  </sheetViews>
  <sheetFormatPr baseColWidth="10" defaultColWidth="11.42578125" defaultRowHeight="12.75" x14ac:dyDescent="0.2"/>
  <cols>
    <col min="1" max="1" width="32.28515625" customWidth="1"/>
    <col min="2" max="2" width="15.140625" customWidth="1"/>
    <col min="3" max="3" width="15.42578125" customWidth="1"/>
  </cols>
  <sheetData>
    <row r="2" spans="1:9" ht="17.25" x14ac:dyDescent="0.3">
      <c r="A2" s="3" t="s">
        <v>109</v>
      </c>
    </row>
    <row r="4" spans="1:9" ht="17.25" x14ac:dyDescent="0.3">
      <c r="A4" s="3" t="s">
        <v>97</v>
      </c>
    </row>
    <row r="6" spans="1:9" ht="23.25" customHeight="1" x14ac:dyDescent="0.2">
      <c r="A6" s="112" t="s">
        <v>98</v>
      </c>
      <c r="B6" s="112" t="s">
        <v>99</v>
      </c>
      <c r="C6" s="112" t="s">
        <v>100</v>
      </c>
    </row>
    <row r="7" spans="1:9" ht="39.75" customHeight="1" x14ac:dyDescent="0.2">
      <c r="A7" s="112"/>
      <c r="B7" s="112"/>
      <c r="C7" s="112"/>
      <c r="D7" s="28" t="s">
        <v>85</v>
      </c>
      <c r="E7" s="28" t="s">
        <v>86</v>
      </c>
    </row>
    <row r="8" spans="1:9" x14ac:dyDescent="0.2">
      <c r="A8" s="42"/>
      <c r="B8" s="42"/>
      <c r="C8" s="42"/>
      <c r="D8" s="28"/>
      <c r="E8" s="39"/>
      <c r="F8" s="18"/>
      <c r="G8" s="18"/>
      <c r="H8" s="18"/>
      <c r="I8" s="19"/>
    </row>
    <row r="9" spans="1:9" ht="15" customHeight="1" x14ac:dyDescent="0.25">
      <c r="A9" s="68" t="s">
        <v>35</v>
      </c>
      <c r="B9" s="22">
        <v>4496</v>
      </c>
      <c r="C9" s="22">
        <v>134096</v>
      </c>
      <c r="D9" s="102">
        <f>B9*100/$B$14</f>
        <v>0.68942251663753185</v>
      </c>
      <c r="E9" s="102">
        <f>C9*100/$C$14</f>
        <v>0.13830912127799541</v>
      </c>
      <c r="F9" s="18"/>
      <c r="G9" s="18"/>
      <c r="H9" s="18"/>
      <c r="I9" s="18"/>
    </row>
    <row r="10" spans="1:9" ht="16.5" customHeight="1" x14ac:dyDescent="0.25">
      <c r="A10" s="86" t="s">
        <v>53</v>
      </c>
      <c r="B10" s="76">
        <v>565878</v>
      </c>
      <c r="C10" s="76">
        <v>84596251</v>
      </c>
      <c r="D10" s="102">
        <f t="shared" ref="D10:D12" si="0">B10*100/$B$14</f>
        <v>86.772472168552767</v>
      </c>
      <c r="E10" s="102">
        <f t="shared" ref="E10:E12" si="1">C10*100/$C$14</f>
        <v>87.254154778835627</v>
      </c>
      <c r="F10" s="19"/>
      <c r="G10" s="19"/>
      <c r="H10" s="19"/>
      <c r="I10" s="19"/>
    </row>
    <row r="11" spans="1:9" ht="15.75" customHeight="1" x14ac:dyDescent="0.25">
      <c r="A11" s="68" t="s">
        <v>54</v>
      </c>
      <c r="B11" s="22">
        <v>13083</v>
      </c>
      <c r="C11" s="22">
        <v>1953874</v>
      </c>
      <c r="D11" s="102">
        <f t="shared" si="0"/>
        <v>2.0061643205446682</v>
      </c>
      <c r="E11" s="102">
        <f t="shared" si="1"/>
        <v>2.0152621705936196</v>
      </c>
      <c r="F11" s="19"/>
      <c r="G11" s="19"/>
      <c r="H11" s="19"/>
      <c r="I11" s="19"/>
    </row>
    <row r="12" spans="1:9" ht="15" customHeight="1" x14ac:dyDescent="0.25">
      <c r="A12" s="86" t="s">
        <v>55</v>
      </c>
      <c r="B12" s="76">
        <v>68683</v>
      </c>
      <c r="C12" s="76">
        <v>10269616</v>
      </c>
      <c r="D12" s="102">
        <f t="shared" si="0"/>
        <v>10.531940994265035</v>
      </c>
      <c r="E12" s="102">
        <f t="shared" si="1"/>
        <v>10.592273929292762</v>
      </c>
    </row>
    <row r="13" spans="1:9" ht="7.5" customHeight="1" x14ac:dyDescent="0.2">
      <c r="A13" s="42"/>
      <c r="B13" s="43"/>
      <c r="C13" s="43"/>
      <c r="D13" s="28"/>
      <c r="E13" s="28"/>
    </row>
    <row r="14" spans="1:9" ht="23.25" customHeight="1" x14ac:dyDescent="0.2">
      <c r="A14" s="69" t="s">
        <v>107</v>
      </c>
      <c r="B14" s="2">
        <f>SUM(B9:B12)</f>
        <v>652140</v>
      </c>
      <c r="C14" s="2">
        <f>SUM(C9:C12)</f>
        <v>96953837</v>
      </c>
      <c r="D14" s="28"/>
      <c r="E14" s="28"/>
    </row>
    <row r="15" spans="1:9" x14ac:dyDescent="0.2">
      <c r="A15" s="91" t="s">
        <v>119</v>
      </c>
      <c r="D15" s="99"/>
      <c r="E15" s="99"/>
    </row>
    <row r="16" spans="1:9" x14ac:dyDescent="0.2">
      <c r="C16" s="29"/>
      <c r="D16" s="99"/>
      <c r="E16" s="99"/>
    </row>
    <row r="17" spans="3:5" x14ac:dyDescent="0.2">
      <c r="C17" s="29"/>
      <c r="D17" s="94"/>
      <c r="E17" s="94"/>
    </row>
    <row r="18" spans="3:5" x14ac:dyDescent="0.2">
      <c r="C18" s="108"/>
      <c r="D18" s="94"/>
      <c r="E18" s="93"/>
    </row>
    <row r="19" spans="3:5" x14ac:dyDescent="0.2">
      <c r="C19" s="29"/>
      <c r="D19" s="93"/>
      <c r="E19" s="5"/>
    </row>
    <row r="20" spans="3:5" x14ac:dyDescent="0.2">
      <c r="D20" s="5"/>
      <c r="E20" s="5"/>
    </row>
    <row r="21" spans="3:5" x14ac:dyDescent="0.2">
      <c r="D21" s="5"/>
      <c r="E21" s="5"/>
    </row>
    <row r="22" spans="3:5" x14ac:dyDescent="0.2">
      <c r="D22" s="5"/>
      <c r="E22" s="5"/>
    </row>
    <row r="23" spans="3:5" x14ac:dyDescent="0.2">
      <c r="D23" s="5"/>
      <c r="E23" s="5"/>
    </row>
    <row r="24" spans="3:5" x14ac:dyDescent="0.2">
      <c r="D24" s="5"/>
      <c r="E24" s="5"/>
    </row>
  </sheetData>
  <sortState ref="A18:B21">
    <sortCondition ref="A18:A21"/>
  </sortState>
  <mergeCells count="3">
    <mergeCell ref="A6:A7"/>
    <mergeCell ref="B6:B7"/>
    <mergeCell ref="C6:C7"/>
  </mergeCells>
  <phoneticPr fontId="0" type="noConversion"/>
  <printOptions horizontalCentered="1"/>
  <pageMargins left="0.39370078740157483" right="0.75" top="0.66" bottom="1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3"/>
  <sheetViews>
    <sheetView zoomScaleNormal="100" workbookViewId="0">
      <selection activeCell="A55" sqref="A55"/>
    </sheetView>
  </sheetViews>
  <sheetFormatPr baseColWidth="10" defaultColWidth="11.42578125" defaultRowHeight="12.75" x14ac:dyDescent="0.2"/>
  <cols>
    <col min="1" max="1" width="22.7109375" customWidth="1"/>
    <col min="2" max="2" width="21" customWidth="1"/>
    <col min="3" max="3" width="11.5703125" customWidth="1"/>
  </cols>
  <sheetData>
    <row r="2" spans="1:4" ht="17.25" x14ac:dyDescent="0.3">
      <c r="A2" s="33" t="s">
        <v>121</v>
      </c>
      <c r="B2" s="33"/>
      <c r="C2" s="33"/>
      <c r="D2" s="24"/>
    </row>
    <row r="3" spans="1:4" ht="15" customHeight="1" x14ac:dyDescent="0.3">
      <c r="A3" s="33" t="s">
        <v>108</v>
      </c>
      <c r="B3" s="33"/>
      <c r="C3" s="33"/>
      <c r="D3" s="31"/>
    </row>
    <row r="5" spans="1:4" ht="20.25" customHeight="1" x14ac:dyDescent="0.2">
      <c r="A5" s="48" t="s">
        <v>98</v>
      </c>
      <c r="B5" s="48" t="s">
        <v>88</v>
      </c>
      <c r="C5" s="20" t="s">
        <v>0</v>
      </c>
    </row>
    <row r="6" spans="1:4" ht="8.25" customHeight="1" x14ac:dyDescent="0.2">
      <c r="A6" s="42"/>
      <c r="B6" s="42"/>
      <c r="C6" s="42"/>
    </row>
    <row r="7" spans="1:4" ht="15" customHeight="1" x14ac:dyDescent="0.2">
      <c r="A7" s="87" t="s">
        <v>35</v>
      </c>
      <c r="B7" s="72">
        <v>2275</v>
      </c>
      <c r="C7" s="73">
        <f>B7/$B$12*100</f>
        <v>4.0195766634863421</v>
      </c>
      <c r="D7" s="25">
        <v>4.3025605607141939</v>
      </c>
    </row>
    <row r="8" spans="1:4" ht="15" customHeight="1" x14ac:dyDescent="0.2">
      <c r="A8" s="88" t="s">
        <v>53</v>
      </c>
      <c r="B8" s="74">
        <v>31171</v>
      </c>
      <c r="C8" s="75">
        <f>B8/$B$12*100</f>
        <v>55.074384253860565</v>
      </c>
      <c r="D8" s="25">
        <v>59.578441153147622</v>
      </c>
    </row>
    <row r="9" spans="1:4" ht="15" customHeight="1" x14ac:dyDescent="0.2">
      <c r="A9" s="87" t="s">
        <v>54</v>
      </c>
      <c r="B9" s="72">
        <v>3727</v>
      </c>
      <c r="C9" s="73">
        <f>B9/$B$12*100</f>
        <v>6.5850383405774053</v>
      </c>
      <c r="D9" s="25">
        <v>9.2215997748957612</v>
      </c>
    </row>
    <row r="10" spans="1:4" ht="15" customHeight="1" x14ac:dyDescent="0.2">
      <c r="A10" s="88" t="s">
        <v>55</v>
      </c>
      <c r="B10" s="74">
        <v>19425</v>
      </c>
      <c r="C10" s="75">
        <f>B10/$B$12*100</f>
        <v>34.32100074207569</v>
      </c>
      <c r="D10" s="25">
        <v>26.897398511242422</v>
      </c>
    </row>
    <row r="11" spans="1:4" ht="9.75" customHeight="1" x14ac:dyDescent="0.2">
      <c r="A11" s="42"/>
      <c r="B11" s="42"/>
      <c r="C11" s="42"/>
      <c r="D11" s="5"/>
    </row>
    <row r="12" spans="1:4" ht="20.25" customHeight="1" x14ac:dyDescent="0.2">
      <c r="A12" s="21" t="s">
        <v>32</v>
      </c>
      <c r="B12" s="2">
        <f>SUM(B7:B10)</f>
        <v>56598</v>
      </c>
      <c r="C12" s="2">
        <f>B12/$B$12*100</f>
        <v>100</v>
      </c>
    </row>
    <row r="14" spans="1:4" x14ac:dyDescent="0.2">
      <c r="C14" s="12"/>
    </row>
    <row r="20" spans="1:2" x14ac:dyDescent="0.2">
      <c r="A20" s="46"/>
      <c r="B20" s="46"/>
    </row>
    <row r="21" spans="1:2" x14ac:dyDescent="0.2">
      <c r="A21" s="46"/>
      <c r="B21" s="46"/>
    </row>
    <row r="22" spans="1:2" x14ac:dyDescent="0.2">
      <c r="A22" s="46"/>
      <c r="B22" s="46"/>
    </row>
    <row r="23" spans="1:2" x14ac:dyDescent="0.2">
      <c r="A23" s="46"/>
      <c r="B23" s="46"/>
    </row>
  </sheetData>
  <phoneticPr fontId="0" type="noConversion"/>
  <printOptions horizontalCentered="1"/>
  <pageMargins left="0.78740157480314965" right="0.75" top="0.55000000000000004" bottom="1" header="0" footer="0"/>
  <pageSetup orientation="portrait" r:id="rId1"/>
  <headerFooter alignWithMargins="0"/>
  <ignoredErrors>
    <ignoredError sqref="C7:C10 C11:C12" evalErro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0"/>
  <sheetViews>
    <sheetView zoomScaleNormal="100" workbookViewId="0">
      <selection activeCell="A73" sqref="A73"/>
    </sheetView>
  </sheetViews>
  <sheetFormatPr baseColWidth="10" defaultColWidth="11.42578125" defaultRowHeight="12.75" x14ac:dyDescent="0.2"/>
  <cols>
    <col min="1" max="1" width="23.7109375" customWidth="1"/>
    <col min="2" max="2" width="15.85546875" style="29" customWidth="1"/>
    <col min="3" max="3" width="14.140625" style="29" customWidth="1"/>
    <col min="4" max="4" width="14.7109375" customWidth="1"/>
    <col min="5" max="5" width="16.140625" customWidth="1"/>
    <col min="6" max="6" width="13" style="29" customWidth="1"/>
    <col min="7" max="7" width="6" style="28" customWidth="1"/>
    <col min="8" max="8" width="8.42578125" customWidth="1"/>
    <col min="9" max="9" width="5.85546875" customWidth="1"/>
    <col min="10" max="10" width="11.28515625" customWidth="1"/>
  </cols>
  <sheetData>
    <row r="2" spans="1:10" ht="17.25" x14ac:dyDescent="0.3">
      <c r="A2" s="31" t="s">
        <v>102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15.75" customHeight="1" x14ac:dyDescent="0.2"/>
    <row r="4" spans="1:10" s="4" customFormat="1" ht="20.25" customHeight="1" x14ac:dyDescent="0.25">
      <c r="A4" s="109" t="s">
        <v>39</v>
      </c>
      <c r="B4" s="110" t="s">
        <v>89</v>
      </c>
      <c r="C4" s="110"/>
      <c r="D4" s="110"/>
      <c r="E4" s="110"/>
      <c r="F4" s="110"/>
      <c r="G4" s="27"/>
    </row>
    <row r="5" spans="1:10" s="4" customFormat="1" ht="19.5" customHeight="1" x14ac:dyDescent="0.25">
      <c r="A5" s="109"/>
      <c r="B5" s="7" t="s">
        <v>42</v>
      </c>
      <c r="C5" s="7" t="s">
        <v>40</v>
      </c>
      <c r="D5" s="7" t="s">
        <v>41</v>
      </c>
      <c r="E5" s="14" t="s">
        <v>43</v>
      </c>
      <c r="F5" s="7" t="s">
        <v>32</v>
      </c>
      <c r="G5" s="27"/>
    </row>
    <row r="6" spans="1:10" s="4" customFormat="1" ht="8.25" customHeight="1" x14ac:dyDescent="0.25">
      <c r="A6" s="77"/>
      <c r="B6" s="78"/>
      <c r="C6" s="78"/>
      <c r="D6" s="78"/>
      <c r="E6" s="79"/>
      <c r="F6" s="78"/>
      <c r="G6" s="27"/>
    </row>
    <row r="7" spans="1:10" s="4" customFormat="1" ht="15" x14ac:dyDescent="0.25">
      <c r="A7" s="49" t="s">
        <v>1</v>
      </c>
      <c r="B7" s="15">
        <v>1329</v>
      </c>
      <c r="C7" s="15">
        <v>155</v>
      </c>
      <c r="D7" s="15">
        <v>0</v>
      </c>
      <c r="E7" s="15">
        <v>0</v>
      </c>
      <c r="F7" s="15">
        <f t="shared" ref="F7:F38" si="0">SUM(B7:E7)</f>
        <v>1484</v>
      </c>
      <c r="G7" s="27" t="s">
        <v>56</v>
      </c>
    </row>
    <row r="8" spans="1:10" s="4" customFormat="1" ht="15" x14ac:dyDescent="0.25">
      <c r="A8" s="50" t="s">
        <v>2</v>
      </c>
      <c r="B8" s="16">
        <v>549</v>
      </c>
      <c r="C8" s="16">
        <v>144</v>
      </c>
      <c r="D8" s="16">
        <v>1</v>
      </c>
      <c r="E8" s="16">
        <v>1</v>
      </c>
      <c r="F8" s="16">
        <f t="shared" si="0"/>
        <v>695</v>
      </c>
      <c r="G8" s="27" t="s">
        <v>57</v>
      </c>
    </row>
    <row r="9" spans="1:10" s="4" customFormat="1" ht="15" x14ac:dyDescent="0.25">
      <c r="A9" s="49" t="s">
        <v>3</v>
      </c>
      <c r="B9" s="15">
        <v>178</v>
      </c>
      <c r="C9" s="15">
        <v>867</v>
      </c>
      <c r="D9" s="15">
        <v>0</v>
      </c>
      <c r="E9" s="15">
        <v>1</v>
      </c>
      <c r="F9" s="15">
        <f t="shared" si="0"/>
        <v>1046</v>
      </c>
      <c r="G9" s="27" t="s">
        <v>58</v>
      </c>
    </row>
    <row r="10" spans="1:10" s="4" customFormat="1" ht="15" x14ac:dyDescent="0.25">
      <c r="A10" s="50" t="s">
        <v>4</v>
      </c>
      <c r="B10" s="16">
        <v>122</v>
      </c>
      <c r="C10" s="16">
        <v>131</v>
      </c>
      <c r="D10" s="16">
        <v>0</v>
      </c>
      <c r="E10" s="16">
        <v>0</v>
      </c>
      <c r="F10" s="16">
        <f t="shared" si="0"/>
        <v>253</v>
      </c>
      <c r="G10" s="27" t="s">
        <v>125</v>
      </c>
    </row>
    <row r="11" spans="1:10" s="4" customFormat="1" ht="15" x14ac:dyDescent="0.25">
      <c r="A11" s="49" t="s">
        <v>7</v>
      </c>
      <c r="B11" s="15">
        <v>445</v>
      </c>
      <c r="C11" s="15">
        <v>456</v>
      </c>
      <c r="D11" s="15">
        <v>0</v>
      </c>
      <c r="E11" s="15">
        <v>0</v>
      </c>
      <c r="F11" s="15">
        <f t="shared" si="0"/>
        <v>901</v>
      </c>
      <c r="G11" s="27" t="s">
        <v>59</v>
      </c>
    </row>
    <row r="12" spans="1:10" s="4" customFormat="1" ht="15" x14ac:dyDescent="0.25">
      <c r="A12" s="50" t="s">
        <v>8</v>
      </c>
      <c r="B12" s="16">
        <v>449</v>
      </c>
      <c r="C12" s="16">
        <v>61</v>
      </c>
      <c r="D12" s="16">
        <v>0</v>
      </c>
      <c r="E12" s="16">
        <v>0</v>
      </c>
      <c r="F12" s="16">
        <f t="shared" si="0"/>
        <v>510</v>
      </c>
      <c r="G12" s="27" t="s">
        <v>60</v>
      </c>
    </row>
    <row r="13" spans="1:10" s="4" customFormat="1" ht="15" x14ac:dyDescent="0.25">
      <c r="A13" s="49" t="s">
        <v>122</v>
      </c>
      <c r="B13" s="15">
        <v>12241</v>
      </c>
      <c r="C13" s="15">
        <v>1967</v>
      </c>
      <c r="D13" s="15">
        <v>7</v>
      </c>
      <c r="E13" s="15">
        <v>1</v>
      </c>
      <c r="F13" s="15">
        <f t="shared" si="0"/>
        <v>14216</v>
      </c>
      <c r="G13" s="27" t="s">
        <v>123</v>
      </c>
    </row>
    <row r="14" spans="1:10" s="4" customFormat="1" ht="15" x14ac:dyDescent="0.25">
      <c r="A14" s="50" t="s">
        <v>5</v>
      </c>
      <c r="B14" s="16">
        <v>675</v>
      </c>
      <c r="C14" s="16">
        <v>60</v>
      </c>
      <c r="D14" s="16">
        <v>0</v>
      </c>
      <c r="E14" s="16">
        <v>0</v>
      </c>
      <c r="F14" s="16">
        <f t="shared" si="0"/>
        <v>735</v>
      </c>
      <c r="G14" s="27" t="s">
        <v>61</v>
      </c>
      <c r="H14" s="17"/>
    </row>
    <row r="15" spans="1:10" s="4" customFormat="1" ht="15" x14ac:dyDescent="0.25">
      <c r="A15" s="49" t="s">
        <v>6</v>
      </c>
      <c r="B15" s="15">
        <v>150</v>
      </c>
      <c r="C15" s="15">
        <v>84</v>
      </c>
      <c r="D15" s="15">
        <v>2</v>
      </c>
      <c r="E15" s="15">
        <v>0</v>
      </c>
      <c r="F15" s="15">
        <f t="shared" si="0"/>
        <v>236</v>
      </c>
      <c r="G15" s="27" t="s">
        <v>62</v>
      </c>
    </row>
    <row r="16" spans="1:10" s="4" customFormat="1" ht="15" x14ac:dyDescent="0.25">
      <c r="A16" s="50" t="s">
        <v>9</v>
      </c>
      <c r="B16" s="16">
        <v>459</v>
      </c>
      <c r="C16" s="16">
        <v>7</v>
      </c>
      <c r="D16" s="16">
        <v>0</v>
      </c>
      <c r="E16" s="16">
        <v>0</v>
      </c>
      <c r="F16" s="16">
        <f t="shared" si="0"/>
        <v>466</v>
      </c>
      <c r="G16" s="27" t="s">
        <v>63</v>
      </c>
    </row>
    <row r="17" spans="1:7" s="4" customFormat="1" ht="15" x14ac:dyDescent="0.25">
      <c r="A17" s="49" t="s">
        <v>31</v>
      </c>
      <c r="B17" s="15">
        <v>1488</v>
      </c>
      <c r="C17" s="15">
        <v>171</v>
      </c>
      <c r="D17" s="15">
        <v>1</v>
      </c>
      <c r="E17" s="15">
        <v>2</v>
      </c>
      <c r="F17" s="15">
        <f t="shared" si="0"/>
        <v>1662</v>
      </c>
      <c r="G17" s="27" t="s">
        <v>64</v>
      </c>
    </row>
    <row r="18" spans="1:7" s="4" customFormat="1" ht="15" x14ac:dyDescent="0.25">
      <c r="A18" s="50" t="s">
        <v>10</v>
      </c>
      <c r="B18" s="16">
        <v>2587</v>
      </c>
      <c r="C18" s="16">
        <v>477</v>
      </c>
      <c r="D18" s="16">
        <v>5</v>
      </c>
      <c r="E18" s="16">
        <v>3</v>
      </c>
      <c r="F18" s="16">
        <f t="shared" si="0"/>
        <v>3072</v>
      </c>
      <c r="G18" s="27" t="s">
        <v>65</v>
      </c>
    </row>
    <row r="19" spans="1:7" s="4" customFormat="1" ht="15" x14ac:dyDescent="0.25">
      <c r="A19" s="49" t="s">
        <v>11</v>
      </c>
      <c r="B19" s="15">
        <v>348</v>
      </c>
      <c r="C19" s="15">
        <v>342</v>
      </c>
      <c r="D19" s="15">
        <v>0</v>
      </c>
      <c r="E19" s="15">
        <v>2</v>
      </c>
      <c r="F19" s="15">
        <f t="shared" si="0"/>
        <v>692</v>
      </c>
      <c r="G19" s="27" t="s">
        <v>66</v>
      </c>
    </row>
    <row r="20" spans="1:7" s="4" customFormat="1" ht="15" x14ac:dyDescent="0.25">
      <c r="A20" s="50" t="s">
        <v>12</v>
      </c>
      <c r="B20" s="16">
        <v>2417</v>
      </c>
      <c r="C20" s="16">
        <v>106</v>
      </c>
      <c r="D20" s="16">
        <v>0</v>
      </c>
      <c r="E20" s="16">
        <v>0</v>
      </c>
      <c r="F20" s="16">
        <f t="shared" si="0"/>
        <v>2523</v>
      </c>
      <c r="G20" s="27" t="s">
        <v>67</v>
      </c>
    </row>
    <row r="21" spans="1:7" s="4" customFormat="1" ht="15" x14ac:dyDescent="0.25">
      <c r="A21" s="49" t="s">
        <v>13</v>
      </c>
      <c r="B21" s="15">
        <v>5759</v>
      </c>
      <c r="C21" s="15">
        <v>695</v>
      </c>
      <c r="D21" s="15">
        <v>3</v>
      </c>
      <c r="E21" s="15">
        <v>2</v>
      </c>
      <c r="F21" s="15">
        <f t="shared" si="0"/>
        <v>6459</v>
      </c>
      <c r="G21" s="27" t="s">
        <v>68</v>
      </c>
    </row>
    <row r="22" spans="1:7" s="4" customFormat="1" ht="15" x14ac:dyDescent="0.25">
      <c r="A22" s="50" t="s">
        <v>14</v>
      </c>
      <c r="B22" s="16">
        <v>1729</v>
      </c>
      <c r="C22" s="16">
        <v>202</v>
      </c>
      <c r="D22" s="16">
        <v>0</v>
      </c>
      <c r="E22" s="16">
        <v>0</v>
      </c>
      <c r="F22" s="16">
        <f t="shared" si="0"/>
        <v>1931</v>
      </c>
      <c r="G22" s="27" t="s">
        <v>69</v>
      </c>
    </row>
    <row r="23" spans="1:7" s="4" customFormat="1" ht="15" x14ac:dyDescent="0.25">
      <c r="A23" s="49" t="s">
        <v>15</v>
      </c>
      <c r="B23" s="15">
        <v>415</v>
      </c>
      <c r="C23" s="15">
        <v>99</v>
      </c>
      <c r="D23" s="15">
        <v>0</v>
      </c>
      <c r="E23" s="15">
        <v>4</v>
      </c>
      <c r="F23" s="15">
        <f t="shared" si="0"/>
        <v>518</v>
      </c>
      <c r="G23" s="27" t="s">
        <v>70</v>
      </c>
    </row>
    <row r="24" spans="1:7" s="4" customFormat="1" ht="15" x14ac:dyDescent="0.25">
      <c r="A24" s="50" t="s">
        <v>16</v>
      </c>
      <c r="B24" s="16">
        <v>326</v>
      </c>
      <c r="C24" s="16">
        <v>290</v>
      </c>
      <c r="D24" s="16">
        <v>0</v>
      </c>
      <c r="E24" s="16">
        <v>0</v>
      </c>
      <c r="F24" s="16">
        <f t="shared" si="0"/>
        <v>616</v>
      </c>
      <c r="G24" s="27" t="s">
        <v>71</v>
      </c>
    </row>
    <row r="25" spans="1:7" s="4" customFormat="1" ht="15" x14ac:dyDescent="0.25">
      <c r="A25" s="49" t="s">
        <v>17</v>
      </c>
      <c r="B25" s="15">
        <v>2024</v>
      </c>
      <c r="C25" s="15">
        <v>645</v>
      </c>
      <c r="D25" s="15">
        <v>0</v>
      </c>
      <c r="E25" s="15">
        <v>7</v>
      </c>
      <c r="F25" s="15">
        <f t="shared" si="0"/>
        <v>2676</v>
      </c>
      <c r="G25" s="27" t="s">
        <v>72</v>
      </c>
    </row>
    <row r="26" spans="1:7" s="4" customFormat="1" ht="15" x14ac:dyDescent="0.25">
      <c r="A26" s="50" t="s">
        <v>18</v>
      </c>
      <c r="B26" s="16">
        <v>413</v>
      </c>
      <c r="C26" s="16">
        <v>618</v>
      </c>
      <c r="D26" s="16">
        <v>0</v>
      </c>
      <c r="E26" s="16">
        <v>0</v>
      </c>
      <c r="F26" s="16">
        <f t="shared" si="0"/>
        <v>1031</v>
      </c>
      <c r="G26" s="27" t="s">
        <v>73</v>
      </c>
    </row>
    <row r="27" spans="1:7" s="4" customFormat="1" ht="15" x14ac:dyDescent="0.25">
      <c r="A27" s="49" t="s">
        <v>19</v>
      </c>
      <c r="B27" s="15">
        <v>1048</v>
      </c>
      <c r="C27" s="15">
        <v>126</v>
      </c>
      <c r="D27" s="15">
        <v>0</v>
      </c>
      <c r="E27" s="15">
        <v>0</v>
      </c>
      <c r="F27" s="15">
        <f t="shared" si="0"/>
        <v>1174</v>
      </c>
      <c r="G27" s="27" t="s">
        <v>74</v>
      </c>
    </row>
    <row r="28" spans="1:7" s="4" customFormat="1" ht="15" x14ac:dyDescent="0.25">
      <c r="A28" s="50" t="s">
        <v>20</v>
      </c>
      <c r="B28" s="16">
        <v>600</v>
      </c>
      <c r="C28" s="16">
        <v>92</v>
      </c>
      <c r="D28" s="16">
        <v>0</v>
      </c>
      <c r="E28" s="16">
        <v>0</v>
      </c>
      <c r="F28" s="16">
        <f t="shared" si="0"/>
        <v>692</v>
      </c>
      <c r="G28" s="27" t="s">
        <v>75</v>
      </c>
    </row>
    <row r="29" spans="1:7" s="4" customFormat="1" ht="15" x14ac:dyDescent="0.25">
      <c r="A29" s="49" t="s">
        <v>21</v>
      </c>
      <c r="B29" s="15">
        <v>2589</v>
      </c>
      <c r="C29" s="15">
        <v>3836</v>
      </c>
      <c r="D29" s="15">
        <v>4</v>
      </c>
      <c r="E29" s="15">
        <v>1</v>
      </c>
      <c r="F29" s="15">
        <f t="shared" si="0"/>
        <v>6430</v>
      </c>
      <c r="G29" s="27" t="s">
        <v>76</v>
      </c>
    </row>
    <row r="30" spans="1:7" s="4" customFormat="1" ht="15" x14ac:dyDescent="0.25">
      <c r="A30" s="50" t="s">
        <v>22</v>
      </c>
      <c r="B30" s="16">
        <v>1251</v>
      </c>
      <c r="C30" s="16">
        <v>134</v>
      </c>
      <c r="D30" s="16">
        <v>0</v>
      </c>
      <c r="E30" s="16">
        <v>1</v>
      </c>
      <c r="F30" s="16">
        <f t="shared" si="0"/>
        <v>1386</v>
      </c>
      <c r="G30" s="27" t="s">
        <v>77</v>
      </c>
    </row>
    <row r="31" spans="1:7" s="4" customFormat="1" ht="15" x14ac:dyDescent="0.25">
      <c r="A31" s="49" t="s">
        <v>23</v>
      </c>
      <c r="B31" s="15">
        <v>519</v>
      </c>
      <c r="C31" s="15">
        <v>151</v>
      </c>
      <c r="D31" s="15">
        <v>0</v>
      </c>
      <c r="E31" s="15">
        <v>0</v>
      </c>
      <c r="F31" s="15">
        <f t="shared" si="0"/>
        <v>670</v>
      </c>
      <c r="G31" s="27" t="s">
        <v>78</v>
      </c>
    </row>
    <row r="32" spans="1:7" s="4" customFormat="1" ht="15" x14ac:dyDescent="0.25">
      <c r="A32" s="50" t="s">
        <v>24</v>
      </c>
      <c r="B32" s="16">
        <v>378</v>
      </c>
      <c r="C32" s="16">
        <v>42</v>
      </c>
      <c r="D32" s="16">
        <v>0</v>
      </c>
      <c r="E32" s="16">
        <v>0</v>
      </c>
      <c r="F32" s="16">
        <f t="shared" si="0"/>
        <v>420</v>
      </c>
      <c r="G32" s="27" t="s">
        <v>79</v>
      </c>
    </row>
    <row r="33" spans="1:7" s="4" customFormat="1" ht="15" x14ac:dyDescent="0.25">
      <c r="A33" s="49" t="s">
        <v>25</v>
      </c>
      <c r="B33" s="15">
        <v>122</v>
      </c>
      <c r="C33" s="15">
        <v>178</v>
      </c>
      <c r="D33" s="15">
        <v>0</v>
      </c>
      <c r="E33" s="15">
        <v>0</v>
      </c>
      <c r="F33" s="15">
        <f t="shared" si="0"/>
        <v>300</v>
      </c>
      <c r="G33" s="27" t="s">
        <v>80</v>
      </c>
    </row>
    <row r="34" spans="1:7" s="4" customFormat="1" ht="15" x14ac:dyDescent="0.25">
      <c r="A34" s="50" t="s">
        <v>26</v>
      </c>
      <c r="B34" s="16">
        <v>561</v>
      </c>
      <c r="C34" s="16">
        <v>26</v>
      </c>
      <c r="D34" s="16">
        <v>0</v>
      </c>
      <c r="E34" s="16">
        <v>0</v>
      </c>
      <c r="F34" s="16">
        <f t="shared" si="0"/>
        <v>587</v>
      </c>
      <c r="G34" s="27" t="s">
        <v>126</v>
      </c>
    </row>
    <row r="35" spans="1:7" s="4" customFormat="1" ht="15" x14ac:dyDescent="0.25">
      <c r="A35" s="49" t="s">
        <v>27</v>
      </c>
      <c r="B35" s="15">
        <v>372</v>
      </c>
      <c r="C35" s="15">
        <v>60</v>
      </c>
      <c r="D35" s="15">
        <v>0</v>
      </c>
      <c r="E35" s="15">
        <v>0</v>
      </c>
      <c r="F35" s="15">
        <f t="shared" si="0"/>
        <v>432</v>
      </c>
      <c r="G35" s="27" t="s">
        <v>81</v>
      </c>
    </row>
    <row r="36" spans="1:7" s="4" customFormat="1" ht="15" x14ac:dyDescent="0.25">
      <c r="A36" s="50" t="s">
        <v>28</v>
      </c>
      <c r="B36" s="16">
        <v>1367</v>
      </c>
      <c r="C36" s="16">
        <v>246</v>
      </c>
      <c r="D36" s="16">
        <v>0</v>
      </c>
      <c r="E36" s="16">
        <v>0</v>
      </c>
      <c r="F36" s="16">
        <f t="shared" si="0"/>
        <v>1613</v>
      </c>
      <c r="G36" s="27" t="s">
        <v>82</v>
      </c>
    </row>
    <row r="37" spans="1:7" s="4" customFormat="1" ht="15" x14ac:dyDescent="0.25">
      <c r="A37" s="49" t="s">
        <v>29</v>
      </c>
      <c r="B37" s="15">
        <v>514</v>
      </c>
      <c r="C37" s="15">
        <v>255</v>
      </c>
      <c r="D37" s="15">
        <v>1</v>
      </c>
      <c r="E37" s="15">
        <v>1</v>
      </c>
      <c r="F37" s="15">
        <f t="shared" si="0"/>
        <v>771</v>
      </c>
      <c r="G37" s="27" t="s">
        <v>83</v>
      </c>
    </row>
    <row r="38" spans="1:7" s="4" customFormat="1" ht="15" x14ac:dyDescent="0.25">
      <c r="A38" s="50" t="s">
        <v>30</v>
      </c>
      <c r="B38" s="16">
        <v>355</v>
      </c>
      <c r="C38" s="16">
        <v>46</v>
      </c>
      <c r="D38" s="16">
        <v>0</v>
      </c>
      <c r="E38" s="16">
        <v>0</v>
      </c>
      <c r="F38" s="16">
        <f t="shared" si="0"/>
        <v>401</v>
      </c>
      <c r="G38" s="27" t="s">
        <v>84</v>
      </c>
    </row>
    <row r="39" spans="1:7" s="4" customFormat="1" ht="8.25" customHeight="1" x14ac:dyDescent="0.25">
      <c r="A39" s="77"/>
      <c r="B39" s="40"/>
      <c r="C39" s="40"/>
      <c r="D39" s="40"/>
      <c r="E39" s="40"/>
      <c r="F39" s="40"/>
      <c r="G39" s="27"/>
    </row>
    <row r="40" spans="1:7" s="4" customFormat="1" ht="20.25" customHeight="1" x14ac:dyDescent="0.25">
      <c r="A40" s="13" t="s">
        <v>32</v>
      </c>
      <c r="B40" s="2">
        <f>SUM(B7:B38)</f>
        <v>43779</v>
      </c>
      <c r="C40" s="2">
        <f>SUM(C7:C38)</f>
        <v>12769</v>
      </c>
      <c r="D40" s="2">
        <f>SUM(D7:D38)</f>
        <v>24</v>
      </c>
      <c r="E40" s="2">
        <f>SUM(E7:E38)</f>
        <v>26</v>
      </c>
      <c r="F40" s="2">
        <f>SUM(F7:F38)</f>
        <v>56598</v>
      </c>
      <c r="G40" s="27"/>
    </row>
  </sheetData>
  <mergeCells count="2">
    <mergeCell ref="A4:A5"/>
    <mergeCell ref="B4:F4"/>
  </mergeCells>
  <phoneticPr fontId="0" type="noConversion"/>
  <printOptions horizontalCentered="1"/>
  <pageMargins left="0.75" right="0.75" top="1" bottom="1" header="0" footer="0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2"/>
  <sheetViews>
    <sheetView zoomScaleNormal="100" workbookViewId="0">
      <selection activeCell="A71" sqref="A71"/>
    </sheetView>
  </sheetViews>
  <sheetFormatPr baseColWidth="10" defaultColWidth="11.42578125" defaultRowHeight="12.75" x14ac:dyDescent="0.2"/>
  <cols>
    <col min="1" max="1" width="24.42578125" customWidth="1"/>
    <col min="2" max="2" width="11.5703125" customWidth="1"/>
    <col min="3" max="3" width="14.7109375" customWidth="1"/>
    <col min="4" max="4" width="13.42578125" customWidth="1"/>
    <col min="5" max="5" width="10.28515625" customWidth="1"/>
    <col min="6" max="6" width="11.42578125" customWidth="1"/>
  </cols>
  <sheetData>
    <row r="2" spans="1:7" ht="20.25" customHeight="1" x14ac:dyDescent="0.3">
      <c r="A2" s="31" t="s">
        <v>117</v>
      </c>
      <c r="B2" s="24"/>
      <c r="C2" s="24"/>
      <c r="D2" s="24"/>
      <c r="E2" s="24"/>
      <c r="F2" s="24"/>
    </row>
    <row r="4" spans="1:7" ht="15.75" customHeight="1" x14ac:dyDescent="0.2">
      <c r="A4" s="112" t="s">
        <v>39</v>
      </c>
      <c r="B4" s="111" t="s">
        <v>36</v>
      </c>
      <c r="C4" s="111" t="s">
        <v>44</v>
      </c>
      <c r="D4" s="111" t="s">
        <v>37</v>
      </c>
      <c r="E4" s="112" t="s">
        <v>38</v>
      </c>
      <c r="F4" s="111" t="s">
        <v>32</v>
      </c>
    </row>
    <row r="5" spans="1:7" ht="20.25" customHeight="1" x14ac:dyDescent="0.2">
      <c r="A5" s="112"/>
      <c r="B5" s="111"/>
      <c r="C5" s="111"/>
      <c r="D5" s="111"/>
      <c r="E5" s="112"/>
      <c r="F5" s="111"/>
    </row>
    <row r="6" spans="1:7" ht="9" customHeight="1" x14ac:dyDescent="0.2">
      <c r="A6" s="42"/>
      <c r="B6" s="42"/>
      <c r="C6" s="42"/>
      <c r="D6" s="42"/>
      <c r="E6" s="42"/>
      <c r="F6" s="42"/>
    </row>
    <row r="7" spans="1:7" ht="15" x14ac:dyDescent="0.25">
      <c r="A7" s="49" t="s">
        <v>1</v>
      </c>
      <c r="B7" s="30">
        <v>1200</v>
      </c>
      <c r="C7" s="30">
        <v>7</v>
      </c>
      <c r="D7" s="30">
        <v>277</v>
      </c>
      <c r="E7" s="30">
        <v>0</v>
      </c>
      <c r="F7" s="30">
        <f t="shared" ref="F7:F38" si="0">B7+C7+D7+E7</f>
        <v>1484</v>
      </c>
      <c r="G7" s="27" t="s">
        <v>56</v>
      </c>
    </row>
    <row r="8" spans="1:7" ht="15" x14ac:dyDescent="0.25">
      <c r="A8" s="50" t="s">
        <v>2</v>
      </c>
      <c r="B8" s="16">
        <v>552</v>
      </c>
      <c r="C8" s="16">
        <v>25</v>
      </c>
      <c r="D8" s="16">
        <v>115</v>
      </c>
      <c r="E8" s="16">
        <v>3</v>
      </c>
      <c r="F8" s="16">
        <f t="shared" si="0"/>
        <v>695</v>
      </c>
      <c r="G8" s="27" t="s">
        <v>57</v>
      </c>
    </row>
    <row r="9" spans="1:7" ht="15" x14ac:dyDescent="0.25">
      <c r="A9" s="49" t="s">
        <v>3</v>
      </c>
      <c r="B9" s="30">
        <v>52</v>
      </c>
      <c r="C9" s="30">
        <v>17</v>
      </c>
      <c r="D9" s="30">
        <v>977</v>
      </c>
      <c r="E9" s="30">
        <v>0</v>
      </c>
      <c r="F9" s="30">
        <f t="shared" si="0"/>
        <v>1046</v>
      </c>
      <c r="G9" s="27" t="s">
        <v>58</v>
      </c>
    </row>
    <row r="10" spans="1:7" ht="15" x14ac:dyDescent="0.25">
      <c r="A10" s="50" t="s">
        <v>4</v>
      </c>
      <c r="B10" s="16">
        <v>74</v>
      </c>
      <c r="C10" s="16">
        <v>11</v>
      </c>
      <c r="D10" s="16">
        <v>168</v>
      </c>
      <c r="E10" s="16">
        <v>0</v>
      </c>
      <c r="F10" s="16">
        <f t="shared" si="0"/>
        <v>253</v>
      </c>
      <c r="G10" s="27" t="s">
        <v>125</v>
      </c>
    </row>
    <row r="11" spans="1:7" ht="15" x14ac:dyDescent="0.25">
      <c r="A11" s="49" t="s">
        <v>7</v>
      </c>
      <c r="B11" s="30">
        <v>295</v>
      </c>
      <c r="C11" s="30">
        <v>54</v>
      </c>
      <c r="D11" s="30">
        <v>552</v>
      </c>
      <c r="E11" s="30">
        <v>0</v>
      </c>
      <c r="F11" s="30">
        <f t="shared" si="0"/>
        <v>901</v>
      </c>
      <c r="G11" s="27" t="s">
        <v>59</v>
      </c>
    </row>
    <row r="12" spans="1:7" ht="15" x14ac:dyDescent="0.25">
      <c r="A12" s="50" t="s">
        <v>8</v>
      </c>
      <c r="B12" s="16">
        <v>384</v>
      </c>
      <c r="C12" s="16">
        <v>6</v>
      </c>
      <c r="D12" s="16">
        <v>120</v>
      </c>
      <c r="E12" s="16">
        <v>0</v>
      </c>
      <c r="F12" s="16">
        <f t="shared" si="0"/>
        <v>510</v>
      </c>
      <c r="G12" s="27" t="s">
        <v>60</v>
      </c>
    </row>
    <row r="13" spans="1:7" ht="15" x14ac:dyDescent="0.25">
      <c r="A13" s="49" t="s">
        <v>122</v>
      </c>
      <c r="B13" s="30">
        <v>10928</v>
      </c>
      <c r="C13" s="30">
        <v>493</v>
      </c>
      <c r="D13" s="30">
        <v>2794</v>
      </c>
      <c r="E13" s="30">
        <v>1</v>
      </c>
      <c r="F13" s="30">
        <f t="shared" si="0"/>
        <v>14216</v>
      </c>
      <c r="G13" s="27" t="s">
        <v>123</v>
      </c>
    </row>
    <row r="14" spans="1:7" ht="15" x14ac:dyDescent="0.25">
      <c r="A14" s="50" t="s">
        <v>5</v>
      </c>
      <c r="B14" s="16">
        <v>587</v>
      </c>
      <c r="C14" s="16">
        <v>16</v>
      </c>
      <c r="D14" s="16">
        <v>132</v>
      </c>
      <c r="E14" s="16">
        <v>0</v>
      </c>
      <c r="F14" s="16">
        <f t="shared" si="0"/>
        <v>735</v>
      </c>
      <c r="G14" s="27" t="s">
        <v>61</v>
      </c>
    </row>
    <row r="15" spans="1:7" ht="15" x14ac:dyDescent="0.25">
      <c r="A15" s="49" t="s">
        <v>6</v>
      </c>
      <c r="B15" s="30">
        <v>130</v>
      </c>
      <c r="C15" s="30">
        <v>10</v>
      </c>
      <c r="D15" s="30">
        <v>96</v>
      </c>
      <c r="E15" s="30">
        <v>0</v>
      </c>
      <c r="F15" s="30">
        <f t="shared" si="0"/>
        <v>236</v>
      </c>
      <c r="G15" s="27" t="s">
        <v>62</v>
      </c>
    </row>
    <row r="16" spans="1:7" ht="15" x14ac:dyDescent="0.25">
      <c r="A16" s="50" t="s">
        <v>9</v>
      </c>
      <c r="B16" s="16">
        <v>420</v>
      </c>
      <c r="C16" s="16">
        <v>0</v>
      </c>
      <c r="D16" s="16">
        <v>46</v>
      </c>
      <c r="E16" s="16">
        <v>0</v>
      </c>
      <c r="F16" s="16">
        <f t="shared" si="0"/>
        <v>466</v>
      </c>
      <c r="G16" s="27" t="s">
        <v>63</v>
      </c>
    </row>
    <row r="17" spans="1:7" ht="15" x14ac:dyDescent="0.25">
      <c r="A17" s="49" t="s">
        <v>31</v>
      </c>
      <c r="B17" s="30">
        <v>1363</v>
      </c>
      <c r="C17" s="30">
        <v>11</v>
      </c>
      <c r="D17" s="30">
        <v>288</v>
      </c>
      <c r="E17" s="30">
        <v>0</v>
      </c>
      <c r="F17" s="30">
        <f t="shared" si="0"/>
        <v>1662</v>
      </c>
      <c r="G17" s="27" t="s">
        <v>64</v>
      </c>
    </row>
    <row r="18" spans="1:7" ht="15" x14ac:dyDescent="0.25">
      <c r="A18" s="50" t="s">
        <v>10</v>
      </c>
      <c r="B18" s="16">
        <v>2328</v>
      </c>
      <c r="C18" s="16">
        <v>60</v>
      </c>
      <c r="D18" s="16">
        <v>683</v>
      </c>
      <c r="E18" s="16">
        <v>1</v>
      </c>
      <c r="F18" s="16">
        <f t="shared" si="0"/>
        <v>3072</v>
      </c>
      <c r="G18" s="27" t="s">
        <v>65</v>
      </c>
    </row>
    <row r="19" spans="1:7" ht="15" x14ac:dyDescent="0.25">
      <c r="A19" s="49" t="s">
        <v>11</v>
      </c>
      <c r="B19" s="30">
        <v>291</v>
      </c>
      <c r="C19" s="30">
        <v>33</v>
      </c>
      <c r="D19" s="30">
        <v>368</v>
      </c>
      <c r="E19" s="30">
        <v>0</v>
      </c>
      <c r="F19" s="30">
        <f t="shared" si="0"/>
        <v>692</v>
      </c>
      <c r="G19" s="27" t="s">
        <v>66</v>
      </c>
    </row>
    <row r="20" spans="1:7" ht="15" x14ac:dyDescent="0.25">
      <c r="A20" s="50" t="s">
        <v>12</v>
      </c>
      <c r="B20" s="16">
        <v>2269</v>
      </c>
      <c r="C20" s="16">
        <v>39</v>
      </c>
      <c r="D20" s="16">
        <v>215</v>
      </c>
      <c r="E20" s="16">
        <v>0</v>
      </c>
      <c r="F20" s="16">
        <f t="shared" si="0"/>
        <v>2523</v>
      </c>
      <c r="G20" s="27" t="s">
        <v>67</v>
      </c>
    </row>
    <row r="21" spans="1:7" ht="15" x14ac:dyDescent="0.25">
      <c r="A21" s="49" t="s">
        <v>13</v>
      </c>
      <c r="B21" s="30">
        <v>5236</v>
      </c>
      <c r="C21" s="30">
        <v>23</v>
      </c>
      <c r="D21" s="30">
        <v>1200</v>
      </c>
      <c r="E21" s="30">
        <v>0</v>
      </c>
      <c r="F21" s="30">
        <f t="shared" si="0"/>
        <v>6459</v>
      </c>
      <c r="G21" s="27" t="s">
        <v>68</v>
      </c>
    </row>
    <row r="22" spans="1:7" ht="15" x14ac:dyDescent="0.25">
      <c r="A22" s="50" t="s">
        <v>14</v>
      </c>
      <c r="B22" s="16">
        <v>1531</v>
      </c>
      <c r="C22" s="16">
        <v>2</v>
      </c>
      <c r="D22" s="16">
        <v>398</v>
      </c>
      <c r="E22" s="16">
        <v>0</v>
      </c>
      <c r="F22" s="16">
        <f t="shared" si="0"/>
        <v>1931</v>
      </c>
      <c r="G22" s="27" t="s">
        <v>69</v>
      </c>
    </row>
    <row r="23" spans="1:7" ht="15" x14ac:dyDescent="0.25">
      <c r="A23" s="49" t="s">
        <v>15</v>
      </c>
      <c r="B23" s="30">
        <v>356</v>
      </c>
      <c r="C23" s="30">
        <v>7</v>
      </c>
      <c r="D23" s="30">
        <v>155</v>
      </c>
      <c r="E23" s="30">
        <v>0</v>
      </c>
      <c r="F23" s="30">
        <f t="shared" si="0"/>
        <v>518</v>
      </c>
      <c r="G23" s="27" t="s">
        <v>70</v>
      </c>
    </row>
    <row r="24" spans="1:7" ht="15" x14ac:dyDescent="0.25">
      <c r="A24" s="50" t="s">
        <v>16</v>
      </c>
      <c r="B24" s="16">
        <v>265</v>
      </c>
      <c r="C24" s="16">
        <v>0</v>
      </c>
      <c r="D24" s="16">
        <v>351</v>
      </c>
      <c r="E24" s="16">
        <v>0</v>
      </c>
      <c r="F24" s="16">
        <f t="shared" si="0"/>
        <v>616</v>
      </c>
      <c r="G24" s="27" t="s">
        <v>71</v>
      </c>
    </row>
    <row r="25" spans="1:7" ht="15" x14ac:dyDescent="0.25">
      <c r="A25" s="49" t="s">
        <v>17</v>
      </c>
      <c r="B25" s="30">
        <v>1927</v>
      </c>
      <c r="C25" s="30">
        <v>536</v>
      </c>
      <c r="D25" s="30">
        <v>213</v>
      </c>
      <c r="E25" s="30">
        <v>0</v>
      </c>
      <c r="F25" s="30">
        <f t="shared" si="0"/>
        <v>2676</v>
      </c>
      <c r="G25" s="27" t="s">
        <v>72</v>
      </c>
    </row>
    <row r="26" spans="1:7" ht="15" x14ac:dyDescent="0.25">
      <c r="A26" s="50" t="s">
        <v>18</v>
      </c>
      <c r="B26" s="16">
        <v>193</v>
      </c>
      <c r="C26" s="16">
        <v>56</v>
      </c>
      <c r="D26" s="16">
        <v>782</v>
      </c>
      <c r="E26" s="16">
        <v>0</v>
      </c>
      <c r="F26" s="16">
        <f t="shared" si="0"/>
        <v>1031</v>
      </c>
      <c r="G26" s="27" t="s">
        <v>73</v>
      </c>
    </row>
    <row r="27" spans="1:7" ht="15" x14ac:dyDescent="0.25">
      <c r="A27" s="49" t="s">
        <v>19</v>
      </c>
      <c r="B27" s="30">
        <v>879</v>
      </c>
      <c r="C27" s="30">
        <v>7</v>
      </c>
      <c r="D27" s="30">
        <v>288</v>
      </c>
      <c r="E27" s="30">
        <v>0</v>
      </c>
      <c r="F27" s="30">
        <f t="shared" si="0"/>
        <v>1174</v>
      </c>
      <c r="G27" s="27" t="s">
        <v>74</v>
      </c>
    </row>
    <row r="28" spans="1:7" ht="15" x14ac:dyDescent="0.25">
      <c r="A28" s="50" t="s">
        <v>20</v>
      </c>
      <c r="B28" s="16">
        <v>505</v>
      </c>
      <c r="C28" s="16">
        <v>27</v>
      </c>
      <c r="D28" s="16">
        <v>160</v>
      </c>
      <c r="E28" s="16">
        <v>0</v>
      </c>
      <c r="F28" s="16">
        <f t="shared" si="0"/>
        <v>692</v>
      </c>
      <c r="G28" s="27" t="s">
        <v>75</v>
      </c>
    </row>
    <row r="29" spans="1:7" ht="15" x14ac:dyDescent="0.25">
      <c r="A29" s="49" t="s">
        <v>21</v>
      </c>
      <c r="B29" s="30">
        <v>514</v>
      </c>
      <c r="C29" s="30">
        <v>218</v>
      </c>
      <c r="D29" s="30">
        <v>5696</v>
      </c>
      <c r="E29" s="30">
        <v>2</v>
      </c>
      <c r="F29" s="30">
        <f t="shared" si="0"/>
        <v>6430</v>
      </c>
      <c r="G29" s="27" t="s">
        <v>76</v>
      </c>
    </row>
    <row r="30" spans="1:7" ht="15" x14ac:dyDescent="0.25">
      <c r="A30" s="50" t="s">
        <v>22</v>
      </c>
      <c r="B30" s="16">
        <v>954</v>
      </c>
      <c r="C30" s="16">
        <v>0</v>
      </c>
      <c r="D30" s="16">
        <v>432</v>
      </c>
      <c r="E30" s="16">
        <v>0</v>
      </c>
      <c r="F30" s="16">
        <f t="shared" si="0"/>
        <v>1386</v>
      </c>
      <c r="G30" s="27" t="s">
        <v>77</v>
      </c>
    </row>
    <row r="31" spans="1:7" ht="15" x14ac:dyDescent="0.25">
      <c r="A31" s="49" t="s">
        <v>23</v>
      </c>
      <c r="B31" s="30">
        <v>375</v>
      </c>
      <c r="C31" s="30">
        <v>3</v>
      </c>
      <c r="D31" s="30">
        <v>292</v>
      </c>
      <c r="E31" s="30">
        <v>0</v>
      </c>
      <c r="F31" s="30">
        <f t="shared" si="0"/>
        <v>670</v>
      </c>
      <c r="G31" s="27" t="s">
        <v>78</v>
      </c>
    </row>
    <row r="32" spans="1:7" ht="15" x14ac:dyDescent="0.25">
      <c r="A32" s="50" t="s">
        <v>24</v>
      </c>
      <c r="B32" s="16">
        <v>297</v>
      </c>
      <c r="C32" s="16">
        <v>1</v>
      </c>
      <c r="D32" s="16">
        <v>122</v>
      </c>
      <c r="E32" s="16">
        <v>0</v>
      </c>
      <c r="F32" s="16">
        <f t="shared" si="0"/>
        <v>420</v>
      </c>
      <c r="G32" s="27" t="s">
        <v>79</v>
      </c>
    </row>
    <row r="33" spans="1:7" ht="15" x14ac:dyDescent="0.25">
      <c r="A33" s="49" t="s">
        <v>25</v>
      </c>
      <c r="B33" s="30">
        <v>80</v>
      </c>
      <c r="C33" s="30">
        <v>23</v>
      </c>
      <c r="D33" s="30">
        <v>197</v>
      </c>
      <c r="E33" s="30">
        <v>0</v>
      </c>
      <c r="F33" s="30">
        <f t="shared" si="0"/>
        <v>300</v>
      </c>
      <c r="G33" s="27" t="s">
        <v>80</v>
      </c>
    </row>
    <row r="34" spans="1:7" ht="15" x14ac:dyDescent="0.25">
      <c r="A34" s="50" t="s">
        <v>26</v>
      </c>
      <c r="B34" s="16">
        <v>505</v>
      </c>
      <c r="C34" s="16">
        <v>1</v>
      </c>
      <c r="D34" s="16">
        <v>81</v>
      </c>
      <c r="E34" s="16">
        <v>0</v>
      </c>
      <c r="F34" s="16">
        <f t="shared" si="0"/>
        <v>587</v>
      </c>
      <c r="G34" s="27" t="s">
        <v>126</v>
      </c>
    </row>
    <row r="35" spans="1:7" ht="15" x14ac:dyDescent="0.25">
      <c r="A35" s="49" t="s">
        <v>27</v>
      </c>
      <c r="B35" s="30">
        <v>345</v>
      </c>
      <c r="C35" s="30">
        <v>0</v>
      </c>
      <c r="D35" s="30">
        <v>87</v>
      </c>
      <c r="E35" s="30">
        <v>0</v>
      </c>
      <c r="F35" s="30">
        <f t="shared" si="0"/>
        <v>432</v>
      </c>
      <c r="G35" s="27" t="s">
        <v>81</v>
      </c>
    </row>
    <row r="36" spans="1:7" ht="15" x14ac:dyDescent="0.25">
      <c r="A36" s="50" t="s">
        <v>28</v>
      </c>
      <c r="B36" s="16">
        <v>1174</v>
      </c>
      <c r="C36" s="16">
        <v>60</v>
      </c>
      <c r="D36" s="16">
        <v>379</v>
      </c>
      <c r="E36" s="16">
        <v>0</v>
      </c>
      <c r="F36" s="16">
        <f t="shared" si="0"/>
        <v>1613</v>
      </c>
      <c r="G36" s="27" t="s">
        <v>82</v>
      </c>
    </row>
    <row r="37" spans="1:7" ht="15" x14ac:dyDescent="0.25">
      <c r="A37" s="49" t="s">
        <v>29</v>
      </c>
      <c r="B37" s="30">
        <v>329</v>
      </c>
      <c r="C37" s="30">
        <v>33</v>
      </c>
      <c r="D37" s="30">
        <v>409</v>
      </c>
      <c r="E37" s="30">
        <v>0</v>
      </c>
      <c r="F37" s="30">
        <f t="shared" si="0"/>
        <v>771</v>
      </c>
      <c r="G37" s="27" t="s">
        <v>83</v>
      </c>
    </row>
    <row r="38" spans="1:7" ht="15" x14ac:dyDescent="0.25">
      <c r="A38" s="50" t="s">
        <v>30</v>
      </c>
      <c r="B38" s="16">
        <v>280</v>
      </c>
      <c r="C38" s="16">
        <v>4</v>
      </c>
      <c r="D38" s="16">
        <v>117</v>
      </c>
      <c r="E38" s="16">
        <v>0</v>
      </c>
      <c r="F38" s="16">
        <f t="shared" si="0"/>
        <v>401</v>
      </c>
      <c r="G38" s="27" t="s">
        <v>84</v>
      </c>
    </row>
    <row r="39" spans="1:7" ht="9" customHeight="1" x14ac:dyDescent="0.2">
      <c r="A39" s="61"/>
      <c r="B39" s="80"/>
      <c r="C39" s="80"/>
      <c r="D39" s="80"/>
      <c r="E39" s="80"/>
      <c r="F39" s="80"/>
    </row>
    <row r="40" spans="1:7" ht="23.25" customHeight="1" x14ac:dyDescent="0.2">
      <c r="A40" s="8" t="s">
        <v>32</v>
      </c>
      <c r="B40" s="2">
        <f>SUM(B7:B38)</f>
        <v>36618</v>
      </c>
      <c r="C40" s="2">
        <f>SUM(C7:C38)</f>
        <v>1783</v>
      </c>
      <c r="D40" s="2">
        <f>SUM(D7:D38)</f>
        <v>18190</v>
      </c>
      <c r="E40" s="2">
        <f>SUM(E7:E38)</f>
        <v>7</v>
      </c>
      <c r="F40" s="2">
        <f>SUM(F7:F38)</f>
        <v>56598</v>
      </c>
    </row>
    <row r="41" spans="1:7" x14ac:dyDescent="0.2">
      <c r="A41" s="93"/>
      <c r="B41" s="106">
        <f>B40*100/$F$40</f>
        <v>64.698399236722139</v>
      </c>
      <c r="C41" s="106">
        <f t="shared" ref="C41:D41" si="1">C40*100/$F$40</f>
        <v>3.150287996042263</v>
      </c>
      <c r="D41" s="106">
        <f t="shared" si="1"/>
        <v>32.138944839040249</v>
      </c>
      <c r="E41" s="106">
        <f>E40*100/$F$40</f>
        <v>1.2367928195342591E-2</v>
      </c>
      <c r="F41" s="99">
        <f>SUM(B41:E41)</f>
        <v>100</v>
      </c>
    </row>
    <row r="42" spans="1:7" x14ac:dyDescent="0.2">
      <c r="B42" s="28"/>
      <c r="C42" s="28"/>
      <c r="D42" s="28"/>
      <c r="E42" s="28"/>
      <c r="F42" s="28"/>
    </row>
  </sheetData>
  <mergeCells count="6">
    <mergeCell ref="D4:D5"/>
    <mergeCell ref="E4:E5"/>
    <mergeCell ref="A4:A5"/>
    <mergeCell ref="F4:F5"/>
    <mergeCell ref="B4:B5"/>
    <mergeCell ref="C4:C5"/>
  </mergeCells>
  <phoneticPr fontId="0" type="noConversion"/>
  <printOptions horizontalCentered="1"/>
  <pageMargins left="0.39370078740157483" right="0.75" top="0.49" bottom="1" header="0" footer="0"/>
  <pageSetup paperSize="9" orientation="portrait" r:id="rId1"/>
  <headerFooter alignWithMargins="0"/>
  <ignoredErrors>
    <ignoredError sqref="B41:F42" evalErro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zoomScaleNormal="100" workbookViewId="0">
      <selection activeCell="A75" sqref="A75"/>
    </sheetView>
  </sheetViews>
  <sheetFormatPr baseColWidth="10" defaultColWidth="11.42578125" defaultRowHeight="12.75" x14ac:dyDescent="0.2"/>
  <cols>
    <col min="1" max="1" width="23.28515625" customWidth="1"/>
    <col min="2" max="2" width="14" customWidth="1"/>
    <col min="3" max="3" width="15.28515625" customWidth="1"/>
    <col min="4" max="4" width="12" customWidth="1"/>
    <col min="5" max="5" width="18.5703125" customWidth="1"/>
    <col min="6" max="6" width="10.28515625" customWidth="1"/>
  </cols>
  <sheetData>
    <row r="1" spans="1:7" x14ac:dyDescent="0.2">
      <c r="A1" s="9"/>
      <c r="B1" s="9"/>
      <c r="C1" s="9"/>
      <c r="D1" s="9"/>
      <c r="E1" s="9"/>
      <c r="F1" s="9"/>
    </row>
    <row r="2" spans="1:7" ht="17.25" x14ac:dyDescent="0.3">
      <c r="A2" s="31" t="s">
        <v>111</v>
      </c>
      <c r="B2" s="24"/>
      <c r="C2" s="24"/>
      <c r="D2" s="24"/>
      <c r="E2" s="24"/>
      <c r="F2" s="35"/>
    </row>
    <row r="3" spans="1:7" x14ac:dyDescent="0.2">
      <c r="A3" s="9"/>
      <c r="B3" s="9"/>
      <c r="C3" s="9"/>
      <c r="D3" s="9"/>
      <c r="E3" s="9"/>
      <c r="F3" s="9"/>
    </row>
    <row r="4" spans="1:7" ht="15.75" customHeight="1" x14ac:dyDescent="0.2">
      <c r="A4" s="111" t="s">
        <v>39</v>
      </c>
      <c r="B4" s="111" t="s">
        <v>35</v>
      </c>
      <c r="C4" s="111" t="s">
        <v>53</v>
      </c>
      <c r="D4" s="111" t="s">
        <v>34</v>
      </c>
      <c r="E4" s="112" t="s">
        <v>33</v>
      </c>
      <c r="F4" s="111" t="s">
        <v>32</v>
      </c>
    </row>
    <row r="5" spans="1:7" ht="15.75" customHeight="1" x14ac:dyDescent="0.2">
      <c r="A5" s="111"/>
      <c r="B5" s="111"/>
      <c r="C5" s="111"/>
      <c r="D5" s="111"/>
      <c r="E5" s="112"/>
      <c r="F5" s="111"/>
    </row>
    <row r="6" spans="1:7" ht="9.75" customHeight="1" x14ac:dyDescent="0.2">
      <c r="A6" s="81"/>
      <c r="B6" s="81"/>
      <c r="C6" s="81"/>
      <c r="D6" s="81"/>
      <c r="E6" s="81"/>
      <c r="F6" s="81"/>
    </row>
    <row r="7" spans="1:7" ht="15" x14ac:dyDescent="0.25">
      <c r="A7" s="49" t="s">
        <v>1</v>
      </c>
      <c r="B7" s="30">
        <v>0</v>
      </c>
      <c r="C7" s="30">
        <v>1075</v>
      </c>
      <c r="D7" s="30">
        <v>60</v>
      </c>
      <c r="E7" s="30">
        <v>349</v>
      </c>
      <c r="F7" s="30">
        <f t="shared" ref="F7:F38" si="0">SUM(B7:E7)</f>
        <v>1484</v>
      </c>
      <c r="G7" s="27" t="s">
        <v>56</v>
      </c>
    </row>
    <row r="8" spans="1:7" ht="15" x14ac:dyDescent="0.25">
      <c r="A8" s="50" t="s">
        <v>2</v>
      </c>
      <c r="B8" s="16">
        <v>22</v>
      </c>
      <c r="C8" s="16">
        <v>455</v>
      </c>
      <c r="D8" s="16">
        <v>80</v>
      </c>
      <c r="E8" s="16">
        <v>138</v>
      </c>
      <c r="F8" s="16">
        <f t="shared" si="0"/>
        <v>695</v>
      </c>
      <c r="G8" s="27" t="s">
        <v>57</v>
      </c>
    </row>
    <row r="9" spans="1:7" ht="15" x14ac:dyDescent="0.25">
      <c r="A9" s="49" t="s">
        <v>3</v>
      </c>
      <c r="B9" s="30">
        <v>26</v>
      </c>
      <c r="C9" s="30">
        <v>41</v>
      </c>
      <c r="D9" s="30">
        <v>1</v>
      </c>
      <c r="E9" s="30">
        <v>978</v>
      </c>
      <c r="F9" s="30">
        <f t="shared" si="0"/>
        <v>1046</v>
      </c>
      <c r="G9" s="27" t="s">
        <v>58</v>
      </c>
    </row>
    <row r="10" spans="1:7" ht="15" x14ac:dyDescent="0.25">
      <c r="A10" s="50" t="s">
        <v>4</v>
      </c>
      <c r="B10" s="16">
        <v>10</v>
      </c>
      <c r="C10" s="16">
        <v>64</v>
      </c>
      <c r="D10" s="16">
        <v>2</v>
      </c>
      <c r="E10" s="16">
        <v>177</v>
      </c>
      <c r="F10" s="16">
        <f t="shared" si="0"/>
        <v>253</v>
      </c>
      <c r="G10" s="27" t="s">
        <v>125</v>
      </c>
    </row>
    <row r="11" spans="1:7" ht="15" x14ac:dyDescent="0.25">
      <c r="A11" s="49" t="s">
        <v>7</v>
      </c>
      <c r="B11" s="30">
        <v>38</v>
      </c>
      <c r="C11" s="30">
        <v>191</v>
      </c>
      <c r="D11" s="30">
        <v>26</v>
      </c>
      <c r="E11" s="30">
        <v>646</v>
      </c>
      <c r="F11" s="30">
        <f t="shared" si="0"/>
        <v>901</v>
      </c>
      <c r="G11" s="27" t="s">
        <v>59</v>
      </c>
    </row>
    <row r="12" spans="1:7" ht="15" x14ac:dyDescent="0.25">
      <c r="A12" s="50" t="s">
        <v>8</v>
      </c>
      <c r="B12" s="16">
        <v>20</v>
      </c>
      <c r="C12" s="16">
        <v>326</v>
      </c>
      <c r="D12" s="16">
        <v>29</v>
      </c>
      <c r="E12" s="16">
        <v>135</v>
      </c>
      <c r="F12" s="16">
        <f t="shared" si="0"/>
        <v>510</v>
      </c>
      <c r="G12" s="27" t="s">
        <v>60</v>
      </c>
    </row>
    <row r="13" spans="1:7" ht="15" x14ac:dyDescent="0.25">
      <c r="A13" s="49" t="s">
        <v>122</v>
      </c>
      <c r="B13" s="30">
        <v>798</v>
      </c>
      <c r="C13" s="30">
        <v>9638</v>
      </c>
      <c r="D13" s="30">
        <v>490</v>
      </c>
      <c r="E13" s="30">
        <v>3290</v>
      </c>
      <c r="F13" s="30">
        <f t="shared" si="0"/>
        <v>14216</v>
      </c>
      <c r="G13" s="27" t="s">
        <v>123</v>
      </c>
    </row>
    <row r="14" spans="1:7" ht="15" x14ac:dyDescent="0.25">
      <c r="A14" s="50" t="s">
        <v>5</v>
      </c>
      <c r="B14" s="16">
        <v>16</v>
      </c>
      <c r="C14" s="16">
        <v>445</v>
      </c>
      <c r="D14" s="16">
        <v>149</v>
      </c>
      <c r="E14" s="16">
        <v>125</v>
      </c>
      <c r="F14" s="16">
        <f t="shared" si="0"/>
        <v>735</v>
      </c>
      <c r="G14" s="27" t="s">
        <v>61</v>
      </c>
    </row>
    <row r="15" spans="1:7" ht="15" x14ac:dyDescent="0.25">
      <c r="A15" s="49" t="s">
        <v>6</v>
      </c>
      <c r="B15" s="30">
        <v>6</v>
      </c>
      <c r="C15" s="30">
        <v>114</v>
      </c>
      <c r="D15" s="30">
        <v>9</v>
      </c>
      <c r="E15" s="30">
        <v>107</v>
      </c>
      <c r="F15" s="30">
        <f t="shared" si="0"/>
        <v>236</v>
      </c>
      <c r="G15" s="27" t="s">
        <v>62</v>
      </c>
    </row>
    <row r="16" spans="1:7" ht="15" x14ac:dyDescent="0.25">
      <c r="A16" s="50" t="s">
        <v>9</v>
      </c>
      <c r="B16" s="16">
        <v>0</v>
      </c>
      <c r="C16" s="16">
        <v>376</v>
      </c>
      <c r="D16" s="16">
        <v>44</v>
      </c>
      <c r="E16" s="16">
        <v>46</v>
      </c>
      <c r="F16" s="16">
        <f t="shared" si="0"/>
        <v>466</v>
      </c>
      <c r="G16" s="27" t="s">
        <v>63</v>
      </c>
    </row>
    <row r="17" spans="1:7" ht="15" x14ac:dyDescent="0.25">
      <c r="A17" s="49" t="s">
        <v>31</v>
      </c>
      <c r="B17" s="30">
        <v>20</v>
      </c>
      <c r="C17" s="30">
        <v>1213</v>
      </c>
      <c r="D17" s="30">
        <v>69</v>
      </c>
      <c r="E17" s="30">
        <v>360</v>
      </c>
      <c r="F17" s="30">
        <f t="shared" si="0"/>
        <v>1662</v>
      </c>
      <c r="G17" s="27" t="s">
        <v>64</v>
      </c>
    </row>
    <row r="18" spans="1:7" ht="15" x14ac:dyDescent="0.25">
      <c r="A18" s="50" t="s">
        <v>10</v>
      </c>
      <c r="B18" s="16">
        <v>36</v>
      </c>
      <c r="C18" s="16">
        <v>1995</v>
      </c>
      <c r="D18" s="16">
        <v>291</v>
      </c>
      <c r="E18" s="16">
        <v>750</v>
      </c>
      <c r="F18" s="16">
        <f t="shared" si="0"/>
        <v>3072</v>
      </c>
      <c r="G18" s="27" t="s">
        <v>65</v>
      </c>
    </row>
    <row r="19" spans="1:7" ht="15" x14ac:dyDescent="0.25">
      <c r="A19" s="49" t="s">
        <v>11</v>
      </c>
      <c r="B19" s="30">
        <v>107</v>
      </c>
      <c r="C19" s="30">
        <v>262</v>
      </c>
      <c r="D19" s="30">
        <v>12</v>
      </c>
      <c r="E19" s="30">
        <v>311</v>
      </c>
      <c r="F19" s="30">
        <f t="shared" si="0"/>
        <v>692</v>
      </c>
      <c r="G19" s="27" t="s">
        <v>66</v>
      </c>
    </row>
    <row r="20" spans="1:7" ht="15" x14ac:dyDescent="0.25">
      <c r="A20" s="50" t="s">
        <v>12</v>
      </c>
      <c r="B20" s="16">
        <v>36</v>
      </c>
      <c r="C20" s="16">
        <v>1982</v>
      </c>
      <c r="D20" s="16">
        <v>200</v>
      </c>
      <c r="E20" s="16">
        <v>305</v>
      </c>
      <c r="F20" s="16">
        <f t="shared" si="0"/>
        <v>2523</v>
      </c>
      <c r="G20" s="27" t="s">
        <v>67</v>
      </c>
    </row>
    <row r="21" spans="1:7" ht="15" x14ac:dyDescent="0.25">
      <c r="A21" s="49" t="s">
        <v>13</v>
      </c>
      <c r="B21" s="30">
        <v>205</v>
      </c>
      <c r="C21" s="30">
        <v>4974</v>
      </c>
      <c r="D21" s="30">
        <v>222</v>
      </c>
      <c r="E21" s="30">
        <v>1058</v>
      </c>
      <c r="F21" s="30">
        <f t="shared" si="0"/>
        <v>6459</v>
      </c>
      <c r="G21" s="27" t="s">
        <v>68</v>
      </c>
    </row>
    <row r="22" spans="1:7" ht="15" x14ac:dyDescent="0.25">
      <c r="A22" s="50" t="s">
        <v>14</v>
      </c>
      <c r="B22" s="16">
        <v>7</v>
      </c>
      <c r="C22" s="16">
        <v>1452</v>
      </c>
      <c r="D22" s="16">
        <v>51</v>
      </c>
      <c r="E22" s="16">
        <v>421</v>
      </c>
      <c r="F22" s="16">
        <f t="shared" si="0"/>
        <v>1931</v>
      </c>
      <c r="G22" s="27" t="s">
        <v>69</v>
      </c>
    </row>
    <row r="23" spans="1:7" ht="15" x14ac:dyDescent="0.25">
      <c r="A23" s="49" t="s">
        <v>15</v>
      </c>
      <c r="B23" s="30">
        <v>24</v>
      </c>
      <c r="C23" s="30">
        <v>287</v>
      </c>
      <c r="D23" s="30">
        <v>51</v>
      </c>
      <c r="E23" s="30">
        <v>156</v>
      </c>
      <c r="F23" s="30">
        <f t="shared" si="0"/>
        <v>518</v>
      </c>
      <c r="G23" s="27" t="s">
        <v>70</v>
      </c>
    </row>
    <row r="24" spans="1:7" ht="15" x14ac:dyDescent="0.25">
      <c r="A24" s="50" t="s">
        <v>16</v>
      </c>
      <c r="B24" s="16">
        <v>13</v>
      </c>
      <c r="C24" s="16">
        <v>262</v>
      </c>
      <c r="D24" s="16">
        <v>1</v>
      </c>
      <c r="E24" s="16">
        <v>340</v>
      </c>
      <c r="F24" s="16">
        <f t="shared" si="0"/>
        <v>616</v>
      </c>
      <c r="G24" s="27" t="s">
        <v>71</v>
      </c>
    </row>
    <row r="25" spans="1:7" ht="15" x14ac:dyDescent="0.25">
      <c r="A25" s="49" t="s">
        <v>17</v>
      </c>
      <c r="B25" s="30">
        <v>489</v>
      </c>
      <c r="C25" s="30">
        <v>1211</v>
      </c>
      <c r="D25" s="30">
        <v>747</v>
      </c>
      <c r="E25" s="30">
        <v>229</v>
      </c>
      <c r="F25" s="30">
        <f t="shared" si="0"/>
        <v>2676</v>
      </c>
      <c r="G25" s="27" t="s">
        <v>72</v>
      </c>
    </row>
    <row r="26" spans="1:7" ht="15" x14ac:dyDescent="0.25">
      <c r="A26" s="50" t="s">
        <v>18</v>
      </c>
      <c r="B26" s="16">
        <v>78</v>
      </c>
      <c r="C26" s="16">
        <v>164</v>
      </c>
      <c r="D26" s="16">
        <v>15</v>
      </c>
      <c r="E26" s="16">
        <v>774</v>
      </c>
      <c r="F26" s="16">
        <f t="shared" si="0"/>
        <v>1031</v>
      </c>
      <c r="G26" s="27" t="s">
        <v>73</v>
      </c>
    </row>
    <row r="27" spans="1:7" ht="15" x14ac:dyDescent="0.25">
      <c r="A27" s="49" t="s">
        <v>19</v>
      </c>
      <c r="B27" s="30">
        <v>9</v>
      </c>
      <c r="C27" s="30">
        <v>712</v>
      </c>
      <c r="D27" s="30">
        <v>60</v>
      </c>
      <c r="E27" s="30">
        <v>393</v>
      </c>
      <c r="F27" s="30">
        <f t="shared" si="0"/>
        <v>1174</v>
      </c>
      <c r="G27" s="27" t="s">
        <v>74</v>
      </c>
    </row>
    <row r="28" spans="1:7" ht="15" x14ac:dyDescent="0.25">
      <c r="A28" s="50" t="s">
        <v>20</v>
      </c>
      <c r="B28" s="16">
        <v>23</v>
      </c>
      <c r="C28" s="16">
        <v>480</v>
      </c>
      <c r="D28" s="16">
        <v>21</v>
      </c>
      <c r="E28" s="16">
        <v>168</v>
      </c>
      <c r="F28" s="16">
        <f t="shared" si="0"/>
        <v>692</v>
      </c>
      <c r="G28" s="27" t="s">
        <v>75</v>
      </c>
    </row>
    <row r="29" spans="1:7" ht="15" x14ac:dyDescent="0.25">
      <c r="A29" s="49" t="s">
        <v>21</v>
      </c>
      <c r="B29" s="30">
        <v>110</v>
      </c>
      <c r="C29" s="30">
        <v>297</v>
      </c>
      <c r="D29" s="30">
        <v>45</v>
      </c>
      <c r="E29" s="30">
        <v>5978</v>
      </c>
      <c r="F29" s="30">
        <f t="shared" si="0"/>
        <v>6430</v>
      </c>
      <c r="G29" s="27" t="s">
        <v>76</v>
      </c>
    </row>
    <row r="30" spans="1:7" ht="15" x14ac:dyDescent="0.25">
      <c r="A30" s="50" t="s">
        <v>22</v>
      </c>
      <c r="B30" s="16">
        <v>0</v>
      </c>
      <c r="C30" s="16">
        <v>632</v>
      </c>
      <c r="D30" s="16">
        <v>334</v>
      </c>
      <c r="E30" s="16">
        <v>420</v>
      </c>
      <c r="F30" s="16">
        <f t="shared" si="0"/>
        <v>1386</v>
      </c>
      <c r="G30" s="27" t="s">
        <v>77</v>
      </c>
    </row>
    <row r="31" spans="1:7" ht="15" x14ac:dyDescent="0.25">
      <c r="A31" s="49" t="s">
        <v>23</v>
      </c>
      <c r="B31" s="30">
        <v>63</v>
      </c>
      <c r="C31" s="30">
        <v>272</v>
      </c>
      <c r="D31" s="30">
        <v>71</v>
      </c>
      <c r="E31" s="30">
        <v>264</v>
      </c>
      <c r="F31" s="30">
        <f t="shared" si="0"/>
        <v>670</v>
      </c>
      <c r="G31" s="27" t="s">
        <v>78</v>
      </c>
    </row>
    <row r="32" spans="1:7" ht="15" x14ac:dyDescent="0.25">
      <c r="A32" s="50" t="s">
        <v>24</v>
      </c>
      <c r="B32" s="16">
        <v>0</v>
      </c>
      <c r="C32" s="16">
        <v>221</v>
      </c>
      <c r="D32" s="16">
        <v>94</v>
      </c>
      <c r="E32" s="16">
        <v>105</v>
      </c>
      <c r="F32" s="16">
        <f t="shared" si="0"/>
        <v>420</v>
      </c>
      <c r="G32" s="27" t="s">
        <v>79</v>
      </c>
    </row>
    <row r="33" spans="1:7" ht="15" x14ac:dyDescent="0.25">
      <c r="A33" s="49" t="s">
        <v>25</v>
      </c>
      <c r="B33" s="30">
        <v>9</v>
      </c>
      <c r="C33" s="30">
        <v>55</v>
      </c>
      <c r="D33" s="30">
        <v>2</v>
      </c>
      <c r="E33" s="30">
        <v>234</v>
      </c>
      <c r="F33" s="30">
        <f t="shared" si="0"/>
        <v>300</v>
      </c>
      <c r="G33" s="27" t="s">
        <v>80</v>
      </c>
    </row>
    <row r="34" spans="1:7" ht="15" x14ac:dyDescent="0.25">
      <c r="A34" s="50" t="s">
        <v>26</v>
      </c>
      <c r="B34" s="16">
        <v>3</v>
      </c>
      <c r="C34" s="16">
        <v>156</v>
      </c>
      <c r="D34" s="16">
        <v>404</v>
      </c>
      <c r="E34" s="16">
        <v>24</v>
      </c>
      <c r="F34" s="16">
        <f t="shared" si="0"/>
        <v>587</v>
      </c>
      <c r="G34" s="27" t="s">
        <v>126</v>
      </c>
    </row>
    <row r="35" spans="1:7" ht="15" x14ac:dyDescent="0.25">
      <c r="A35" s="49" t="s">
        <v>27</v>
      </c>
      <c r="B35" s="30">
        <v>1</v>
      </c>
      <c r="C35" s="30">
        <v>316</v>
      </c>
      <c r="D35" s="30">
        <v>15</v>
      </c>
      <c r="E35" s="30">
        <v>100</v>
      </c>
      <c r="F35" s="30">
        <f t="shared" si="0"/>
        <v>432</v>
      </c>
      <c r="G35" s="27" t="s">
        <v>81</v>
      </c>
    </row>
    <row r="36" spans="1:7" ht="15" x14ac:dyDescent="0.25">
      <c r="A36" s="50" t="s">
        <v>28</v>
      </c>
      <c r="B36" s="16">
        <v>33</v>
      </c>
      <c r="C36" s="16">
        <v>1030</v>
      </c>
      <c r="D36" s="16">
        <v>41</v>
      </c>
      <c r="E36" s="16">
        <v>509</v>
      </c>
      <c r="F36" s="16">
        <f t="shared" si="0"/>
        <v>1613</v>
      </c>
      <c r="G36" s="27" t="s">
        <v>82</v>
      </c>
    </row>
    <row r="37" spans="1:7" ht="15" x14ac:dyDescent="0.25">
      <c r="A37" s="49" t="s">
        <v>29</v>
      </c>
      <c r="B37" s="30">
        <v>73</v>
      </c>
      <c r="C37" s="30">
        <v>255</v>
      </c>
      <c r="D37" s="30">
        <v>37</v>
      </c>
      <c r="E37" s="30">
        <v>406</v>
      </c>
      <c r="F37" s="30">
        <f t="shared" si="0"/>
        <v>771</v>
      </c>
      <c r="G37" s="27" t="s">
        <v>83</v>
      </c>
    </row>
    <row r="38" spans="1:7" ht="15" x14ac:dyDescent="0.25">
      <c r="A38" s="50" t="s">
        <v>30</v>
      </c>
      <c r="B38" s="16">
        <v>0</v>
      </c>
      <c r="C38" s="16">
        <v>218</v>
      </c>
      <c r="D38" s="16">
        <v>54</v>
      </c>
      <c r="E38" s="16">
        <v>129</v>
      </c>
      <c r="F38" s="16">
        <f t="shared" si="0"/>
        <v>401</v>
      </c>
      <c r="G38" s="27" t="s">
        <v>84</v>
      </c>
    </row>
    <row r="39" spans="1:7" ht="9" customHeight="1" x14ac:dyDescent="0.2">
      <c r="A39" s="81"/>
      <c r="B39" s="80"/>
      <c r="C39" s="80"/>
      <c r="D39" s="80"/>
      <c r="E39" s="80"/>
      <c r="F39" s="80"/>
    </row>
    <row r="40" spans="1:7" ht="30" customHeight="1" x14ac:dyDescent="0.2">
      <c r="A40" s="8" t="s">
        <v>32</v>
      </c>
      <c r="B40" s="2">
        <f>SUM(B7:B38)</f>
        <v>2275</v>
      </c>
      <c r="C40" s="2">
        <f>SUM(C7:C38)</f>
        <v>31171</v>
      </c>
      <c r="D40" s="2">
        <f>SUM(D7:D38)</f>
        <v>3727</v>
      </c>
      <c r="E40" s="2">
        <f>SUM(E7:E38)</f>
        <v>19425</v>
      </c>
      <c r="F40" s="2">
        <f>SUM(F7:F38)</f>
        <v>56598</v>
      </c>
    </row>
    <row r="41" spans="1:7" x14ac:dyDescent="0.2">
      <c r="A41" s="95"/>
      <c r="B41" s="96">
        <f>B40*100/$F$40</f>
        <v>4.0195766634863421</v>
      </c>
      <c r="C41" s="96">
        <f t="shared" ref="C41:E41" si="1">C40*100/$F$40</f>
        <v>55.074384253860558</v>
      </c>
      <c r="D41" s="96">
        <f t="shared" si="1"/>
        <v>6.5850383405774053</v>
      </c>
      <c r="E41" s="96">
        <f t="shared" si="1"/>
        <v>34.32100074207569</v>
      </c>
      <c r="F41" s="97">
        <f>SUM(B41:E41)</f>
        <v>100</v>
      </c>
    </row>
    <row r="42" spans="1:7" x14ac:dyDescent="0.2">
      <c r="A42" s="9"/>
      <c r="B42" s="9"/>
      <c r="C42" s="9"/>
      <c r="D42" s="9"/>
      <c r="E42" s="9"/>
      <c r="F42" s="9"/>
    </row>
    <row r="43" spans="1:7" x14ac:dyDescent="0.2">
      <c r="A43" s="9"/>
      <c r="B43" s="9"/>
      <c r="C43" s="9"/>
      <c r="D43" s="9"/>
      <c r="E43" s="9"/>
      <c r="F43" s="9"/>
    </row>
    <row r="44" spans="1:7" x14ac:dyDescent="0.2">
      <c r="A44" s="9"/>
      <c r="B44" s="9"/>
      <c r="C44" s="9"/>
      <c r="D44" s="9"/>
      <c r="E44" s="9"/>
      <c r="F44" s="9"/>
    </row>
  </sheetData>
  <mergeCells count="6">
    <mergeCell ref="E4:E5"/>
    <mergeCell ref="A4:A5"/>
    <mergeCell ref="F4:F5"/>
    <mergeCell ref="B4:B5"/>
    <mergeCell ref="C4:C5"/>
    <mergeCell ref="D4:D5"/>
  </mergeCells>
  <phoneticPr fontId="0" type="noConversion"/>
  <printOptions horizontalCentered="1"/>
  <pageMargins left="0.39370078740157483" right="0.75" top="0.61" bottom="1" header="0" footer="0"/>
  <pageSetup paperSize="9" orientation="portrait" r:id="rId1"/>
  <headerFooter alignWithMargins="0"/>
  <ignoredErrors>
    <ignoredError sqref="B41:F41" evalError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2"/>
  <sheetViews>
    <sheetView zoomScaleNormal="100" workbookViewId="0">
      <selection activeCell="A78" sqref="A78"/>
    </sheetView>
  </sheetViews>
  <sheetFormatPr baseColWidth="10" defaultColWidth="11.42578125" defaultRowHeight="12.75" x14ac:dyDescent="0.2"/>
  <cols>
    <col min="1" max="1" width="21.28515625" customWidth="1"/>
    <col min="2" max="2" width="13.7109375" customWidth="1"/>
    <col min="3" max="3" width="11.42578125" customWidth="1"/>
    <col min="4" max="4" width="11" customWidth="1"/>
    <col min="5" max="5" width="11.42578125" style="28"/>
  </cols>
  <sheetData>
    <row r="2" spans="1:13" ht="17.25" x14ac:dyDescent="0.3">
      <c r="A2" s="33" t="s">
        <v>110</v>
      </c>
      <c r="B2" s="33"/>
      <c r="C2" s="33"/>
      <c r="D2" s="33"/>
      <c r="F2" s="31"/>
      <c r="G2" s="31"/>
      <c r="H2" s="31"/>
      <c r="I2" s="31"/>
      <c r="J2" s="31"/>
      <c r="K2" s="31"/>
      <c r="L2" s="31"/>
      <c r="M2" s="31"/>
    </row>
    <row r="3" spans="1:13" ht="14.25" customHeight="1" x14ac:dyDescent="0.3">
      <c r="A3" s="33" t="s">
        <v>103</v>
      </c>
      <c r="B3" s="33"/>
      <c r="C3" s="33"/>
      <c r="D3" s="33"/>
      <c r="F3" s="31"/>
      <c r="G3" s="31"/>
      <c r="H3" s="31"/>
      <c r="I3" s="31"/>
      <c r="J3" s="31"/>
      <c r="K3" s="31"/>
      <c r="L3" s="31"/>
      <c r="M3" s="31"/>
    </row>
    <row r="5" spans="1:13" ht="15" customHeight="1" x14ac:dyDescent="0.2">
      <c r="A5" s="113" t="s">
        <v>39</v>
      </c>
      <c r="B5" s="113" t="s">
        <v>91</v>
      </c>
      <c r="C5" s="113" t="s">
        <v>90</v>
      </c>
      <c r="D5" s="114" t="s">
        <v>32</v>
      </c>
      <c r="F5" s="70"/>
    </row>
    <row r="6" spans="1:13" ht="15" customHeight="1" x14ac:dyDescent="0.2">
      <c r="A6" s="113"/>
      <c r="B6" s="113"/>
      <c r="C6" s="113"/>
      <c r="D6" s="114"/>
      <c r="F6" s="70"/>
    </row>
    <row r="7" spans="1:13" ht="9.75" customHeight="1" x14ac:dyDescent="0.2">
      <c r="A7" s="42"/>
      <c r="B7" s="42"/>
      <c r="C7" s="42"/>
      <c r="D7" s="42"/>
    </row>
    <row r="8" spans="1:13" ht="15" x14ac:dyDescent="0.25">
      <c r="A8" s="49" t="s">
        <v>1</v>
      </c>
      <c r="B8" s="30">
        <v>355</v>
      </c>
      <c r="C8" s="30">
        <v>1129</v>
      </c>
      <c r="D8" s="30">
        <f t="shared" ref="D8:D13" si="0">SUM(B8:C8)</f>
        <v>1484</v>
      </c>
      <c r="E8" s="27" t="s">
        <v>56</v>
      </c>
    </row>
    <row r="9" spans="1:13" ht="15" x14ac:dyDescent="0.25">
      <c r="A9" s="50" t="s">
        <v>2</v>
      </c>
      <c r="B9" s="16">
        <v>292</v>
      </c>
      <c r="C9" s="16">
        <v>403</v>
      </c>
      <c r="D9" s="16">
        <f t="shared" si="0"/>
        <v>695</v>
      </c>
      <c r="E9" s="27" t="s">
        <v>57</v>
      </c>
    </row>
    <row r="10" spans="1:13" ht="15" x14ac:dyDescent="0.25">
      <c r="A10" s="49" t="s">
        <v>3</v>
      </c>
      <c r="B10" s="30">
        <v>40</v>
      </c>
      <c r="C10" s="30">
        <v>1006</v>
      </c>
      <c r="D10" s="30">
        <f t="shared" si="0"/>
        <v>1046</v>
      </c>
      <c r="E10" s="27" t="s">
        <v>58</v>
      </c>
    </row>
    <row r="11" spans="1:13" ht="15" x14ac:dyDescent="0.25">
      <c r="A11" s="50" t="s">
        <v>4</v>
      </c>
      <c r="B11" s="16">
        <v>43</v>
      </c>
      <c r="C11" s="16">
        <v>210</v>
      </c>
      <c r="D11" s="16">
        <f t="shared" si="0"/>
        <v>253</v>
      </c>
      <c r="E11" s="27" t="s">
        <v>125</v>
      </c>
    </row>
    <row r="12" spans="1:13" ht="15" x14ac:dyDescent="0.25">
      <c r="A12" s="49" t="s">
        <v>7</v>
      </c>
      <c r="B12" s="30">
        <v>139</v>
      </c>
      <c r="C12" s="30">
        <v>762</v>
      </c>
      <c r="D12" s="30">
        <f t="shared" si="0"/>
        <v>901</v>
      </c>
      <c r="E12" s="27" t="s">
        <v>59</v>
      </c>
    </row>
    <row r="13" spans="1:13" ht="15" x14ac:dyDescent="0.25">
      <c r="A13" s="50" t="s">
        <v>8</v>
      </c>
      <c r="B13" s="16">
        <v>272</v>
      </c>
      <c r="C13" s="16">
        <v>238</v>
      </c>
      <c r="D13" s="16">
        <f t="shared" si="0"/>
        <v>510</v>
      </c>
      <c r="E13" s="27" t="s">
        <v>60</v>
      </c>
    </row>
    <row r="14" spans="1:13" ht="15" x14ac:dyDescent="0.25">
      <c r="A14" s="49" t="s">
        <v>122</v>
      </c>
      <c r="B14" s="30">
        <v>6761</v>
      </c>
      <c r="C14" s="30">
        <v>7455</v>
      </c>
      <c r="D14" s="30">
        <f>SUM(B14:C14)</f>
        <v>14216</v>
      </c>
      <c r="E14" s="27" t="s">
        <v>123</v>
      </c>
    </row>
    <row r="15" spans="1:13" ht="15" x14ac:dyDescent="0.25">
      <c r="A15" s="50" t="s">
        <v>5</v>
      </c>
      <c r="B15" s="16">
        <v>439</v>
      </c>
      <c r="C15" s="16">
        <v>296</v>
      </c>
      <c r="D15" s="16">
        <f>SUM(B15:C15)</f>
        <v>735</v>
      </c>
      <c r="E15" s="27" t="s">
        <v>61</v>
      </c>
    </row>
    <row r="16" spans="1:13" ht="15" x14ac:dyDescent="0.25">
      <c r="A16" s="49" t="s">
        <v>6</v>
      </c>
      <c r="B16" s="30">
        <v>60</v>
      </c>
      <c r="C16" s="30">
        <v>176</v>
      </c>
      <c r="D16" s="30">
        <f t="shared" ref="D16:D23" si="1">SUM(B16:C16)</f>
        <v>236</v>
      </c>
      <c r="E16" s="27" t="s">
        <v>62</v>
      </c>
    </row>
    <row r="17" spans="1:5" ht="15" x14ac:dyDescent="0.25">
      <c r="A17" s="50" t="s">
        <v>9</v>
      </c>
      <c r="B17" s="16">
        <v>280</v>
      </c>
      <c r="C17" s="16">
        <v>186</v>
      </c>
      <c r="D17" s="16">
        <f t="shared" si="1"/>
        <v>466</v>
      </c>
      <c r="E17" s="27" t="s">
        <v>63</v>
      </c>
    </row>
    <row r="18" spans="1:5" ht="15" x14ac:dyDescent="0.25">
      <c r="A18" s="49" t="s">
        <v>31</v>
      </c>
      <c r="B18" s="30">
        <v>755</v>
      </c>
      <c r="C18" s="30">
        <v>907</v>
      </c>
      <c r="D18" s="30">
        <f t="shared" si="1"/>
        <v>1662</v>
      </c>
      <c r="E18" s="27" t="s">
        <v>64</v>
      </c>
    </row>
    <row r="19" spans="1:5" ht="15" x14ac:dyDescent="0.25">
      <c r="A19" s="50" t="s">
        <v>10</v>
      </c>
      <c r="B19" s="16">
        <v>1237</v>
      </c>
      <c r="C19" s="16">
        <v>1835</v>
      </c>
      <c r="D19" s="16">
        <f t="shared" si="1"/>
        <v>3072</v>
      </c>
      <c r="E19" s="27" t="s">
        <v>65</v>
      </c>
    </row>
    <row r="20" spans="1:5" ht="15" x14ac:dyDescent="0.25">
      <c r="A20" s="49" t="s">
        <v>11</v>
      </c>
      <c r="B20" s="30">
        <v>301</v>
      </c>
      <c r="C20" s="30">
        <v>391</v>
      </c>
      <c r="D20" s="30">
        <f t="shared" si="1"/>
        <v>692</v>
      </c>
      <c r="E20" s="27" t="s">
        <v>66</v>
      </c>
    </row>
    <row r="21" spans="1:5" ht="15" x14ac:dyDescent="0.25">
      <c r="A21" s="50" t="s">
        <v>12</v>
      </c>
      <c r="B21" s="16">
        <v>2087</v>
      </c>
      <c r="C21" s="16">
        <v>436</v>
      </c>
      <c r="D21" s="16">
        <f t="shared" si="1"/>
        <v>2523</v>
      </c>
      <c r="E21" s="27" t="s">
        <v>67</v>
      </c>
    </row>
    <row r="22" spans="1:5" ht="15" x14ac:dyDescent="0.25">
      <c r="A22" s="49" t="s">
        <v>13</v>
      </c>
      <c r="B22" s="30">
        <v>2749</v>
      </c>
      <c r="C22" s="30">
        <v>3710</v>
      </c>
      <c r="D22" s="30">
        <f t="shared" si="1"/>
        <v>6459</v>
      </c>
      <c r="E22" s="27" t="s">
        <v>68</v>
      </c>
    </row>
    <row r="23" spans="1:5" ht="15" x14ac:dyDescent="0.25">
      <c r="A23" s="50" t="s">
        <v>14</v>
      </c>
      <c r="B23" s="16">
        <v>710</v>
      </c>
      <c r="C23" s="16">
        <v>1221</v>
      </c>
      <c r="D23" s="16">
        <f t="shared" si="1"/>
        <v>1931</v>
      </c>
      <c r="E23" s="27" t="s">
        <v>69</v>
      </c>
    </row>
    <row r="24" spans="1:5" ht="15" x14ac:dyDescent="0.25">
      <c r="A24" s="49" t="s">
        <v>15</v>
      </c>
      <c r="B24" s="30">
        <v>258</v>
      </c>
      <c r="C24" s="30">
        <v>260</v>
      </c>
      <c r="D24" s="30">
        <f t="shared" ref="D24:D38" si="2">SUM(B24:C24)</f>
        <v>518</v>
      </c>
      <c r="E24" s="27" t="s">
        <v>70</v>
      </c>
    </row>
    <row r="25" spans="1:5" ht="16.5" customHeight="1" x14ac:dyDescent="0.25">
      <c r="A25" s="50" t="s">
        <v>16</v>
      </c>
      <c r="B25" s="16">
        <v>134</v>
      </c>
      <c r="C25" s="16">
        <v>482</v>
      </c>
      <c r="D25" s="16">
        <f t="shared" si="2"/>
        <v>616</v>
      </c>
      <c r="E25" s="27" t="s">
        <v>71</v>
      </c>
    </row>
    <row r="26" spans="1:5" ht="15" x14ac:dyDescent="0.25">
      <c r="A26" s="49" t="s">
        <v>17</v>
      </c>
      <c r="B26" s="30">
        <v>928</v>
      </c>
      <c r="C26" s="30">
        <v>1748</v>
      </c>
      <c r="D26" s="30">
        <f t="shared" si="2"/>
        <v>2676</v>
      </c>
      <c r="E26" s="27" t="s">
        <v>72</v>
      </c>
    </row>
    <row r="27" spans="1:5" ht="15" x14ac:dyDescent="0.25">
      <c r="A27" s="50" t="s">
        <v>18</v>
      </c>
      <c r="B27" s="16">
        <v>136</v>
      </c>
      <c r="C27" s="16">
        <v>895</v>
      </c>
      <c r="D27" s="16">
        <f t="shared" si="2"/>
        <v>1031</v>
      </c>
      <c r="E27" s="27" t="s">
        <v>73</v>
      </c>
    </row>
    <row r="28" spans="1:5" ht="15" x14ac:dyDescent="0.25">
      <c r="A28" s="49" t="s">
        <v>19</v>
      </c>
      <c r="B28" s="30">
        <v>553</v>
      </c>
      <c r="C28" s="30">
        <v>621</v>
      </c>
      <c r="D28" s="30">
        <f t="shared" si="2"/>
        <v>1174</v>
      </c>
      <c r="E28" s="27" t="s">
        <v>74</v>
      </c>
    </row>
    <row r="29" spans="1:5" ht="15" x14ac:dyDescent="0.25">
      <c r="A29" s="50" t="s">
        <v>20</v>
      </c>
      <c r="B29" s="16">
        <v>402</v>
      </c>
      <c r="C29" s="16">
        <v>290</v>
      </c>
      <c r="D29" s="16">
        <f t="shared" si="2"/>
        <v>692</v>
      </c>
      <c r="E29" s="27" t="s">
        <v>75</v>
      </c>
    </row>
    <row r="30" spans="1:5" ht="15" x14ac:dyDescent="0.25">
      <c r="A30" s="49" t="s">
        <v>21</v>
      </c>
      <c r="B30" s="30">
        <v>243</v>
      </c>
      <c r="C30" s="30">
        <v>6187</v>
      </c>
      <c r="D30" s="30">
        <f t="shared" si="2"/>
        <v>6430</v>
      </c>
      <c r="E30" s="27" t="s">
        <v>76</v>
      </c>
    </row>
    <row r="31" spans="1:5" ht="15" x14ac:dyDescent="0.25">
      <c r="A31" s="50" t="s">
        <v>22</v>
      </c>
      <c r="B31" s="16">
        <v>409</v>
      </c>
      <c r="C31" s="16">
        <v>977</v>
      </c>
      <c r="D31" s="16">
        <f t="shared" si="2"/>
        <v>1386</v>
      </c>
      <c r="E31" s="27" t="s">
        <v>77</v>
      </c>
    </row>
    <row r="32" spans="1:5" ht="15" x14ac:dyDescent="0.25">
      <c r="A32" s="49" t="s">
        <v>23</v>
      </c>
      <c r="B32" s="30">
        <v>366</v>
      </c>
      <c r="C32" s="30">
        <v>304</v>
      </c>
      <c r="D32" s="30">
        <f t="shared" si="2"/>
        <v>670</v>
      </c>
      <c r="E32" s="27" t="s">
        <v>78</v>
      </c>
    </row>
    <row r="33" spans="1:5" ht="15" x14ac:dyDescent="0.25">
      <c r="A33" s="50" t="s">
        <v>24</v>
      </c>
      <c r="B33" s="16">
        <v>256</v>
      </c>
      <c r="C33" s="16">
        <v>164</v>
      </c>
      <c r="D33" s="16">
        <f t="shared" si="2"/>
        <v>420</v>
      </c>
      <c r="E33" s="27" t="s">
        <v>79</v>
      </c>
    </row>
    <row r="34" spans="1:5" ht="15" x14ac:dyDescent="0.25">
      <c r="A34" s="49" t="s">
        <v>25</v>
      </c>
      <c r="B34" s="30">
        <v>50</v>
      </c>
      <c r="C34" s="30">
        <v>250</v>
      </c>
      <c r="D34" s="30">
        <f t="shared" si="2"/>
        <v>300</v>
      </c>
      <c r="E34" s="27" t="s">
        <v>80</v>
      </c>
    </row>
    <row r="35" spans="1:5" ht="15" x14ac:dyDescent="0.25">
      <c r="A35" s="50" t="s">
        <v>26</v>
      </c>
      <c r="B35" s="16">
        <v>95</v>
      </c>
      <c r="C35" s="16">
        <v>492</v>
      </c>
      <c r="D35" s="16">
        <f t="shared" si="2"/>
        <v>587</v>
      </c>
      <c r="E35" s="27" t="s">
        <v>126</v>
      </c>
    </row>
    <row r="36" spans="1:5" ht="15" x14ac:dyDescent="0.25">
      <c r="A36" s="49" t="s">
        <v>27</v>
      </c>
      <c r="B36" s="30">
        <v>277</v>
      </c>
      <c r="C36" s="30">
        <v>155</v>
      </c>
      <c r="D36" s="30">
        <f t="shared" si="2"/>
        <v>432</v>
      </c>
      <c r="E36" s="27" t="s">
        <v>81</v>
      </c>
    </row>
    <row r="37" spans="1:5" ht="15" x14ac:dyDescent="0.25">
      <c r="A37" s="50" t="s">
        <v>28</v>
      </c>
      <c r="B37" s="16">
        <v>669</v>
      </c>
      <c r="C37" s="16">
        <v>944</v>
      </c>
      <c r="D37" s="16">
        <f t="shared" si="2"/>
        <v>1613</v>
      </c>
      <c r="E37" s="27" t="s">
        <v>82</v>
      </c>
    </row>
    <row r="38" spans="1:5" ht="15" x14ac:dyDescent="0.25">
      <c r="A38" s="49" t="s">
        <v>29</v>
      </c>
      <c r="B38" s="30">
        <v>229</v>
      </c>
      <c r="C38" s="30">
        <v>542</v>
      </c>
      <c r="D38" s="30">
        <f t="shared" si="2"/>
        <v>771</v>
      </c>
      <c r="E38" s="27" t="s">
        <v>83</v>
      </c>
    </row>
    <row r="39" spans="1:5" ht="15" x14ac:dyDescent="0.25">
      <c r="A39" s="50" t="s">
        <v>30</v>
      </c>
      <c r="B39" s="16">
        <v>220</v>
      </c>
      <c r="C39" s="16">
        <v>181</v>
      </c>
      <c r="D39" s="16">
        <f>SUM(B39:C39)</f>
        <v>401</v>
      </c>
      <c r="E39" s="27" t="s">
        <v>84</v>
      </c>
    </row>
    <row r="40" spans="1:5" ht="7.5" customHeight="1" x14ac:dyDescent="0.2">
      <c r="A40" s="42"/>
      <c r="B40" s="82"/>
      <c r="C40" s="82"/>
      <c r="D40" s="82"/>
    </row>
    <row r="41" spans="1:5" ht="20.25" customHeight="1" x14ac:dyDescent="0.2">
      <c r="A41" s="6" t="s">
        <v>107</v>
      </c>
      <c r="B41" s="32">
        <f>B8+B9+B10+B11+B12+B13+B14+B15+B16+B18+B17+B19+B20+B21+B22+B23+B24+B25+B26+B27+B28+B29+B30+B31+B32+B33+B34+B35+B36+B37+B38+B39</f>
        <v>21745</v>
      </c>
      <c r="C41" s="32">
        <f>C8+C9+C10+C11+C12+C13+C14+C15+C16+C18+C17+C19+C20+C21+C22+C23+C24+C25+C26+C27+C28+C29+C30+C31+C32+C33+C34+C35+C36+C37+C38+C39</f>
        <v>34853</v>
      </c>
      <c r="D41" s="32">
        <f>D8+D9+D10+D11+D12+D13+D14+D15+D16+D17+D18+D19+D20+D21+D22+D23+D24+D25+D26+D27+D28+D29+D30+D31+D32+D33+D34+D35+D36+D37+D38+D39</f>
        <v>56598</v>
      </c>
    </row>
    <row r="42" spans="1:5" x14ac:dyDescent="0.2">
      <c r="A42" s="29"/>
      <c r="B42" s="25">
        <f>B41*100/$D$41</f>
        <v>38.420085515389239</v>
      </c>
      <c r="C42" s="25">
        <f>C41*100/$D$41</f>
        <v>61.579914484610761</v>
      </c>
      <c r="D42" s="98">
        <f>SUM(B42:C42)</f>
        <v>100</v>
      </c>
    </row>
  </sheetData>
  <mergeCells count="4">
    <mergeCell ref="A5:A6"/>
    <mergeCell ref="B5:B6"/>
    <mergeCell ref="C5:C6"/>
    <mergeCell ref="D5:D6"/>
  </mergeCells>
  <phoneticPr fontId="0" type="noConversion"/>
  <printOptions horizontalCentered="1"/>
  <pageMargins left="0.39370078740157483" right="0.75" top="0.62" bottom="1" header="0" footer="0"/>
  <pageSetup paperSize="9" scale="80" orientation="portrait" r:id="rId1"/>
  <headerFooter alignWithMargins="0"/>
  <ignoredErrors>
    <ignoredError sqref="B42:D42" evalError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8"/>
  <sheetViews>
    <sheetView zoomScaleNormal="100" workbookViewId="0">
      <selection activeCell="A83" sqref="A83"/>
    </sheetView>
  </sheetViews>
  <sheetFormatPr baseColWidth="10" defaultColWidth="11.42578125" defaultRowHeight="12.75" x14ac:dyDescent="0.2"/>
  <cols>
    <col min="1" max="1" width="16.42578125" customWidth="1"/>
    <col min="2" max="2" width="14.5703125" customWidth="1"/>
    <col min="3" max="3" width="14.85546875" customWidth="1"/>
    <col min="4" max="4" width="12.85546875" customWidth="1"/>
    <col min="5" max="5" width="19.7109375" customWidth="1"/>
    <col min="6" max="6" width="10.28515625" customWidth="1"/>
  </cols>
  <sheetData>
    <row r="2" spans="1:6" ht="17.25" x14ac:dyDescent="0.3">
      <c r="A2" s="31" t="s">
        <v>104</v>
      </c>
      <c r="B2" s="24"/>
      <c r="C2" s="24"/>
      <c r="D2" s="24"/>
      <c r="E2" s="24"/>
      <c r="F2" s="35"/>
    </row>
    <row r="3" spans="1:6" ht="15.75" customHeight="1" x14ac:dyDescent="0.2"/>
    <row r="4" spans="1:6" ht="17.25" customHeight="1" x14ac:dyDescent="0.2">
      <c r="A4" s="112" t="s">
        <v>106</v>
      </c>
      <c r="B4" s="112" t="s">
        <v>35</v>
      </c>
      <c r="C4" s="111" t="s">
        <v>53</v>
      </c>
      <c r="D4" s="111" t="s">
        <v>34</v>
      </c>
      <c r="E4" s="112" t="s">
        <v>33</v>
      </c>
      <c r="F4" s="111" t="s">
        <v>32</v>
      </c>
    </row>
    <row r="5" spans="1:6" ht="23.25" customHeight="1" x14ac:dyDescent="0.2">
      <c r="A5" s="112"/>
      <c r="B5" s="112"/>
      <c r="C5" s="111"/>
      <c r="D5" s="111"/>
      <c r="E5" s="112"/>
      <c r="F5" s="111"/>
    </row>
    <row r="6" spans="1:6" ht="9.75" customHeight="1" x14ac:dyDescent="0.2">
      <c r="A6" s="42"/>
      <c r="B6" s="42"/>
      <c r="C6" s="42"/>
      <c r="D6" s="42"/>
      <c r="E6" s="42"/>
      <c r="F6" s="42"/>
    </row>
    <row r="7" spans="1:6" ht="15" x14ac:dyDescent="0.25">
      <c r="A7" s="51">
        <v>1970</v>
      </c>
      <c r="B7" s="30">
        <v>0</v>
      </c>
      <c r="C7" s="30">
        <v>114</v>
      </c>
      <c r="D7" s="30">
        <v>0</v>
      </c>
      <c r="E7" s="30">
        <v>0</v>
      </c>
      <c r="F7" s="30">
        <f t="shared" ref="F7:F8" si="0">SUM(B7:E7)</f>
        <v>114</v>
      </c>
    </row>
    <row r="8" spans="1:6" ht="15" x14ac:dyDescent="0.25">
      <c r="A8" s="52">
        <v>1971</v>
      </c>
      <c r="B8" s="16">
        <v>0</v>
      </c>
      <c r="C8" s="16">
        <v>111</v>
      </c>
      <c r="D8" s="16">
        <v>0</v>
      </c>
      <c r="E8" s="16">
        <v>0</v>
      </c>
      <c r="F8" s="34">
        <f t="shared" si="0"/>
        <v>111</v>
      </c>
    </row>
    <row r="9" spans="1:6" ht="15" x14ac:dyDescent="0.25">
      <c r="A9" s="51">
        <v>1972</v>
      </c>
      <c r="B9" s="30">
        <v>0</v>
      </c>
      <c r="C9" s="30">
        <v>173</v>
      </c>
      <c r="D9" s="30">
        <v>2</v>
      </c>
      <c r="E9" s="30">
        <v>0</v>
      </c>
      <c r="F9" s="30">
        <f>SUM(B9:E9)</f>
        <v>175</v>
      </c>
    </row>
    <row r="10" spans="1:6" ht="15" x14ac:dyDescent="0.25">
      <c r="A10" s="52">
        <v>1973</v>
      </c>
      <c r="B10" s="16">
        <v>0</v>
      </c>
      <c r="C10" s="16">
        <v>220</v>
      </c>
      <c r="D10" s="16">
        <v>1</v>
      </c>
      <c r="E10" s="16">
        <v>0</v>
      </c>
      <c r="F10" s="16">
        <f t="shared" ref="F10:F50" si="1">SUM(B10:E10)</f>
        <v>221</v>
      </c>
    </row>
    <row r="11" spans="1:6" ht="15" x14ac:dyDescent="0.25">
      <c r="A11" s="51">
        <v>1974</v>
      </c>
      <c r="B11" s="30">
        <v>0</v>
      </c>
      <c r="C11" s="30">
        <v>261</v>
      </c>
      <c r="D11" s="30">
        <v>0</v>
      </c>
      <c r="E11" s="30">
        <v>0</v>
      </c>
      <c r="F11" s="30">
        <f t="shared" si="1"/>
        <v>261</v>
      </c>
    </row>
    <row r="12" spans="1:6" ht="15" x14ac:dyDescent="0.25">
      <c r="A12" s="52">
        <v>1975</v>
      </c>
      <c r="B12" s="16">
        <v>0</v>
      </c>
      <c r="C12" s="16">
        <v>353</v>
      </c>
      <c r="D12" s="16">
        <v>0</v>
      </c>
      <c r="E12" s="16">
        <v>0</v>
      </c>
      <c r="F12" s="16">
        <f t="shared" si="1"/>
        <v>353</v>
      </c>
    </row>
    <row r="13" spans="1:6" ht="15" x14ac:dyDescent="0.25">
      <c r="A13" s="51">
        <v>1976</v>
      </c>
      <c r="B13" s="30">
        <v>2</v>
      </c>
      <c r="C13" s="30">
        <v>307</v>
      </c>
      <c r="D13" s="30">
        <v>2</v>
      </c>
      <c r="E13" s="30">
        <v>0</v>
      </c>
      <c r="F13" s="30">
        <f t="shared" si="1"/>
        <v>311</v>
      </c>
    </row>
    <row r="14" spans="1:6" ht="15" x14ac:dyDescent="0.25">
      <c r="A14" s="52">
        <v>1977</v>
      </c>
      <c r="B14" s="16">
        <v>1</v>
      </c>
      <c r="C14" s="16">
        <v>239</v>
      </c>
      <c r="D14" s="16">
        <v>1</v>
      </c>
      <c r="E14" s="16">
        <v>0</v>
      </c>
      <c r="F14" s="16">
        <f t="shared" si="1"/>
        <v>241</v>
      </c>
    </row>
    <row r="15" spans="1:6" ht="15" x14ac:dyDescent="0.25">
      <c r="A15" s="51">
        <v>1978</v>
      </c>
      <c r="B15" s="30">
        <v>0</v>
      </c>
      <c r="C15" s="30">
        <v>297</v>
      </c>
      <c r="D15" s="30">
        <v>0</v>
      </c>
      <c r="E15" s="30">
        <v>0</v>
      </c>
      <c r="F15" s="30">
        <f t="shared" si="1"/>
        <v>297</v>
      </c>
    </row>
    <row r="16" spans="1:6" ht="15" x14ac:dyDescent="0.25">
      <c r="A16" s="52">
        <v>1979</v>
      </c>
      <c r="B16" s="16">
        <v>0</v>
      </c>
      <c r="C16" s="16">
        <v>337</v>
      </c>
      <c r="D16" s="16">
        <v>0</v>
      </c>
      <c r="E16" s="16">
        <v>0</v>
      </c>
      <c r="F16" s="16">
        <f t="shared" si="1"/>
        <v>337</v>
      </c>
    </row>
    <row r="17" spans="1:6" ht="15" x14ac:dyDescent="0.25">
      <c r="A17" s="51">
        <v>1980</v>
      </c>
      <c r="B17" s="30">
        <v>0</v>
      </c>
      <c r="C17" s="30">
        <v>326</v>
      </c>
      <c r="D17" s="30">
        <v>1</v>
      </c>
      <c r="E17" s="30">
        <v>0</v>
      </c>
      <c r="F17" s="30">
        <f t="shared" si="1"/>
        <v>327</v>
      </c>
    </row>
    <row r="18" spans="1:6" ht="15" x14ac:dyDescent="0.25">
      <c r="A18" s="52">
        <v>1981</v>
      </c>
      <c r="B18" s="16">
        <v>1</v>
      </c>
      <c r="C18" s="16">
        <v>362</v>
      </c>
      <c r="D18" s="16">
        <v>1</v>
      </c>
      <c r="E18" s="16">
        <v>0</v>
      </c>
      <c r="F18" s="16">
        <f t="shared" si="1"/>
        <v>364</v>
      </c>
    </row>
    <row r="19" spans="1:6" ht="15" x14ac:dyDescent="0.25">
      <c r="A19" s="51">
        <v>1982</v>
      </c>
      <c r="B19" s="30">
        <v>0</v>
      </c>
      <c r="C19" s="30">
        <v>338</v>
      </c>
      <c r="D19" s="30">
        <v>0</v>
      </c>
      <c r="E19" s="30">
        <v>0</v>
      </c>
      <c r="F19" s="30">
        <f t="shared" si="1"/>
        <v>338</v>
      </c>
    </row>
    <row r="20" spans="1:6" ht="15" x14ac:dyDescent="0.25">
      <c r="A20" s="52">
        <v>1983</v>
      </c>
      <c r="B20" s="16">
        <v>0</v>
      </c>
      <c r="C20" s="16">
        <v>90</v>
      </c>
      <c r="D20" s="16">
        <v>6</v>
      </c>
      <c r="E20" s="16">
        <v>0</v>
      </c>
      <c r="F20" s="16">
        <f t="shared" si="1"/>
        <v>96</v>
      </c>
    </row>
    <row r="21" spans="1:6" ht="15" x14ac:dyDescent="0.25">
      <c r="A21" s="51">
        <v>1984</v>
      </c>
      <c r="B21" s="30">
        <v>0</v>
      </c>
      <c r="C21" s="30">
        <v>271</v>
      </c>
      <c r="D21" s="30">
        <v>22</v>
      </c>
      <c r="E21" s="30">
        <v>0</v>
      </c>
      <c r="F21" s="30">
        <f t="shared" si="1"/>
        <v>293</v>
      </c>
    </row>
    <row r="22" spans="1:6" ht="15" x14ac:dyDescent="0.25">
      <c r="A22" s="52">
        <v>1985</v>
      </c>
      <c r="B22" s="16">
        <v>0</v>
      </c>
      <c r="C22" s="16">
        <v>353</v>
      </c>
      <c r="D22" s="16">
        <v>19</v>
      </c>
      <c r="E22" s="16">
        <v>0</v>
      </c>
      <c r="F22" s="16">
        <f t="shared" si="1"/>
        <v>372</v>
      </c>
    </row>
    <row r="23" spans="1:6" ht="15" x14ac:dyDescent="0.25">
      <c r="A23" s="51">
        <v>1986</v>
      </c>
      <c r="B23" s="30">
        <v>1</v>
      </c>
      <c r="C23" s="30">
        <v>503</v>
      </c>
      <c r="D23" s="30">
        <v>24</v>
      </c>
      <c r="E23" s="30">
        <v>0</v>
      </c>
      <c r="F23" s="30">
        <f t="shared" si="1"/>
        <v>528</v>
      </c>
    </row>
    <row r="24" spans="1:6" ht="15" x14ac:dyDescent="0.25">
      <c r="A24" s="52">
        <v>1987</v>
      </c>
      <c r="B24" s="16">
        <v>0</v>
      </c>
      <c r="C24" s="16">
        <v>196</v>
      </c>
      <c r="D24" s="16">
        <v>17</v>
      </c>
      <c r="E24" s="16">
        <v>0</v>
      </c>
      <c r="F24" s="16">
        <f t="shared" si="1"/>
        <v>213</v>
      </c>
    </row>
    <row r="25" spans="1:6" ht="15" x14ac:dyDescent="0.25">
      <c r="A25" s="51">
        <v>1988</v>
      </c>
      <c r="B25" s="30">
        <v>0</v>
      </c>
      <c r="C25" s="30">
        <v>204</v>
      </c>
      <c r="D25" s="30">
        <v>18</v>
      </c>
      <c r="E25" s="30">
        <v>0</v>
      </c>
      <c r="F25" s="30">
        <f t="shared" si="1"/>
        <v>222</v>
      </c>
    </row>
    <row r="26" spans="1:6" ht="15" x14ac:dyDescent="0.25">
      <c r="A26" s="52">
        <v>1989</v>
      </c>
      <c r="B26" s="16">
        <v>4</v>
      </c>
      <c r="C26" s="16">
        <v>292</v>
      </c>
      <c r="D26" s="16">
        <v>17</v>
      </c>
      <c r="E26" s="16">
        <v>1</v>
      </c>
      <c r="F26" s="16">
        <f t="shared" si="1"/>
        <v>314</v>
      </c>
    </row>
    <row r="27" spans="1:6" ht="15" x14ac:dyDescent="0.25">
      <c r="A27" s="51">
        <v>1990</v>
      </c>
      <c r="B27" s="30">
        <v>21</v>
      </c>
      <c r="C27" s="30">
        <v>414</v>
      </c>
      <c r="D27" s="30">
        <v>50</v>
      </c>
      <c r="E27" s="30">
        <v>0</v>
      </c>
      <c r="F27" s="30">
        <f t="shared" si="1"/>
        <v>485</v>
      </c>
    </row>
    <row r="28" spans="1:6" ht="15" x14ac:dyDescent="0.25">
      <c r="A28" s="52">
        <v>1991</v>
      </c>
      <c r="B28" s="16">
        <v>40</v>
      </c>
      <c r="C28" s="16">
        <v>985</v>
      </c>
      <c r="D28" s="16">
        <v>66</v>
      </c>
      <c r="E28" s="16">
        <v>29</v>
      </c>
      <c r="F28" s="16">
        <f t="shared" si="1"/>
        <v>1120</v>
      </c>
    </row>
    <row r="29" spans="1:6" ht="15" x14ac:dyDescent="0.25">
      <c r="A29" s="51">
        <v>1992</v>
      </c>
      <c r="B29" s="30">
        <v>76</v>
      </c>
      <c r="C29" s="30">
        <v>1217</v>
      </c>
      <c r="D29" s="30">
        <v>78</v>
      </c>
      <c r="E29" s="30">
        <v>60</v>
      </c>
      <c r="F29" s="30">
        <f t="shared" si="1"/>
        <v>1431</v>
      </c>
    </row>
    <row r="30" spans="1:6" ht="15" x14ac:dyDescent="0.25">
      <c r="A30" s="52">
        <v>1993</v>
      </c>
      <c r="B30" s="16">
        <v>97</v>
      </c>
      <c r="C30" s="16">
        <v>1513</v>
      </c>
      <c r="D30" s="16">
        <v>77</v>
      </c>
      <c r="E30" s="16">
        <v>123</v>
      </c>
      <c r="F30" s="16">
        <f t="shared" si="1"/>
        <v>1810</v>
      </c>
    </row>
    <row r="31" spans="1:6" ht="15" x14ac:dyDescent="0.25">
      <c r="A31" s="51">
        <v>1994</v>
      </c>
      <c r="B31" s="30">
        <v>46</v>
      </c>
      <c r="C31" s="30">
        <v>983</v>
      </c>
      <c r="D31" s="30">
        <v>81</v>
      </c>
      <c r="E31" s="30">
        <v>120</v>
      </c>
      <c r="F31" s="30">
        <f t="shared" si="1"/>
        <v>1230</v>
      </c>
    </row>
    <row r="32" spans="1:6" ht="15" x14ac:dyDescent="0.25">
      <c r="A32" s="52">
        <v>1995</v>
      </c>
      <c r="B32" s="16">
        <v>51</v>
      </c>
      <c r="C32" s="16">
        <v>352</v>
      </c>
      <c r="D32" s="16">
        <v>24</v>
      </c>
      <c r="E32" s="16">
        <v>131</v>
      </c>
      <c r="F32" s="16">
        <f t="shared" si="1"/>
        <v>558</v>
      </c>
    </row>
    <row r="33" spans="1:6" ht="15" x14ac:dyDescent="0.25">
      <c r="A33" s="51">
        <v>1996</v>
      </c>
      <c r="B33" s="30">
        <v>39</v>
      </c>
      <c r="C33" s="30">
        <v>419</v>
      </c>
      <c r="D33" s="30">
        <v>41</v>
      </c>
      <c r="E33" s="30">
        <v>96</v>
      </c>
      <c r="F33" s="30">
        <f t="shared" si="1"/>
        <v>595</v>
      </c>
    </row>
    <row r="34" spans="1:6" ht="15" x14ac:dyDescent="0.25">
      <c r="A34" s="52">
        <v>1997</v>
      </c>
      <c r="B34" s="16">
        <v>32</v>
      </c>
      <c r="C34" s="16">
        <v>475</v>
      </c>
      <c r="D34" s="16">
        <v>59</v>
      </c>
      <c r="E34" s="16">
        <v>196</v>
      </c>
      <c r="F34" s="16">
        <f t="shared" si="1"/>
        <v>762</v>
      </c>
    </row>
    <row r="35" spans="1:6" ht="15" x14ac:dyDescent="0.25">
      <c r="A35" s="51">
        <v>1998</v>
      </c>
      <c r="B35" s="30">
        <v>73</v>
      </c>
      <c r="C35" s="30">
        <v>740</v>
      </c>
      <c r="D35" s="30">
        <v>97</v>
      </c>
      <c r="E35" s="30">
        <v>321</v>
      </c>
      <c r="F35" s="30">
        <f t="shared" si="1"/>
        <v>1231</v>
      </c>
    </row>
    <row r="36" spans="1:6" ht="15" x14ac:dyDescent="0.25">
      <c r="A36" s="52">
        <v>1999</v>
      </c>
      <c r="B36" s="16">
        <v>39</v>
      </c>
      <c r="C36" s="16">
        <v>845</v>
      </c>
      <c r="D36" s="16">
        <v>66</v>
      </c>
      <c r="E36" s="16">
        <v>190</v>
      </c>
      <c r="F36" s="16">
        <f t="shared" si="1"/>
        <v>1140</v>
      </c>
    </row>
    <row r="37" spans="1:6" ht="15" x14ac:dyDescent="0.25">
      <c r="A37" s="51">
        <v>2000</v>
      </c>
      <c r="B37" s="30">
        <v>61</v>
      </c>
      <c r="C37" s="30">
        <v>1552</v>
      </c>
      <c r="D37" s="30">
        <v>198</v>
      </c>
      <c r="E37" s="30">
        <v>358</v>
      </c>
      <c r="F37" s="30">
        <f t="shared" si="1"/>
        <v>2169</v>
      </c>
    </row>
    <row r="38" spans="1:6" ht="15" x14ac:dyDescent="0.25">
      <c r="A38" s="52">
        <v>2001</v>
      </c>
      <c r="B38" s="16">
        <v>58</v>
      </c>
      <c r="C38" s="16">
        <v>1988</v>
      </c>
      <c r="D38" s="16">
        <v>130</v>
      </c>
      <c r="E38" s="16">
        <v>287</v>
      </c>
      <c r="F38" s="16">
        <f t="shared" si="1"/>
        <v>2463</v>
      </c>
    </row>
    <row r="39" spans="1:6" ht="15" x14ac:dyDescent="0.25">
      <c r="A39" s="51">
        <v>2002</v>
      </c>
      <c r="B39" s="30">
        <v>42</v>
      </c>
      <c r="C39" s="30">
        <v>1121</v>
      </c>
      <c r="D39" s="30">
        <v>95</v>
      </c>
      <c r="E39" s="30">
        <v>228</v>
      </c>
      <c r="F39" s="30">
        <f t="shared" si="1"/>
        <v>1486</v>
      </c>
    </row>
    <row r="40" spans="1:6" ht="15" x14ac:dyDescent="0.25">
      <c r="A40" s="52">
        <v>2003</v>
      </c>
      <c r="B40" s="16">
        <v>46</v>
      </c>
      <c r="C40" s="16">
        <v>1666</v>
      </c>
      <c r="D40" s="16">
        <v>185</v>
      </c>
      <c r="E40" s="16">
        <v>331</v>
      </c>
      <c r="F40" s="16">
        <f t="shared" si="1"/>
        <v>2228</v>
      </c>
    </row>
    <row r="41" spans="1:6" ht="15" x14ac:dyDescent="0.25">
      <c r="A41" s="51">
        <v>2004</v>
      </c>
      <c r="B41" s="30">
        <v>50</v>
      </c>
      <c r="C41" s="30">
        <v>1376</v>
      </c>
      <c r="D41" s="30">
        <v>133</v>
      </c>
      <c r="E41" s="30">
        <v>365</v>
      </c>
      <c r="F41" s="30">
        <f t="shared" si="1"/>
        <v>1924</v>
      </c>
    </row>
    <row r="42" spans="1:6" ht="15" x14ac:dyDescent="0.25">
      <c r="A42" s="52">
        <v>2005</v>
      </c>
      <c r="B42" s="16">
        <v>94</v>
      </c>
      <c r="C42" s="16">
        <v>1205</v>
      </c>
      <c r="D42" s="16">
        <v>211</v>
      </c>
      <c r="E42" s="16">
        <v>446</v>
      </c>
      <c r="F42" s="16">
        <f t="shared" si="1"/>
        <v>1956</v>
      </c>
    </row>
    <row r="43" spans="1:6" ht="15" x14ac:dyDescent="0.25">
      <c r="A43" s="51">
        <v>2006</v>
      </c>
      <c r="B43" s="30">
        <v>107</v>
      </c>
      <c r="C43" s="30">
        <v>1301</v>
      </c>
      <c r="D43" s="30">
        <v>323</v>
      </c>
      <c r="E43" s="30">
        <v>641</v>
      </c>
      <c r="F43" s="30">
        <f t="shared" si="1"/>
        <v>2372</v>
      </c>
    </row>
    <row r="44" spans="1:6" ht="15" x14ac:dyDescent="0.25">
      <c r="A44" s="52">
        <v>2007</v>
      </c>
      <c r="B44" s="16">
        <v>122</v>
      </c>
      <c r="C44" s="16">
        <v>976</v>
      </c>
      <c r="D44" s="16">
        <v>227</v>
      </c>
      <c r="E44" s="16">
        <v>970</v>
      </c>
      <c r="F44" s="16">
        <f t="shared" si="1"/>
        <v>2295</v>
      </c>
    </row>
    <row r="45" spans="1:6" ht="15" x14ac:dyDescent="0.25">
      <c r="A45" s="51">
        <v>2008</v>
      </c>
      <c r="B45" s="30">
        <v>114</v>
      </c>
      <c r="C45" s="30">
        <v>909</v>
      </c>
      <c r="D45" s="30">
        <v>237</v>
      </c>
      <c r="E45" s="30">
        <v>1223</v>
      </c>
      <c r="F45" s="30">
        <f t="shared" si="1"/>
        <v>2483</v>
      </c>
    </row>
    <row r="46" spans="1:6" ht="15" x14ac:dyDescent="0.25">
      <c r="A46" s="52">
        <v>2009</v>
      </c>
      <c r="B46" s="16">
        <v>92</v>
      </c>
      <c r="C46" s="16">
        <v>700</v>
      </c>
      <c r="D46" s="16">
        <v>152</v>
      </c>
      <c r="E46" s="16">
        <v>934</v>
      </c>
      <c r="F46" s="16">
        <f t="shared" si="1"/>
        <v>1878</v>
      </c>
    </row>
    <row r="47" spans="1:6" ht="15" x14ac:dyDescent="0.25">
      <c r="A47" s="51">
        <v>2010</v>
      </c>
      <c r="B47" s="30">
        <v>89</v>
      </c>
      <c r="C47" s="30">
        <v>173</v>
      </c>
      <c r="D47" s="30">
        <v>90</v>
      </c>
      <c r="E47" s="30">
        <v>729</v>
      </c>
      <c r="F47" s="30">
        <f t="shared" si="1"/>
        <v>1081</v>
      </c>
    </row>
    <row r="48" spans="1:6" ht="15" x14ac:dyDescent="0.25">
      <c r="A48" s="52">
        <v>2011</v>
      </c>
      <c r="B48" s="34">
        <v>93</v>
      </c>
      <c r="C48" s="34">
        <v>511</v>
      </c>
      <c r="D48" s="34">
        <v>117</v>
      </c>
      <c r="E48" s="34">
        <v>1190</v>
      </c>
      <c r="F48" s="34">
        <f t="shared" si="1"/>
        <v>1911</v>
      </c>
    </row>
    <row r="49" spans="1:7" ht="15" x14ac:dyDescent="0.25">
      <c r="A49" s="51">
        <v>2012</v>
      </c>
      <c r="B49" s="30">
        <v>152</v>
      </c>
      <c r="C49" s="30">
        <v>571</v>
      </c>
      <c r="D49" s="30">
        <v>62</v>
      </c>
      <c r="E49" s="30">
        <v>1123</v>
      </c>
      <c r="F49" s="30">
        <f t="shared" si="1"/>
        <v>1908</v>
      </c>
    </row>
    <row r="50" spans="1:7" s="47" customFormat="1" ht="15" x14ac:dyDescent="0.25">
      <c r="A50" s="52">
        <v>2013</v>
      </c>
      <c r="B50" s="34">
        <v>130</v>
      </c>
      <c r="C50" s="34">
        <v>432</v>
      </c>
      <c r="D50" s="34">
        <v>94</v>
      </c>
      <c r="E50" s="34">
        <v>1806</v>
      </c>
      <c r="F50" s="34">
        <f t="shared" si="1"/>
        <v>2462</v>
      </c>
    </row>
    <row r="51" spans="1:7" s="47" customFormat="1" ht="15" x14ac:dyDescent="0.25">
      <c r="A51" s="51">
        <v>2014</v>
      </c>
      <c r="B51" s="30">
        <v>128</v>
      </c>
      <c r="C51" s="30">
        <v>888</v>
      </c>
      <c r="D51" s="30">
        <v>164</v>
      </c>
      <c r="E51" s="30">
        <v>1689</v>
      </c>
      <c r="F51" s="30">
        <f t="shared" ref="F51" si="2">SUM(B51:E51)</f>
        <v>2869</v>
      </c>
    </row>
    <row r="52" spans="1:7" s="47" customFormat="1" ht="15" x14ac:dyDescent="0.25">
      <c r="A52" s="52">
        <v>2015</v>
      </c>
      <c r="B52" s="34">
        <v>173</v>
      </c>
      <c r="C52" s="34">
        <v>767</v>
      </c>
      <c r="D52" s="34">
        <v>84</v>
      </c>
      <c r="E52" s="34">
        <v>2814</v>
      </c>
      <c r="F52" s="34">
        <f t="shared" ref="F52:F53" si="3">SUM(B52:E52)</f>
        <v>3838</v>
      </c>
    </row>
    <row r="53" spans="1:7" s="47" customFormat="1" ht="15" x14ac:dyDescent="0.25">
      <c r="A53" s="51">
        <v>2016</v>
      </c>
      <c r="B53" s="30">
        <v>158</v>
      </c>
      <c r="C53" s="30">
        <v>928</v>
      </c>
      <c r="D53" s="30">
        <v>322</v>
      </c>
      <c r="E53" s="30">
        <v>1997</v>
      </c>
      <c r="F53" s="30">
        <f t="shared" si="3"/>
        <v>3405</v>
      </c>
    </row>
    <row r="54" spans="1:7" s="47" customFormat="1" ht="15" x14ac:dyDescent="0.25">
      <c r="A54" s="103">
        <v>2017</v>
      </c>
      <c r="B54" s="34">
        <v>43</v>
      </c>
      <c r="C54" s="34">
        <v>817</v>
      </c>
      <c r="D54" s="34">
        <v>133</v>
      </c>
      <c r="E54" s="34">
        <v>1027</v>
      </c>
      <c r="F54" s="34">
        <f t="shared" ref="F54" si="4">SUM(B54:E54)</f>
        <v>2020</v>
      </c>
      <c r="G54" s="92"/>
    </row>
    <row r="55" spans="1:7" ht="9.75" customHeight="1" x14ac:dyDescent="0.25">
      <c r="A55" s="83"/>
      <c r="B55" s="84"/>
      <c r="C55" s="84"/>
      <c r="D55" s="84"/>
      <c r="E55" s="84"/>
      <c r="F55" s="84"/>
    </row>
    <row r="56" spans="1:7" ht="27" customHeight="1" x14ac:dyDescent="0.2">
      <c r="A56" s="2" t="s">
        <v>32</v>
      </c>
      <c r="B56" s="2">
        <f>SUM(B7:B54)</f>
        <v>2275</v>
      </c>
      <c r="C56" s="2">
        <f t="shared" ref="C56:F56" si="5">SUM(C7:C54)</f>
        <v>31171</v>
      </c>
      <c r="D56" s="2">
        <f t="shared" si="5"/>
        <v>3727</v>
      </c>
      <c r="E56" s="2">
        <f t="shared" si="5"/>
        <v>19425</v>
      </c>
      <c r="F56" s="2">
        <f t="shared" si="5"/>
        <v>56598</v>
      </c>
    </row>
    <row r="57" spans="1:7" x14ac:dyDescent="0.2">
      <c r="A57" s="28"/>
      <c r="B57" s="100">
        <f>B56*100/$F$56</f>
        <v>4.0195766634863421</v>
      </c>
      <c r="C57" s="100">
        <f t="shared" ref="C57:E57" si="6">C56*100/$F$56</f>
        <v>55.074384253860558</v>
      </c>
      <c r="D57" s="100">
        <f t="shared" si="6"/>
        <v>6.5850383405774053</v>
      </c>
      <c r="E57" s="100">
        <f t="shared" si="6"/>
        <v>34.32100074207569</v>
      </c>
      <c r="F57" s="25">
        <f>SUM(B57:E57)</f>
        <v>100</v>
      </c>
    </row>
    <row r="58" spans="1:7" x14ac:dyDescent="0.2">
      <c r="B58" s="28"/>
      <c r="C58" s="28"/>
      <c r="D58" s="28"/>
      <c r="E58" s="28"/>
      <c r="F58" s="28"/>
    </row>
  </sheetData>
  <mergeCells count="6">
    <mergeCell ref="E4:E5"/>
    <mergeCell ref="A4:A5"/>
    <mergeCell ref="F4:F5"/>
    <mergeCell ref="B4:B5"/>
    <mergeCell ref="C4:C5"/>
    <mergeCell ref="D4:D5"/>
  </mergeCells>
  <phoneticPr fontId="0" type="noConversion"/>
  <printOptions horizontalCentered="1"/>
  <pageMargins left="0.75" right="0.75" top="1" bottom="1" header="0" footer="0"/>
  <pageSetup paperSize="9" scale="95" orientation="portrait" r:id="rId1"/>
  <headerFooter alignWithMargins="0"/>
  <ignoredErrors>
    <ignoredError sqref="F53:F54 F7:F52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zoomScaleNormal="100" workbookViewId="0">
      <selection activeCell="A72" sqref="A72"/>
    </sheetView>
  </sheetViews>
  <sheetFormatPr baseColWidth="10" defaultColWidth="11.42578125" defaultRowHeight="12.75" x14ac:dyDescent="0.2"/>
  <cols>
    <col min="1" max="1" width="16.7109375" customWidth="1"/>
    <col min="2" max="2" width="9.28515625" bestFit="1" customWidth="1"/>
    <col min="3" max="3" width="11.28515625" bestFit="1" customWidth="1"/>
    <col min="4" max="4" width="11.42578125" bestFit="1" customWidth="1"/>
    <col min="5" max="5" width="8.85546875" bestFit="1" customWidth="1"/>
    <col min="6" max="6" width="8.28515625" customWidth="1"/>
  </cols>
  <sheetData>
    <row r="1" spans="1:17" x14ac:dyDescent="0.2">
      <c r="A1" s="9"/>
      <c r="B1" s="9"/>
      <c r="C1" s="9"/>
      <c r="D1" s="9"/>
      <c r="E1" s="9"/>
      <c r="F1" s="9"/>
      <c r="G1" s="5"/>
    </row>
    <row r="2" spans="1:17" ht="16.5" customHeight="1" x14ac:dyDescent="0.3">
      <c r="A2" s="60" t="s">
        <v>118</v>
      </c>
      <c r="B2" s="24"/>
      <c r="C2" s="24"/>
      <c r="D2" s="24"/>
      <c r="E2" s="24"/>
      <c r="F2" s="35"/>
      <c r="G2" s="5"/>
    </row>
    <row r="3" spans="1:17" x14ac:dyDescent="0.2">
      <c r="A3" s="9"/>
      <c r="B3" s="9"/>
      <c r="C3" s="9"/>
      <c r="D3" s="9"/>
      <c r="E3" s="9"/>
      <c r="F3" s="9"/>
      <c r="G3" s="5"/>
    </row>
    <row r="4" spans="1:17" ht="15.75" customHeight="1" x14ac:dyDescent="0.2">
      <c r="A4" s="115" t="s">
        <v>106</v>
      </c>
      <c r="B4" s="113" t="s">
        <v>36</v>
      </c>
      <c r="C4" s="114" t="s">
        <v>44</v>
      </c>
      <c r="D4" s="114" t="s">
        <v>37</v>
      </c>
      <c r="E4" s="113" t="s">
        <v>38</v>
      </c>
      <c r="F4" s="114" t="s">
        <v>32</v>
      </c>
      <c r="G4" s="5"/>
    </row>
    <row r="5" spans="1:17" ht="15.75" customHeight="1" x14ac:dyDescent="0.2">
      <c r="A5" s="115"/>
      <c r="B5" s="113"/>
      <c r="C5" s="114"/>
      <c r="D5" s="114"/>
      <c r="E5" s="113"/>
      <c r="F5" s="114"/>
      <c r="G5" s="5"/>
    </row>
    <row r="6" spans="1:17" ht="9.75" customHeight="1" x14ac:dyDescent="0.2">
      <c r="A6" s="81"/>
      <c r="B6" s="81"/>
      <c r="C6" s="81"/>
      <c r="D6" s="81"/>
      <c r="E6" s="81"/>
      <c r="F6" s="81"/>
      <c r="G6" s="5"/>
    </row>
    <row r="7" spans="1:17" x14ac:dyDescent="0.2">
      <c r="A7" s="53">
        <v>1970</v>
      </c>
      <c r="B7" s="56">
        <v>114</v>
      </c>
      <c r="C7" s="56">
        <v>0</v>
      </c>
      <c r="D7" s="56">
        <v>0</v>
      </c>
      <c r="E7" s="56">
        <v>0</v>
      </c>
      <c r="F7" s="56">
        <f t="shared" ref="F7:F48" si="0">SUM(B7:E7)</f>
        <v>114</v>
      </c>
      <c r="G7" s="5"/>
    </row>
    <row r="8" spans="1:17" x14ac:dyDescent="0.2">
      <c r="A8" s="54">
        <v>1971</v>
      </c>
      <c r="B8" s="10">
        <v>111</v>
      </c>
      <c r="C8" s="10">
        <v>0</v>
      </c>
      <c r="D8" s="10">
        <v>0</v>
      </c>
      <c r="E8" s="10">
        <v>0</v>
      </c>
      <c r="F8" s="58">
        <f t="shared" si="0"/>
        <v>111</v>
      </c>
      <c r="G8" s="5"/>
    </row>
    <row r="9" spans="1:17" x14ac:dyDescent="0.2">
      <c r="A9" s="53">
        <v>1972</v>
      </c>
      <c r="B9" s="56">
        <v>174</v>
      </c>
      <c r="C9" s="56">
        <v>0</v>
      </c>
      <c r="D9" s="56">
        <v>0</v>
      </c>
      <c r="E9" s="56">
        <v>1</v>
      </c>
      <c r="F9" s="56">
        <f t="shared" si="0"/>
        <v>175</v>
      </c>
      <c r="G9" s="5"/>
    </row>
    <row r="10" spans="1:17" x14ac:dyDescent="0.2">
      <c r="A10" s="54">
        <v>1973</v>
      </c>
      <c r="B10" s="10">
        <v>221</v>
      </c>
      <c r="C10" s="10">
        <v>0</v>
      </c>
      <c r="D10" s="10">
        <v>0</v>
      </c>
      <c r="E10" s="10">
        <v>0</v>
      </c>
      <c r="F10" s="57">
        <f t="shared" si="0"/>
        <v>221</v>
      </c>
      <c r="G10" s="5"/>
      <c r="Q10" s="37"/>
    </row>
    <row r="11" spans="1:17" x14ac:dyDescent="0.2">
      <c r="A11" s="53">
        <v>1974</v>
      </c>
      <c r="B11" s="56">
        <v>261</v>
      </c>
      <c r="C11" s="56">
        <v>0</v>
      </c>
      <c r="D11" s="56">
        <v>0</v>
      </c>
      <c r="E11" s="56">
        <v>0</v>
      </c>
      <c r="F11" s="56">
        <f t="shared" si="0"/>
        <v>261</v>
      </c>
      <c r="G11" s="5"/>
    </row>
    <row r="12" spans="1:17" x14ac:dyDescent="0.2">
      <c r="A12" s="54">
        <v>1975</v>
      </c>
      <c r="B12" s="10">
        <v>353</v>
      </c>
      <c r="C12" s="10">
        <v>0</v>
      </c>
      <c r="D12" s="10">
        <v>0</v>
      </c>
      <c r="E12" s="10">
        <v>0</v>
      </c>
      <c r="F12" s="57">
        <f t="shared" si="0"/>
        <v>353</v>
      </c>
      <c r="G12" s="5"/>
    </row>
    <row r="13" spans="1:17" x14ac:dyDescent="0.2">
      <c r="A13" s="53">
        <v>1976</v>
      </c>
      <c r="B13" s="56">
        <v>309</v>
      </c>
      <c r="C13" s="56">
        <v>2</v>
      </c>
      <c r="D13" s="56">
        <v>0</v>
      </c>
      <c r="E13" s="56">
        <v>0</v>
      </c>
      <c r="F13" s="56">
        <f t="shared" si="0"/>
        <v>311</v>
      </c>
      <c r="G13" s="5"/>
    </row>
    <row r="14" spans="1:17" x14ac:dyDescent="0.2">
      <c r="A14" s="54">
        <v>1977</v>
      </c>
      <c r="B14" s="10">
        <v>240</v>
      </c>
      <c r="C14" s="10">
        <v>1</v>
      </c>
      <c r="D14" s="10">
        <v>0</v>
      </c>
      <c r="E14" s="10">
        <v>0</v>
      </c>
      <c r="F14" s="57">
        <f t="shared" si="0"/>
        <v>241</v>
      </c>
      <c r="G14" s="5"/>
    </row>
    <row r="15" spans="1:17" x14ac:dyDescent="0.2">
      <c r="A15" s="53">
        <v>1978</v>
      </c>
      <c r="B15" s="56">
        <v>297</v>
      </c>
      <c r="C15" s="56">
        <v>0</v>
      </c>
      <c r="D15" s="56">
        <v>0</v>
      </c>
      <c r="E15" s="56">
        <v>0</v>
      </c>
      <c r="F15" s="56">
        <f t="shared" si="0"/>
        <v>297</v>
      </c>
      <c r="G15" s="5"/>
    </row>
    <row r="16" spans="1:17" x14ac:dyDescent="0.2">
      <c r="A16" s="54">
        <v>1979</v>
      </c>
      <c r="B16" s="10">
        <v>337</v>
      </c>
      <c r="C16" s="10">
        <v>0</v>
      </c>
      <c r="D16" s="10">
        <v>0</v>
      </c>
      <c r="E16" s="10">
        <v>0</v>
      </c>
      <c r="F16" s="57">
        <f t="shared" si="0"/>
        <v>337</v>
      </c>
      <c r="G16" s="5"/>
    </row>
    <row r="17" spans="1:7" x14ac:dyDescent="0.2">
      <c r="A17" s="53">
        <v>1980</v>
      </c>
      <c r="B17" s="56">
        <v>327</v>
      </c>
      <c r="C17" s="56">
        <v>0</v>
      </c>
      <c r="D17" s="56">
        <v>0</v>
      </c>
      <c r="E17" s="56">
        <v>0</v>
      </c>
      <c r="F17" s="56">
        <f t="shared" si="0"/>
        <v>327</v>
      </c>
      <c r="G17" s="5"/>
    </row>
    <row r="18" spans="1:7" x14ac:dyDescent="0.2">
      <c r="A18" s="54">
        <v>1981</v>
      </c>
      <c r="B18" s="10">
        <v>363</v>
      </c>
      <c r="C18" s="10">
        <v>1</v>
      </c>
      <c r="D18" s="10">
        <v>0</v>
      </c>
      <c r="E18" s="10">
        <v>0</v>
      </c>
      <c r="F18" s="57">
        <f t="shared" si="0"/>
        <v>364</v>
      </c>
      <c r="G18" s="5"/>
    </row>
    <row r="19" spans="1:7" x14ac:dyDescent="0.2">
      <c r="A19" s="53">
        <v>1982</v>
      </c>
      <c r="B19" s="56">
        <v>338</v>
      </c>
      <c r="C19" s="56">
        <v>0</v>
      </c>
      <c r="D19" s="56">
        <v>0</v>
      </c>
      <c r="E19" s="56">
        <v>0</v>
      </c>
      <c r="F19" s="56">
        <f t="shared" si="0"/>
        <v>338</v>
      </c>
      <c r="G19" s="5"/>
    </row>
    <row r="20" spans="1:7" x14ac:dyDescent="0.2">
      <c r="A20" s="54">
        <v>1983</v>
      </c>
      <c r="B20" s="10">
        <v>96</v>
      </c>
      <c r="C20" s="10">
        <v>0</v>
      </c>
      <c r="D20" s="10">
        <v>0</v>
      </c>
      <c r="E20" s="10">
        <v>0</v>
      </c>
      <c r="F20" s="57">
        <f t="shared" si="0"/>
        <v>96</v>
      </c>
      <c r="G20" s="5"/>
    </row>
    <row r="21" spans="1:7" x14ac:dyDescent="0.2">
      <c r="A21" s="53">
        <v>1984</v>
      </c>
      <c r="B21" s="56">
        <v>292</v>
      </c>
      <c r="C21" s="56">
        <v>0</v>
      </c>
      <c r="D21" s="56">
        <v>0</v>
      </c>
      <c r="E21" s="56">
        <v>1</v>
      </c>
      <c r="F21" s="56">
        <f t="shared" si="0"/>
        <v>293</v>
      </c>
      <c r="G21" s="5"/>
    </row>
    <row r="22" spans="1:7" x14ac:dyDescent="0.2">
      <c r="A22" s="54">
        <v>1985</v>
      </c>
      <c r="B22" s="10">
        <v>372</v>
      </c>
      <c r="C22" s="10">
        <v>0</v>
      </c>
      <c r="D22" s="10">
        <v>0</v>
      </c>
      <c r="E22" s="10">
        <v>0</v>
      </c>
      <c r="F22" s="57">
        <f t="shared" si="0"/>
        <v>372</v>
      </c>
      <c r="G22" s="5"/>
    </row>
    <row r="23" spans="1:7" x14ac:dyDescent="0.2">
      <c r="A23" s="53">
        <v>1986</v>
      </c>
      <c r="B23" s="56">
        <v>527</v>
      </c>
      <c r="C23" s="56">
        <v>1</v>
      </c>
      <c r="D23" s="56">
        <v>0</v>
      </c>
      <c r="E23" s="56">
        <v>0</v>
      </c>
      <c r="F23" s="56">
        <f t="shared" si="0"/>
        <v>528</v>
      </c>
      <c r="G23" s="5"/>
    </row>
    <row r="24" spans="1:7" x14ac:dyDescent="0.2">
      <c r="A24" s="54">
        <v>1987</v>
      </c>
      <c r="B24" s="10">
        <v>212</v>
      </c>
      <c r="C24" s="10">
        <v>0</v>
      </c>
      <c r="D24" s="10">
        <v>0</v>
      </c>
      <c r="E24" s="10">
        <v>1</v>
      </c>
      <c r="F24" s="57">
        <f t="shared" si="0"/>
        <v>213</v>
      </c>
      <c r="G24" s="5"/>
    </row>
    <row r="25" spans="1:7" x14ac:dyDescent="0.2">
      <c r="A25" s="53">
        <v>1988</v>
      </c>
      <c r="B25" s="56">
        <v>222</v>
      </c>
      <c r="C25" s="56">
        <v>0</v>
      </c>
      <c r="D25" s="56">
        <v>0</v>
      </c>
      <c r="E25" s="56">
        <v>0</v>
      </c>
      <c r="F25" s="56">
        <f t="shared" si="0"/>
        <v>222</v>
      </c>
      <c r="G25" s="5"/>
    </row>
    <row r="26" spans="1:7" x14ac:dyDescent="0.2">
      <c r="A26" s="54">
        <v>1989</v>
      </c>
      <c r="B26" s="10">
        <v>310</v>
      </c>
      <c r="C26" s="10">
        <v>2</v>
      </c>
      <c r="D26" s="10">
        <v>2</v>
      </c>
      <c r="E26" s="10">
        <v>0</v>
      </c>
      <c r="F26" s="57">
        <f t="shared" si="0"/>
        <v>314</v>
      </c>
      <c r="G26" s="5"/>
    </row>
    <row r="27" spans="1:7" x14ac:dyDescent="0.2">
      <c r="A27" s="53">
        <v>1990</v>
      </c>
      <c r="B27" s="56">
        <v>464</v>
      </c>
      <c r="C27" s="56">
        <v>9</v>
      </c>
      <c r="D27" s="56">
        <v>12</v>
      </c>
      <c r="E27" s="56">
        <v>0</v>
      </c>
      <c r="F27" s="56">
        <f t="shared" si="0"/>
        <v>485</v>
      </c>
      <c r="G27" s="5"/>
    </row>
    <row r="28" spans="1:7" x14ac:dyDescent="0.2">
      <c r="A28" s="54">
        <v>1991</v>
      </c>
      <c r="B28" s="10">
        <v>1061</v>
      </c>
      <c r="C28" s="10">
        <v>39</v>
      </c>
      <c r="D28" s="10">
        <v>17</v>
      </c>
      <c r="E28" s="10">
        <v>3</v>
      </c>
      <c r="F28" s="57">
        <f t="shared" si="0"/>
        <v>1120</v>
      </c>
      <c r="G28" s="5"/>
    </row>
    <row r="29" spans="1:7" x14ac:dyDescent="0.2">
      <c r="A29" s="53">
        <v>1992</v>
      </c>
      <c r="B29" s="56">
        <v>1294</v>
      </c>
      <c r="C29" s="56">
        <v>69</v>
      </c>
      <c r="D29" s="56">
        <v>67</v>
      </c>
      <c r="E29" s="56">
        <v>1</v>
      </c>
      <c r="F29" s="56">
        <f t="shared" si="0"/>
        <v>1431</v>
      </c>
      <c r="G29" s="5"/>
    </row>
    <row r="30" spans="1:7" x14ac:dyDescent="0.2">
      <c r="A30" s="54">
        <v>1993</v>
      </c>
      <c r="B30" s="10">
        <v>1601</v>
      </c>
      <c r="C30" s="10">
        <v>93</v>
      </c>
      <c r="D30" s="10">
        <v>116</v>
      </c>
      <c r="E30" s="10">
        <v>0</v>
      </c>
      <c r="F30" s="57">
        <f t="shared" si="0"/>
        <v>1810</v>
      </c>
      <c r="G30" s="5"/>
    </row>
    <row r="31" spans="1:7" x14ac:dyDescent="0.2">
      <c r="A31" s="53">
        <v>1994</v>
      </c>
      <c r="B31" s="56">
        <v>1081</v>
      </c>
      <c r="C31" s="56">
        <v>51</v>
      </c>
      <c r="D31" s="56">
        <v>98</v>
      </c>
      <c r="E31" s="56">
        <v>0</v>
      </c>
      <c r="F31" s="56">
        <f t="shared" si="0"/>
        <v>1230</v>
      </c>
      <c r="G31" s="5"/>
    </row>
    <row r="32" spans="1:7" x14ac:dyDescent="0.2">
      <c r="A32" s="54">
        <v>1995</v>
      </c>
      <c r="B32" s="10">
        <v>390</v>
      </c>
      <c r="C32" s="10">
        <v>37</v>
      </c>
      <c r="D32" s="10">
        <v>131</v>
      </c>
      <c r="E32" s="10">
        <v>0</v>
      </c>
      <c r="F32" s="57">
        <f t="shared" si="0"/>
        <v>558</v>
      </c>
      <c r="G32" s="5"/>
    </row>
    <row r="33" spans="1:14" x14ac:dyDescent="0.2">
      <c r="A33" s="53">
        <v>1996</v>
      </c>
      <c r="B33" s="56">
        <v>468</v>
      </c>
      <c r="C33" s="56">
        <v>26</v>
      </c>
      <c r="D33" s="56">
        <v>101</v>
      </c>
      <c r="E33" s="56">
        <v>0</v>
      </c>
      <c r="F33" s="56">
        <f t="shared" si="0"/>
        <v>595</v>
      </c>
      <c r="G33" s="5"/>
    </row>
    <row r="34" spans="1:14" x14ac:dyDescent="0.2">
      <c r="A34" s="54">
        <v>1997</v>
      </c>
      <c r="B34" s="10">
        <v>540</v>
      </c>
      <c r="C34" s="10">
        <v>31</v>
      </c>
      <c r="D34" s="10">
        <v>191</v>
      </c>
      <c r="E34" s="10">
        <v>0</v>
      </c>
      <c r="F34" s="57">
        <f t="shared" si="0"/>
        <v>762</v>
      </c>
      <c r="G34" s="5"/>
    </row>
    <row r="35" spans="1:14" x14ac:dyDescent="0.2">
      <c r="A35" s="53">
        <v>1998</v>
      </c>
      <c r="B35" s="56">
        <v>863</v>
      </c>
      <c r="C35" s="56">
        <v>63</v>
      </c>
      <c r="D35" s="56">
        <v>305</v>
      </c>
      <c r="E35" s="56">
        <v>0</v>
      </c>
      <c r="F35" s="56">
        <f t="shared" si="0"/>
        <v>1231</v>
      </c>
      <c r="G35" s="5"/>
    </row>
    <row r="36" spans="1:14" x14ac:dyDescent="0.2">
      <c r="A36" s="54">
        <v>1999</v>
      </c>
      <c r="B36" s="10">
        <v>940</v>
      </c>
      <c r="C36" s="10">
        <v>37</v>
      </c>
      <c r="D36" s="10">
        <v>163</v>
      </c>
      <c r="E36" s="10">
        <v>0</v>
      </c>
      <c r="F36" s="57">
        <f t="shared" si="0"/>
        <v>1140</v>
      </c>
      <c r="G36" s="5"/>
    </row>
    <row r="37" spans="1:14" x14ac:dyDescent="0.2">
      <c r="A37" s="53">
        <v>2000</v>
      </c>
      <c r="B37" s="56">
        <v>1796</v>
      </c>
      <c r="C37" s="56">
        <v>66</v>
      </c>
      <c r="D37" s="56">
        <v>307</v>
      </c>
      <c r="E37" s="56">
        <v>0</v>
      </c>
      <c r="F37" s="56">
        <f t="shared" si="0"/>
        <v>2169</v>
      </c>
      <c r="G37" s="5"/>
    </row>
    <row r="38" spans="1:14" x14ac:dyDescent="0.2">
      <c r="A38" s="54">
        <v>2001</v>
      </c>
      <c r="B38" s="10">
        <v>2171</v>
      </c>
      <c r="C38" s="10">
        <v>52</v>
      </c>
      <c r="D38" s="10">
        <v>240</v>
      </c>
      <c r="E38" s="10">
        <v>0</v>
      </c>
      <c r="F38" s="57">
        <f t="shared" si="0"/>
        <v>2463</v>
      </c>
      <c r="G38" s="5"/>
    </row>
    <row r="39" spans="1:14" x14ac:dyDescent="0.2">
      <c r="A39" s="53">
        <v>2002</v>
      </c>
      <c r="B39" s="56">
        <v>1252</v>
      </c>
      <c r="C39" s="56">
        <v>41</v>
      </c>
      <c r="D39" s="56">
        <v>193</v>
      </c>
      <c r="E39" s="56">
        <v>0</v>
      </c>
      <c r="F39" s="56">
        <f t="shared" si="0"/>
        <v>1486</v>
      </c>
      <c r="G39" s="5"/>
    </row>
    <row r="40" spans="1:14" x14ac:dyDescent="0.2">
      <c r="A40" s="54">
        <v>2003</v>
      </c>
      <c r="B40" s="10">
        <v>1901</v>
      </c>
      <c r="C40" s="10">
        <v>44</v>
      </c>
      <c r="D40" s="10">
        <v>283</v>
      </c>
      <c r="E40" s="10">
        <v>0</v>
      </c>
      <c r="F40" s="57">
        <f t="shared" si="0"/>
        <v>2228</v>
      </c>
      <c r="G40" s="5"/>
    </row>
    <row r="41" spans="1:14" x14ac:dyDescent="0.2">
      <c r="A41" s="53">
        <v>2004</v>
      </c>
      <c r="B41" s="56">
        <v>1557</v>
      </c>
      <c r="C41" s="56">
        <v>57</v>
      </c>
      <c r="D41" s="56">
        <v>310</v>
      </c>
      <c r="E41" s="56">
        <v>0</v>
      </c>
      <c r="F41" s="56">
        <f t="shared" si="0"/>
        <v>1924</v>
      </c>
      <c r="G41" s="5"/>
    </row>
    <row r="42" spans="1:14" x14ac:dyDescent="0.2">
      <c r="A42" s="54">
        <v>2005</v>
      </c>
      <c r="B42" s="10">
        <v>1467</v>
      </c>
      <c r="C42" s="10">
        <v>68</v>
      </c>
      <c r="D42" s="10">
        <v>421</v>
      </c>
      <c r="E42" s="10">
        <v>0</v>
      </c>
      <c r="F42" s="57">
        <f t="shared" si="0"/>
        <v>1956</v>
      </c>
      <c r="G42" s="5"/>
    </row>
    <row r="43" spans="1:14" x14ac:dyDescent="0.2">
      <c r="A43" s="53">
        <v>2006</v>
      </c>
      <c r="B43" s="56">
        <v>1705</v>
      </c>
      <c r="C43" s="56">
        <v>86</v>
      </c>
      <c r="D43" s="56">
        <v>581</v>
      </c>
      <c r="E43" s="56">
        <v>0</v>
      </c>
      <c r="F43" s="56">
        <f t="shared" si="0"/>
        <v>2372</v>
      </c>
      <c r="G43" s="5"/>
    </row>
    <row r="44" spans="1:14" x14ac:dyDescent="0.2">
      <c r="A44" s="54">
        <v>2007</v>
      </c>
      <c r="B44" s="10">
        <v>1330</v>
      </c>
      <c r="C44" s="10">
        <v>74</v>
      </c>
      <c r="D44" s="10">
        <v>891</v>
      </c>
      <c r="E44" s="10">
        <v>0</v>
      </c>
      <c r="F44" s="57">
        <f t="shared" si="0"/>
        <v>2295</v>
      </c>
      <c r="G44" s="5"/>
    </row>
    <row r="45" spans="1:14" x14ac:dyDescent="0.2">
      <c r="A45" s="53">
        <v>2008</v>
      </c>
      <c r="B45" s="56">
        <v>1293</v>
      </c>
      <c r="C45" s="56">
        <v>61</v>
      </c>
      <c r="D45" s="56">
        <v>1129</v>
      </c>
      <c r="E45" s="56">
        <v>0</v>
      </c>
      <c r="F45" s="56">
        <f t="shared" si="0"/>
        <v>2483</v>
      </c>
      <c r="G45" s="5"/>
    </row>
    <row r="46" spans="1:14" x14ac:dyDescent="0.2">
      <c r="A46" s="54">
        <v>2009</v>
      </c>
      <c r="B46" s="10">
        <v>963</v>
      </c>
      <c r="C46" s="10">
        <v>50</v>
      </c>
      <c r="D46" s="10">
        <v>865</v>
      </c>
      <c r="E46" s="10">
        <v>0</v>
      </c>
      <c r="F46" s="57">
        <f t="shared" si="0"/>
        <v>1878</v>
      </c>
      <c r="G46" s="5"/>
    </row>
    <row r="47" spans="1:14" x14ac:dyDescent="0.2">
      <c r="A47" s="53">
        <v>2010</v>
      </c>
      <c r="B47" s="56">
        <v>302</v>
      </c>
      <c r="C47" s="56">
        <v>66</v>
      </c>
      <c r="D47" s="56">
        <v>713</v>
      </c>
      <c r="E47" s="56">
        <v>0</v>
      </c>
      <c r="F47" s="56">
        <f t="shared" si="0"/>
        <v>1081</v>
      </c>
      <c r="G47" s="5"/>
      <c r="N47" s="36"/>
    </row>
    <row r="48" spans="1:14" x14ac:dyDescent="0.2">
      <c r="A48" s="54">
        <v>2011</v>
      </c>
      <c r="B48" s="58">
        <v>713</v>
      </c>
      <c r="C48" s="58">
        <v>58</v>
      </c>
      <c r="D48" s="58">
        <v>1140</v>
      </c>
      <c r="E48" s="58">
        <v>0</v>
      </c>
      <c r="F48" s="58">
        <f t="shared" si="0"/>
        <v>1911</v>
      </c>
      <c r="G48" s="5"/>
    </row>
    <row r="49" spans="1:8" x14ac:dyDescent="0.2">
      <c r="A49" s="53">
        <v>2012</v>
      </c>
      <c r="B49" s="56">
        <v>701</v>
      </c>
      <c r="C49" s="56">
        <v>118</v>
      </c>
      <c r="D49" s="56">
        <v>1089</v>
      </c>
      <c r="E49" s="56">
        <v>0</v>
      </c>
      <c r="F49" s="56">
        <f t="shared" ref="F49:F50" si="1">SUM(B49:E49)</f>
        <v>1908</v>
      </c>
      <c r="G49" s="5"/>
    </row>
    <row r="50" spans="1:8" ht="15" x14ac:dyDescent="0.2">
      <c r="A50" s="55">
        <v>2013</v>
      </c>
      <c r="B50" s="59">
        <v>625</v>
      </c>
      <c r="C50" s="59">
        <v>102</v>
      </c>
      <c r="D50" s="59">
        <v>1735</v>
      </c>
      <c r="E50" s="59">
        <v>0</v>
      </c>
      <c r="F50" s="59">
        <f t="shared" si="1"/>
        <v>2462</v>
      </c>
      <c r="G50" s="5"/>
      <c r="H50" s="11"/>
    </row>
    <row r="51" spans="1:8" ht="15" x14ac:dyDescent="0.2">
      <c r="A51" s="53">
        <v>2014</v>
      </c>
      <c r="B51" s="56">
        <v>1169</v>
      </c>
      <c r="C51" s="56">
        <v>103</v>
      </c>
      <c r="D51" s="56">
        <v>1597</v>
      </c>
      <c r="E51" s="56">
        <v>0</v>
      </c>
      <c r="F51" s="56">
        <f t="shared" ref="F51" si="2">SUM(B51:E51)</f>
        <v>2869</v>
      </c>
      <c r="G51" s="5"/>
      <c r="H51" s="11"/>
    </row>
    <row r="52" spans="1:8" ht="15" x14ac:dyDescent="0.2">
      <c r="A52" s="55">
        <v>2015</v>
      </c>
      <c r="B52" s="59">
        <v>1046</v>
      </c>
      <c r="C52" s="59">
        <v>123</v>
      </c>
      <c r="D52" s="59">
        <v>2669</v>
      </c>
      <c r="E52" s="59">
        <v>0</v>
      </c>
      <c r="F52" s="59">
        <f t="shared" ref="F52:F53" si="3">SUM(B52:E52)</f>
        <v>3838</v>
      </c>
      <c r="G52" s="5"/>
      <c r="H52" s="11"/>
    </row>
    <row r="53" spans="1:8" ht="15" x14ac:dyDescent="0.2">
      <c r="A53" s="53">
        <v>2016</v>
      </c>
      <c r="B53" s="56">
        <v>1386</v>
      </c>
      <c r="C53" s="56">
        <v>126</v>
      </c>
      <c r="D53" s="56">
        <v>1893</v>
      </c>
      <c r="E53" s="56">
        <v>0</v>
      </c>
      <c r="F53" s="56">
        <f t="shared" si="3"/>
        <v>3405</v>
      </c>
      <c r="G53" s="5"/>
      <c r="H53" s="11"/>
    </row>
    <row r="54" spans="1:8" ht="15" x14ac:dyDescent="0.2">
      <c r="A54" s="55">
        <v>2017</v>
      </c>
      <c r="B54" s="58">
        <v>1063</v>
      </c>
      <c r="C54" s="58">
        <v>26</v>
      </c>
      <c r="D54" s="58">
        <v>931</v>
      </c>
      <c r="E54" s="58">
        <v>0</v>
      </c>
      <c r="F54" s="58">
        <f t="shared" ref="F54" si="4">SUM(B54:E54)</f>
        <v>2020</v>
      </c>
      <c r="G54" s="5"/>
      <c r="H54" s="11"/>
    </row>
    <row r="55" spans="1:8" ht="7.5" customHeight="1" x14ac:dyDescent="0.25">
      <c r="A55" s="85"/>
      <c r="B55" s="85"/>
      <c r="C55" s="85"/>
      <c r="D55" s="85"/>
      <c r="E55" s="85"/>
      <c r="F55" s="85"/>
      <c r="G55" s="5"/>
      <c r="H55" s="11"/>
    </row>
    <row r="56" spans="1:8" ht="22.5" customHeight="1" x14ac:dyDescent="0.2">
      <c r="A56" s="32" t="s">
        <v>32</v>
      </c>
      <c r="B56" s="32">
        <f>SUM(B7:B54)</f>
        <v>36618</v>
      </c>
      <c r="C56" s="32">
        <f t="shared" ref="C56:F56" si="5">SUM(C7:C54)</f>
        <v>1783</v>
      </c>
      <c r="D56" s="32">
        <f t="shared" si="5"/>
        <v>18190</v>
      </c>
      <c r="E56" s="32">
        <f t="shared" si="5"/>
        <v>7</v>
      </c>
      <c r="F56" s="32">
        <f t="shared" si="5"/>
        <v>56598</v>
      </c>
      <c r="G56" s="5"/>
    </row>
    <row r="57" spans="1:8" x14ac:dyDescent="0.2">
      <c r="A57" s="101"/>
      <c r="B57" s="107">
        <f>B56*100/$F$56</f>
        <v>64.698399236722139</v>
      </c>
      <c r="C57" s="107">
        <f t="shared" ref="C57:E57" si="6">C56*100/$F$56</f>
        <v>3.150287996042263</v>
      </c>
      <c r="D57" s="107">
        <f t="shared" si="6"/>
        <v>32.138944839040249</v>
      </c>
      <c r="E57" s="107">
        <f t="shared" si="6"/>
        <v>1.2367928195342591E-2</v>
      </c>
      <c r="F57" s="97">
        <f>SUM(B57:E57)</f>
        <v>100</v>
      </c>
      <c r="G57" s="5"/>
    </row>
    <row r="58" spans="1:8" x14ac:dyDescent="0.2">
      <c r="A58" s="9"/>
      <c r="B58" s="9"/>
      <c r="C58" s="9"/>
      <c r="D58" s="9"/>
      <c r="E58" s="9"/>
      <c r="F58" s="9"/>
      <c r="G58" s="5"/>
    </row>
    <row r="59" spans="1:8" x14ac:dyDescent="0.2">
      <c r="A59" s="9"/>
      <c r="B59" s="9"/>
      <c r="C59" s="9"/>
      <c r="D59" s="9"/>
      <c r="E59" s="9"/>
      <c r="F59" s="9"/>
      <c r="G59" s="5"/>
    </row>
    <row r="60" spans="1:8" x14ac:dyDescent="0.2">
      <c r="A60" s="9"/>
      <c r="B60" s="9"/>
      <c r="C60" s="9"/>
      <c r="D60" s="9"/>
      <c r="E60" s="9"/>
      <c r="F60" s="9"/>
      <c r="G60" s="5"/>
    </row>
    <row r="61" spans="1:8" x14ac:dyDescent="0.2">
      <c r="A61" s="9"/>
      <c r="B61" s="9"/>
      <c r="C61" s="9"/>
      <c r="D61" s="9"/>
      <c r="E61" s="9"/>
      <c r="F61" s="9"/>
      <c r="G61" s="5"/>
    </row>
    <row r="62" spans="1:8" x14ac:dyDescent="0.2">
      <c r="A62" s="9"/>
      <c r="B62" s="9"/>
      <c r="C62" s="9"/>
      <c r="D62" s="9"/>
      <c r="E62" s="9"/>
      <c r="F62" s="9"/>
      <c r="G62" s="5"/>
    </row>
  </sheetData>
  <mergeCells count="6">
    <mergeCell ref="E4:E5"/>
    <mergeCell ref="A4:A5"/>
    <mergeCell ref="F4:F5"/>
    <mergeCell ref="B4:B5"/>
    <mergeCell ref="C4:C5"/>
    <mergeCell ref="D4:D5"/>
  </mergeCells>
  <phoneticPr fontId="0" type="noConversion"/>
  <pageMargins left="0.75" right="0.75" top="0.43" bottom="1" header="0" footer="0"/>
  <pageSetup paperSize="9" orientation="portrait" r:id="rId1"/>
  <headerFooter alignWithMargins="0"/>
  <ignoredErrors>
    <ignoredError sqref="F53:F54 F7:F52" formulaRange="1"/>
    <ignoredError sqref="B57:F57" evalError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4"/>
  <sheetViews>
    <sheetView zoomScaleNormal="100" workbookViewId="0">
      <selection activeCell="A69" sqref="A69"/>
    </sheetView>
  </sheetViews>
  <sheetFormatPr baseColWidth="10" defaultColWidth="11.42578125" defaultRowHeight="12.75" x14ac:dyDescent="0.2"/>
  <cols>
    <col min="1" max="1" width="18.85546875" customWidth="1"/>
    <col min="2" max="2" width="12.5703125" customWidth="1"/>
    <col min="3" max="3" width="10.7109375" customWidth="1"/>
    <col min="4" max="4" width="8.42578125" customWidth="1"/>
  </cols>
  <sheetData>
    <row r="2" spans="1:12" ht="17.25" x14ac:dyDescent="0.3">
      <c r="A2" s="3" t="s">
        <v>113</v>
      </c>
    </row>
    <row r="4" spans="1:12" ht="17.25" x14ac:dyDescent="0.3">
      <c r="A4" s="31" t="s">
        <v>92</v>
      </c>
      <c r="B4" s="31"/>
      <c r="C4" s="31"/>
      <c r="D4" s="31"/>
      <c r="E4" s="38"/>
      <c r="F4" s="38"/>
      <c r="G4" s="38"/>
      <c r="H4" s="38"/>
      <c r="I4" s="38"/>
      <c r="J4" s="38"/>
      <c r="K4" s="38"/>
      <c r="L4" s="38"/>
    </row>
    <row r="5" spans="1:12" ht="17.25" x14ac:dyDescent="0.3">
      <c r="A5" s="31" t="s">
        <v>105</v>
      </c>
      <c r="B5" s="31"/>
      <c r="C5" s="31"/>
      <c r="D5" s="31"/>
      <c r="E5" s="38"/>
      <c r="F5" s="38"/>
      <c r="G5" s="38"/>
      <c r="H5" s="38"/>
      <c r="I5" s="38"/>
      <c r="J5" s="38"/>
      <c r="K5" s="38"/>
      <c r="L5" s="38"/>
    </row>
    <row r="7" spans="1:12" ht="15.75" customHeight="1" x14ac:dyDescent="0.2">
      <c r="A7" s="116" t="s">
        <v>39</v>
      </c>
      <c r="B7" s="116" t="s">
        <v>91</v>
      </c>
      <c r="C7" s="116" t="s">
        <v>90</v>
      </c>
      <c r="D7" s="111" t="s">
        <v>32</v>
      </c>
    </row>
    <row r="8" spans="1:12" ht="15.75" customHeight="1" x14ac:dyDescent="0.2">
      <c r="A8" s="116"/>
      <c r="B8" s="116"/>
      <c r="C8" s="116"/>
      <c r="D8" s="111"/>
    </row>
    <row r="9" spans="1:12" ht="8.25" customHeight="1" x14ac:dyDescent="0.2">
      <c r="A9" s="61"/>
      <c r="B9" s="61"/>
      <c r="C9" s="61"/>
      <c r="D9" s="61"/>
    </row>
    <row r="10" spans="1:12" ht="15" x14ac:dyDescent="0.25">
      <c r="A10" s="49" t="s">
        <v>1</v>
      </c>
      <c r="B10" s="30">
        <v>153</v>
      </c>
      <c r="C10" s="30">
        <v>80</v>
      </c>
      <c r="D10" s="30">
        <f t="shared" ref="D10:D25" si="0">SUM(B10:C10)</f>
        <v>233</v>
      </c>
      <c r="E10" s="27" t="s">
        <v>56</v>
      </c>
    </row>
    <row r="11" spans="1:12" ht="15" x14ac:dyDescent="0.25">
      <c r="A11" s="50" t="s">
        <v>2</v>
      </c>
      <c r="B11" s="16">
        <v>127</v>
      </c>
      <c r="C11" s="16">
        <v>52</v>
      </c>
      <c r="D11" s="16">
        <f t="shared" si="0"/>
        <v>179</v>
      </c>
      <c r="E11" s="27" t="s">
        <v>57</v>
      </c>
    </row>
    <row r="12" spans="1:12" ht="15" x14ac:dyDescent="0.25">
      <c r="A12" s="49" t="s">
        <v>3</v>
      </c>
      <c r="B12" s="30">
        <v>35</v>
      </c>
      <c r="C12" s="30">
        <v>244</v>
      </c>
      <c r="D12" s="30">
        <f t="shared" si="0"/>
        <v>279</v>
      </c>
      <c r="E12" s="27" t="s">
        <v>58</v>
      </c>
    </row>
    <row r="13" spans="1:12" ht="15" x14ac:dyDescent="0.25">
      <c r="A13" s="50" t="s">
        <v>4</v>
      </c>
      <c r="B13" s="16">
        <v>23</v>
      </c>
      <c r="C13" s="16">
        <v>73</v>
      </c>
      <c r="D13" s="16">
        <f t="shared" si="0"/>
        <v>96</v>
      </c>
      <c r="E13" s="27" t="s">
        <v>125</v>
      </c>
    </row>
    <row r="14" spans="1:12" ht="15" x14ac:dyDescent="0.25">
      <c r="A14" s="49" t="s">
        <v>7</v>
      </c>
      <c r="B14" s="30">
        <v>81</v>
      </c>
      <c r="C14" s="30">
        <v>211</v>
      </c>
      <c r="D14" s="30">
        <f t="shared" si="0"/>
        <v>292</v>
      </c>
      <c r="E14" s="27" t="s">
        <v>59</v>
      </c>
    </row>
    <row r="15" spans="1:12" ht="15" x14ac:dyDescent="0.25">
      <c r="A15" s="50" t="s">
        <v>8</v>
      </c>
      <c r="B15" s="16">
        <v>157</v>
      </c>
      <c r="C15" s="16">
        <v>64</v>
      </c>
      <c r="D15" s="16">
        <f t="shared" si="0"/>
        <v>221</v>
      </c>
      <c r="E15" s="27" t="s">
        <v>60</v>
      </c>
    </row>
    <row r="16" spans="1:12" ht="15" x14ac:dyDescent="0.25">
      <c r="A16" s="49" t="s">
        <v>122</v>
      </c>
      <c r="B16" s="30">
        <v>3522</v>
      </c>
      <c r="C16" s="30">
        <v>787</v>
      </c>
      <c r="D16" s="30">
        <f t="shared" si="0"/>
        <v>4309</v>
      </c>
      <c r="E16" s="27" t="s">
        <v>123</v>
      </c>
    </row>
    <row r="17" spans="1:5" ht="15" x14ac:dyDescent="0.25">
      <c r="A17" s="50" t="s">
        <v>5</v>
      </c>
      <c r="B17" s="16">
        <v>185</v>
      </c>
      <c r="C17" s="16">
        <v>54</v>
      </c>
      <c r="D17" s="16">
        <f t="shared" si="0"/>
        <v>239</v>
      </c>
      <c r="E17" s="27" t="s">
        <v>61</v>
      </c>
    </row>
    <row r="18" spans="1:5" ht="15" x14ac:dyDescent="0.25">
      <c r="A18" s="49" t="s">
        <v>6</v>
      </c>
      <c r="B18" s="30">
        <v>36</v>
      </c>
      <c r="C18" s="30">
        <v>50</v>
      </c>
      <c r="D18" s="30">
        <f t="shared" si="0"/>
        <v>86</v>
      </c>
      <c r="E18" s="27" t="s">
        <v>62</v>
      </c>
    </row>
    <row r="19" spans="1:5" ht="15" x14ac:dyDescent="0.25">
      <c r="A19" s="50" t="s">
        <v>9</v>
      </c>
      <c r="B19" s="16">
        <v>126</v>
      </c>
      <c r="C19" s="16">
        <v>23</v>
      </c>
      <c r="D19" s="16">
        <f t="shared" si="0"/>
        <v>149</v>
      </c>
      <c r="E19" s="27" t="s">
        <v>63</v>
      </c>
    </row>
    <row r="20" spans="1:5" ht="15" x14ac:dyDescent="0.25">
      <c r="A20" s="49" t="s">
        <v>31</v>
      </c>
      <c r="B20" s="30">
        <v>440</v>
      </c>
      <c r="C20" s="30">
        <v>98</v>
      </c>
      <c r="D20" s="30">
        <f t="shared" si="0"/>
        <v>538</v>
      </c>
      <c r="E20" s="27" t="s">
        <v>64</v>
      </c>
    </row>
    <row r="21" spans="1:5" ht="15" x14ac:dyDescent="0.25">
      <c r="A21" s="50" t="s">
        <v>10</v>
      </c>
      <c r="B21" s="16">
        <v>571</v>
      </c>
      <c r="C21" s="16">
        <v>221</v>
      </c>
      <c r="D21" s="16">
        <f t="shared" si="0"/>
        <v>792</v>
      </c>
      <c r="E21" s="27" t="s">
        <v>65</v>
      </c>
    </row>
    <row r="22" spans="1:5" ht="15" x14ac:dyDescent="0.25">
      <c r="A22" s="49" t="s">
        <v>11</v>
      </c>
      <c r="B22" s="30">
        <v>209</v>
      </c>
      <c r="C22" s="30">
        <v>104</v>
      </c>
      <c r="D22" s="30">
        <f t="shared" si="0"/>
        <v>313</v>
      </c>
      <c r="E22" s="27" t="s">
        <v>66</v>
      </c>
    </row>
    <row r="23" spans="1:5" ht="15" x14ac:dyDescent="0.25">
      <c r="A23" s="50" t="s">
        <v>12</v>
      </c>
      <c r="B23" s="16">
        <v>759</v>
      </c>
      <c r="C23" s="16">
        <v>67</v>
      </c>
      <c r="D23" s="16">
        <f t="shared" si="0"/>
        <v>826</v>
      </c>
      <c r="E23" s="27" t="s">
        <v>67</v>
      </c>
    </row>
    <row r="24" spans="1:5" ht="15" x14ac:dyDescent="0.25">
      <c r="A24" s="49" t="s">
        <v>13</v>
      </c>
      <c r="B24" s="30">
        <v>1325</v>
      </c>
      <c r="C24" s="30">
        <v>220</v>
      </c>
      <c r="D24" s="30">
        <f t="shared" si="0"/>
        <v>1545</v>
      </c>
      <c r="E24" s="27" t="s">
        <v>68</v>
      </c>
    </row>
    <row r="25" spans="1:5" ht="15" x14ac:dyDescent="0.25">
      <c r="A25" s="50" t="s">
        <v>14</v>
      </c>
      <c r="B25" s="16">
        <v>370</v>
      </c>
      <c r="C25" s="16">
        <v>141</v>
      </c>
      <c r="D25" s="16">
        <f t="shared" si="0"/>
        <v>511</v>
      </c>
      <c r="E25" s="27" t="s">
        <v>69</v>
      </c>
    </row>
    <row r="26" spans="1:5" ht="15" x14ac:dyDescent="0.25">
      <c r="A26" s="49" t="s">
        <v>15</v>
      </c>
      <c r="B26" s="30">
        <v>144</v>
      </c>
      <c r="C26" s="30">
        <v>48</v>
      </c>
      <c r="D26" s="30">
        <f t="shared" ref="D26:D41" si="1">SUM(B26:C26)</f>
        <v>192</v>
      </c>
      <c r="E26" s="27" t="s">
        <v>70</v>
      </c>
    </row>
    <row r="27" spans="1:5" ht="12.75" customHeight="1" x14ac:dyDescent="0.25">
      <c r="A27" s="50" t="s">
        <v>16</v>
      </c>
      <c r="B27" s="16">
        <v>53</v>
      </c>
      <c r="C27" s="16">
        <v>68</v>
      </c>
      <c r="D27" s="16">
        <f t="shared" si="1"/>
        <v>121</v>
      </c>
      <c r="E27" s="27" t="s">
        <v>71</v>
      </c>
    </row>
    <row r="28" spans="1:5" ht="15" x14ac:dyDescent="0.25">
      <c r="A28" s="49" t="s">
        <v>17</v>
      </c>
      <c r="B28" s="30">
        <v>482</v>
      </c>
      <c r="C28" s="30">
        <v>76</v>
      </c>
      <c r="D28" s="30">
        <f t="shared" si="1"/>
        <v>558</v>
      </c>
      <c r="E28" s="27" t="s">
        <v>72</v>
      </c>
    </row>
    <row r="29" spans="1:5" ht="15" x14ac:dyDescent="0.25">
      <c r="A29" s="50" t="s">
        <v>18</v>
      </c>
      <c r="B29" s="16">
        <v>100</v>
      </c>
      <c r="C29" s="16">
        <v>269</v>
      </c>
      <c r="D29" s="16">
        <f t="shared" si="1"/>
        <v>369</v>
      </c>
      <c r="E29" s="27" t="s">
        <v>73</v>
      </c>
    </row>
    <row r="30" spans="1:5" ht="15" x14ac:dyDescent="0.25">
      <c r="A30" s="49" t="s">
        <v>19</v>
      </c>
      <c r="B30" s="30">
        <v>334</v>
      </c>
      <c r="C30" s="30">
        <v>122</v>
      </c>
      <c r="D30" s="30">
        <f t="shared" si="1"/>
        <v>456</v>
      </c>
      <c r="E30" s="27" t="s">
        <v>74</v>
      </c>
    </row>
    <row r="31" spans="1:5" ht="15" x14ac:dyDescent="0.25">
      <c r="A31" s="50" t="s">
        <v>20</v>
      </c>
      <c r="B31" s="16">
        <v>204</v>
      </c>
      <c r="C31" s="16">
        <v>79</v>
      </c>
      <c r="D31" s="16">
        <f t="shared" si="1"/>
        <v>283</v>
      </c>
      <c r="E31" s="27" t="s">
        <v>75</v>
      </c>
    </row>
    <row r="32" spans="1:5" ht="15" x14ac:dyDescent="0.25">
      <c r="A32" s="49" t="s">
        <v>21</v>
      </c>
      <c r="B32" s="30">
        <v>184</v>
      </c>
      <c r="C32" s="30">
        <v>1243</v>
      </c>
      <c r="D32" s="30">
        <f t="shared" si="1"/>
        <v>1427</v>
      </c>
      <c r="E32" s="27" t="s">
        <v>76</v>
      </c>
    </row>
    <row r="33" spans="1:5" ht="15" x14ac:dyDescent="0.25">
      <c r="A33" s="50" t="s">
        <v>22</v>
      </c>
      <c r="B33" s="16">
        <v>186</v>
      </c>
      <c r="C33" s="16">
        <v>116</v>
      </c>
      <c r="D33" s="16">
        <f t="shared" si="1"/>
        <v>302</v>
      </c>
      <c r="E33" s="27" t="s">
        <v>77</v>
      </c>
    </row>
    <row r="34" spans="1:5" ht="15" x14ac:dyDescent="0.25">
      <c r="A34" s="49" t="s">
        <v>23</v>
      </c>
      <c r="B34" s="30">
        <v>252</v>
      </c>
      <c r="C34" s="30">
        <v>82</v>
      </c>
      <c r="D34" s="30">
        <f t="shared" si="1"/>
        <v>334</v>
      </c>
      <c r="E34" s="27" t="s">
        <v>78</v>
      </c>
    </row>
    <row r="35" spans="1:5" ht="15" x14ac:dyDescent="0.25">
      <c r="A35" s="50" t="s">
        <v>24</v>
      </c>
      <c r="B35" s="16">
        <v>116</v>
      </c>
      <c r="C35" s="16">
        <v>38</v>
      </c>
      <c r="D35" s="16">
        <f t="shared" si="1"/>
        <v>154</v>
      </c>
      <c r="E35" s="27" t="s">
        <v>79</v>
      </c>
    </row>
    <row r="36" spans="1:5" ht="15" x14ac:dyDescent="0.25">
      <c r="A36" s="49" t="s">
        <v>25</v>
      </c>
      <c r="B36" s="30">
        <v>37</v>
      </c>
      <c r="C36" s="30">
        <v>75</v>
      </c>
      <c r="D36" s="30">
        <f t="shared" si="1"/>
        <v>112</v>
      </c>
      <c r="E36" s="27" t="s">
        <v>80</v>
      </c>
    </row>
    <row r="37" spans="1:5" ht="15" x14ac:dyDescent="0.25">
      <c r="A37" s="50" t="s">
        <v>26</v>
      </c>
      <c r="B37" s="16">
        <v>53</v>
      </c>
      <c r="C37" s="16">
        <v>16</v>
      </c>
      <c r="D37" s="16">
        <f t="shared" si="1"/>
        <v>69</v>
      </c>
      <c r="E37" s="27" t="s">
        <v>126</v>
      </c>
    </row>
    <row r="38" spans="1:5" ht="15" x14ac:dyDescent="0.25">
      <c r="A38" s="49" t="s">
        <v>27</v>
      </c>
      <c r="B38" s="30">
        <v>137</v>
      </c>
      <c r="C38" s="30">
        <v>27</v>
      </c>
      <c r="D38" s="30">
        <f t="shared" si="1"/>
        <v>164</v>
      </c>
      <c r="E38" s="27" t="s">
        <v>81</v>
      </c>
    </row>
    <row r="39" spans="1:5" ht="15" x14ac:dyDescent="0.25">
      <c r="A39" s="50" t="s">
        <v>28</v>
      </c>
      <c r="B39" s="16">
        <v>393</v>
      </c>
      <c r="C39" s="16">
        <v>148</v>
      </c>
      <c r="D39" s="16">
        <f t="shared" si="1"/>
        <v>541</v>
      </c>
      <c r="E39" s="27" t="s">
        <v>82</v>
      </c>
    </row>
    <row r="40" spans="1:5" ht="15" x14ac:dyDescent="0.25">
      <c r="A40" s="49" t="s">
        <v>29</v>
      </c>
      <c r="B40" s="30">
        <v>153</v>
      </c>
      <c r="C40" s="30">
        <v>120</v>
      </c>
      <c r="D40" s="30">
        <f t="shared" si="1"/>
        <v>273</v>
      </c>
      <c r="E40" s="27" t="s">
        <v>83</v>
      </c>
    </row>
    <row r="41" spans="1:5" ht="15" x14ac:dyDescent="0.25">
      <c r="A41" s="50" t="s">
        <v>30</v>
      </c>
      <c r="B41" s="16">
        <v>84</v>
      </c>
      <c r="C41" s="16">
        <v>64</v>
      </c>
      <c r="D41" s="16">
        <f t="shared" si="1"/>
        <v>148</v>
      </c>
      <c r="E41" s="27" t="s">
        <v>84</v>
      </c>
    </row>
    <row r="42" spans="1:5" ht="7.5" customHeight="1" x14ac:dyDescent="0.2">
      <c r="A42" s="61"/>
      <c r="B42" s="81"/>
      <c r="C42" s="81"/>
      <c r="D42" s="81"/>
    </row>
    <row r="43" spans="1:5" ht="15.75" x14ac:dyDescent="0.2">
      <c r="A43" s="8" t="s">
        <v>107</v>
      </c>
      <c r="B43" s="2">
        <f>B10+B11+B12+B13+B14+B15+B16+B17+B18+B19+B20+B21+B22+B23+B24+B25+B26+B27+B28+B29+B30+B31+B32+B33+B34+B35+B36+B37+B38+B39+B40+B41</f>
        <v>11031</v>
      </c>
      <c r="C43" s="2">
        <f>C10+C11+C12+C13+C14+C15+C16+C17+C18+C19+C20+C21+C22+C23+C24+C25+C26+C27+C28+C29+C30+C31+C32+C33+C34+C35+C36+C37+C38+C39+C40+C41</f>
        <v>5080</v>
      </c>
      <c r="D43" s="2">
        <f>D10+D11+D12+D13+D14+D15+D16+D17+D18+D19+D20+D21+D22+D23+D24+D25+D26+D27+D28+D29+D30+D31+D32+D33+D34+D35+D36+D37+D38+D39+D40+D41</f>
        <v>16111</v>
      </c>
    </row>
    <row r="44" spans="1:5" x14ac:dyDescent="0.2">
      <c r="A44" s="99"/>
      <c r="B44" s="25">
        <f>B43*100/$D$43</f>
        <v>68.46874806033145</v>
      </c>
      <c r="C44" s="25">
        <f>C43*100/$D$43</f>
        <v>31.53125193966855</v>
      </c>
      <c r="D44" s="25">
        <f>SUM(B44:C44)</f>
        <v>100</v>
      </c>
    </row>
  </sheetData>
  <mergeCells count="4">
    <mergeCell ref="C7:C8"/>
    <mergeCell ref="D7:D8"/>
    <mergeCell ref="A7:A8"/>
    <mergeCell ref="B7:B8"/>
  </mergeCells>
  <phoneticPr fontId="0" type="noConversion"/>
  <printOptions horizontalCentered="1"/>
  <pageMargins left="0.75" right="0.75" top="0.55000000000000004" bottom="1" header="0" footer="0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3.1.1</vt:lpstr>
      <vt:lpstr>3.1.2</vt:lpstr>
      <vt:lpstr>3.1.3</vt:lpstr>
      <vt:lpstr>3.1.4</vt:lpstr>
      <vt:lpstr>3.1.5</vt:lpstr>
      <vt:lpstr>3.1.6</vt:lpstr>
      <vt:lpstr>3.1.7</vt:lpstr>
      <vt:lpstr>3.1.8</vt:lpstr>
      <vt:lpstr>3.2.1</vt:lpstr>
      <vt:lpstr>3.3.1</vt:lpstr>
      <vt:lpstr>3.4.1</vt:lpstr>
    </vt:vector>
  </TitlesOfParts>
  <Company>Secretaría de Comunicaciones y Transportes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mgomezlo</dc:creator>
  <cp:lastModifiedBy>Michel Flores Vivanco</cp:lastModifiedBy>
  <cp:lastPrinted>2011-02-04T19:44:39Z</cp:lastPrinted>
  <dcterms:created xsi:type="dcterms:W3CDTF">2008-04-22T18:41:03Z</dcterms:created>
  <dcterms:modified xsi:type="dcterms:W3CDTF">2017-03-16T00:10:41Z</dcterms:modified>
</cp:coreProperties>
</file>