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-765" yWindow="150" windowWidth="15480" windowHeight="11580"/>
  </bookViews>
  <sheets>
    <sheet name="10.1" sheetId="1" r:id="rId1"/>
    <sheet name="10.2" sheetId="6" r:id="rId2"/>
    <sheet name="10.3" sheetId="10" r:id="rId3"/>
  </sheets>
  <definedNames>
    <definedName name="_xlnm._FilterDatabase" localSheetId="0" hidden="1">'10.1'!$A$12:$F$53</definedName>
    <definedName name="_xlnm._FilterDatabase" localSheetId="1" hidden="1">'10.2'!$A$10:$F$51</definedName>
    <definedName name="_xlnm.Print_Area" localSheetId="1">'10.2'!$A$1:$F$6</definedName>
  </definedNames>
  <calcPr calcId="171027"/>
</workbook>
</file>

<file path=xl/calcChain.xml><?xml version="1.0" encoding="utf-8"?>
<calcChain xmlns="http://schemas.openxmlformats.org/spreadsheetml/2006/main">
  <c r="F52" i="6" l="1"/>
  <c r="D53" i="6" s="1"/>
  <c r="F54" i="1"/>
  <c r="C55" i="1" s="1"/>
  <c r="C53" i="6" l="1"/>
  <c r="E53" i="6"/>
  <c r="B53" i="6"/>
  <c r="D55" i="1"/>
  <c r="B55" i="1"/>
  <c r="E55" i="1"/>
  <c r="F48" i="6"/>
  <c r="D49" i="6" s="1"/>
  <c r="F50" i="1"/>
  <c r="D51" i="1" s="1"/>
  <c r="F48" i="1"/>
  <c r="E49" i="1" s="1"/>
  <c r="F53" i="6" l="1"/>
  <c r="F55" i="1"/>
  <c r="D49" i="1"/>
  <c r="B51" i="1"/>
  <c r="B49" i="1"/>
  <c r="C49" i="6"/>
  <c r="E49" i="6"/>
  <c r="B49" i="6"/>
  <c r="C49" i="1"/>
  <c r="C51" i="1"/>
  <c r="E51" i="1"/>
  <c r="D11" i="10"/>
  <c r="B11" i="10"/>
  <c r="C9" i="10" l="1"/>
  <c r="C8" i="10"/>
  <c r="E9" i="10"/>
  <c r="E8" i="10"/>
  <c r="F49" i="1"/>
  <c r="F51" i="1"/>
  <c r="F49" i="6"/>
  <c r="E6" i="10"/>
  <c r="C6" i="10"/>
  <c r="C7" i="10"/>
  <c r="E7" i="10"/>
  <c r="F50" i="6"/>
  <c r="E51" i="6" s="1"/>
  <c r="F52" i="1"/>
  <c r="D53" i="1" s="1"/>
  <c r="E11" i="10" l="1"/>
  <c r="C11" i="10"/>
  <c r="B51" i="6"/>
  <c r="C51" i="6"/>
  <c r="C53" i="1"/>
  <c r="E53" i="1"/>
  <c r="B53" i="1"/>
  <c r="F51" i="6" l="1"/>
  <c r="F53" i="1"/>
  <c r="F46" i="6"/>
  <c r="E47" i="6" l="1"/>
  <c r="C47" i="6"/>
  <c r="D47" i="6"/>
  <c r="B47" i="6"/>
  <c r="F46" i="1"/>
  <c r="F44" i="1"/>
  <c r="E45" i="1" l="1"/>
  <c r="C45" i="1"/>
  <c r="D45" i="1"/>
  <c r="B45" i="1"/>
  <c r="E47" i="1"/>
  <c r="C47" i="1"/>
  <c r="D47" i="1"/>
  <c r="B47" i="1"/>
  <c r="F47" i="6"/>
  <c r="F44" i="6"/>
  <c r="D45" i="6" l="1"/>
  <c r="B45" i="6"/>
  <c r="E45" i="6"/>
  <c r="C45" i="6"/>
  <c r="F47" i="1"/>
  <c r="F32" i="6"/>
  <c r="F34" i="6"/>
  <c r="F36" i="6"/>
  <c r="B37" i="6" s="1"/>
  <c r="F38" i="6"/>
  <c r="F40" i="6"/>
  <c r="F42" i="6"/>
  <c r="F45" i="6" l="1"/>
  <c r="D41" i="6"/>
  <c r="B41" i="6"/>
  <c r="E41" i="6"/>
  <c r="C41" i="6"/>
  <c r="D33" i="6"/>
  <c r="B33" i="6"/>
  <c r="E33" i="6"/>
  <c r="C33" i="6"/>
  <c r="D43" i="6"/>
  <c r="B43" i="6"/>
  <c r="E43" i="6"/>
  <c r="C43" i="6"/>
  <c r="D39" i="6"/>
  <c r="B39" i="6"/>
  <c r="E39" i="6"/>
  <c r="C39" i="6"/>
  <c r="D35" i="6"/>
  <c r="B35" i="6"/>
  <c r="E35" i="6"/>
  <c r="C35" i="6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38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D13" i="6" l="1"/>
  <c r="B13" i="6"/>
  <c r="E13" i="6"/>
  <c r="C13" i="6"/>
  <c r="D17" i="6"/>
  <c r="B17" i="6"/>
  <c r="C17" i="6"/>
  <c r="E17" i="6"/>
  <c r="D21" i="6"/>
  <c r="B21" i="6"/>
  <c r="E21" i="6"/>
  <c r="C21" i="6"/>
  <c r="D25" i="6"/>
  <c r="B25" i="6"/>
  <c r="E25" i="6"/>
  <c r="C25" i="6"/>
  <c r="D29" i="6"/>
  <c r="B29" i="6"/>
  <c r="E29" i="6"/>
  <c r="C29" i="6"/>
  <c r="F35" i="6"/>
  <c r="F39" i="6"/>
  <c r="F43" i="6"/>
  <c r="F33" i="6"/>
  <c r="F41" i="6"/>
  <c r="D11" i="6"/>
  <c r="B11" i="6"/>
  <c r="C11" i="6"/>
  <c r="E11" i="6"/>
  <c r="D15" i="6"/>
  <c r="B15" i="6"/>
  <c r="E15" i="6"/>
  <c r="C15" i="6"/>
  <c r="D19" i="6"/>
  <c r="B19" i="6"/>
  <c r="E19" i="6"/>
  <c r="C19" i="6"/>
  <c r="D23" i="6"/>
  <c r="B23" i="6"/>
  <c r="E23" i="6"/>
  <c r="C23" i="6"/>
  <c r="D27" i="6"/>
  <c r="B27" i="6"/>
  <c r="E27" i="6"/>
  <c r="C27" i="6"/>
  <c r="D31" i="6"/>
  <c r="B31" i="6"/>
  <c r="E31" i="6"/>
  <c r="C31" i="6"/>
  <c r="E29" i="1"/>
  <c r="C29" i="1"/>
  <c r="D29" i="1"/>
  <c r="B29" i="1"/>
  <c r="E39" i="1"/>
  <c r="C39" i="1"/>
  <c r="D39" i="1"/>
  <c r="B39" i="1"/>
  <c r="E37" i="1"/>
  <c r="C37" i="1"/>
  <c r="D37" i="1"/>
  <c r="B37" i="1"/>
  <c r="E35" i="1"/>
  <c r="C35" i="1"/>
  <c r="D35" i="1"/>
  <c r="B35" i="1"/>
  <c r="E33" i="1"/>
  <c r="C33" i="1"/>
  <c r="D33" i="1"/>
  <c r="B33" i="1"/>
  <c r="E31" i="1"/>
  <c r="C31" i="1"/>
  <c r="D31" i="1"/>
  <c r="B31" i="1"/>
  <c r="E27" i="1"/>
  <c r="C27" i="1"/>
  <c r="D27" i="1"/>
  <c r="B27" i="1"/>
  <c r="E25" i="1"/>
  <c r="C25" i="1"/>
  <c r="D25" i="1"/>
  <c r="B25" i="1"/>
  <c r="E23" i="1"/>
  <c r="C23" i="1"/>
  <c r="D23" i="1"/>
  <c r="B23" i="1"/>
  <c r="E21" i="1"/>
  <c r="C21" i="1"/>
  <c r="D21" i="1"/>
  <c r="B21" i="1"/>
  <c r="E19" i="1"/>
  <c r="C19" i="1"/>
  <c r="D19" i="1"/>
  <c r="B19" i="1"/>
  <c r="E17" i="1"/>
  <c r="C17" i="1"/>
  <c r="B17" i="1"/>
  <c r="F17" i="1" s="1"/>
  <c r="D17" i="1"/>
  <c r="E15" i="1"/>
  <c r="C15" i="1"/>
  <c r="D15" i="1"/>
  <c r="B15" i="1"/>
  <c r="E13" i="1"/>
  <c r="C13" i="1"/>
  <c r="D13" i="1"/>
  <c r="B13" i="1"/>
  <c r="E41" i="1"/>
  <c r="C41" i="1"/>
  <c r="D41" i="1"/>
  <c r="B41" i="1"/>
  <c r="E43" i="1"/>
  <c r="C43" i="1"/>
  <c r="D43" i="1"/>
  <c r="B43" i="1"/>
  <c r="F45" i="1"/>
  <c r="F37" i="6"/>
  <c r="F31" i="6" l="1"/>
  <c r="F15" i="6"/>
  <c r="F19" i="6"/>
  <c r="F27" i="6"/>
  <c r="F23" i="6"/>
  <c r="F29" i="6"/>
  <c r="F25" i="6"/>
  <c r="F21" i="6"/>
  <c r="F17" i="6"/>
  <c r="F13" i="6"/>
  <c r="F11" i="6"/>
  <c r="F13" i="1"/>
  <c r="F15" i="1"/>
  <c r="F19" i="1"/>
  <c r="F21" i="1"/>
  <c r="F23" i="1"/>
  <c r="F25" i="1"/>
  <c r="F31" i="1"/>
  <c r="F33" i="1"/>
  <c r="F35" i="1"/>
  <c r="F37" i="1"/>
  <c r="F29" i="1"/>
  <c r="F27" i="1"/>
  <c r="F41" i="1"/>
  <c r="F39" i="1"/>
  <c r="F43" i="1"/>
</calcChain>
</file>

<file path=xl/sharedStrings.xml><?xml version="1.0" encoding="utf-8"?>
<sst xmlns="http://schemas.openxmlformats.org/spreadsheetml/2006/main" count="88" uniqueCount="26">
  <si>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</si>
  <si>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</si>
  <si>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</si>
  <si>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</si>
  <si>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</si>
  <si>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</si>
  <si>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</si>
  <si>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</si>
  <si>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</si>
  <si>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</si>
  <si>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</si>
  <si>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</si>
  <si>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t>Transporte Terrestre de Pasajeros, excepto por Ferrocarril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</si>
  <si>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</si>
  <si>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</si>
  <si>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</si>
  <si>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</si>
  <si>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</si>
  <si>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>* Cifras en millones</t>
  </si>
  <si>
    <t>10. Comparativo entre los diferentes Modos de Transporte</t>
  </si>
  <si>
    <t>10.1.  Movilización de la Carga por Modo de Transporte</t>
  </si>
  <si>
    <t>10.2 Movilización de Pasajeros por Modo de Transporte</t>
  </si>
  <si>
    <t>10.3 Comparativo de Carga y Pasajeros Transportados por Modo de Transporte 2016</t>
  </si>
  <si>
    <t xml:space="preserve">2/  Cuarto Informe de Gobierno (2016)  </t>
  </si>
  <si>
    <t>Series Históricas (1995-2016)</t>
  </si>
  <si>
    <t>(Millones de Pasajeros)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</si>
</sst>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3"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7" borderId="0" xfId="0" applyFill="1"/>
    <xf numFmtId="0" fontId="6" fillId="0" borderId="0" xfId="8" applyAlignment="1">
      <alignment horizontal="center" vertical="center"/>
    </xf>
    <xf numFmtId="0" fontId="6" fillId="0" borderId="0" xfId="8"/>
    <xf numFmtId="3" fontId="10" fillId="6" borderId="0" xfId="3" applyNumberFormat="1" applyFont="1" applyBorder="1" applyAlignment="1">
      <alignment horizontal="center" vertical="center"/>
    </xf>
    <xf numFmtId="165" fontId="11" fillId="0" borderId="0" xfId="8" applyNumberFormat="1" applyFont="1" applyBorder="1" applyAlignment="1">
      <alignment horizontal="center" vertical="center"/>
    </xf>
    <xf numFmtId="3" fontId="10" fillId="6" borderId="0" xfId="1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" fontId="5" fillId="6" borderId="0" xfId="3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Border="1" applyAlignment="1">
      <alignment horizontal="left" vertical="top" wrapText="1"/>
    </xf>
    <xf numFmtId="0" fontId="16" fillId="0" borderId="0" xfId="8" applyFont="1"/>
    <xf numFmtId="0" fontId="17" fillId="0" borderId="0" xfId="0" applyFont="1"/>
    <xf numFmtId="0" fontId="12" fillId="5" borderId="0" xfId="5" applyFont="1" applyAlignment="1">
      <alignment horizontal="center" vertical="center" wrapText="1"/>
    </xf>
    <xf numFmtId="0" fontId="15" fillId="6" borderId="0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6" borderId="0" xfId="3" applyFont="1" applyBorder="1" applyAlignment="1">
      <alignment horizontal="center"/>
    </xf>
    <xf numFmtId="0" fontId="19" fillId="0" borderId="0" xfId="8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Fill="1"/>
    <xf numFmtId="0" fontId="17" fillId="0" borderId="0" xfId="0" applyFont="1" applyFill="1"/>
    <xf numFmtId="0" fontId="13" fillId="0" borderId="0" xfId="8" applyFont="1"/>
    <xf numFmtId="0" fontId="14" fillId="0" borderId="0" xfId="8" applyFont="1"/>
    <xf numFmtId="3" fontId="4" fillId="6" borderId="0" xfId="3" applyNumberFormat="1" applyFont="1" applyBorder="1" applyAlignment="1">
      <alignment horizontal="center" vertical="center"/>
    </xf>
    <xf numFmtId="1" fontId="11" fillId="0" borderId="0" xfId="8" applyNumberFormat="1" applyFont="1" applyBorder="1" applyAlignment="1">
      <alignment horizontal="center" vertical="center"/>
    </xf>
    <xf numFmtId="165" fontId="10" fillId="6" borderId="0" xfId="1" applyNumberFormat="1" applyFont="1" applyBorder="1" applyAlignment="1">
      <alignment horizontal="center"/>
    </xf>
    <xf numFmtId="0" fontId="1" fillId="0" borderId="0" xfId="12"/>
    <xf numFmtId="0" fontId="12" fillId="8" borderId="0" xfId="12" applyFont="1" applyFill="1" applyBorder="1" applyAlignment="1">
      <alignment horizontal="center" vertical="center" wrapText="1"/>
    </xf>
    <xf numFmtId="0" fontId="15" fillId="9" borderId="0" xfId="12" applyFont="1" applyFill="1" applyBorder="1"/>
    <xf numFmtId="164" fontId="1" fillId="9" borderId="0" xfId="12" applyNumberFormat="1" applyFill="1" applyBorder="1" applyAlignment="1">
      <alignment horizontal="center"/>
    </xf>
    <xf numFmtId="3" fontId="1" fillId="9" borderId="0" xfId="12" applyNumberFormat="1" applyFill="1" applyBorder="1" applyAlignment="1">
      <alignment horizontal="center"/>
    </xf>
    <xf numFmtId="0" fontId="9" fillId="0" borderId="0" xfId="12" applyFont="1"/>
    <xf numFmtId="164" fontId="11" fillId="9" borderId="0" xfId="12" applyNumberFormat="1" applyFont="1" applyFill="1" applyBorder="1" applyAlignment="1">
      <alignment horizontal="center"/>
    </xf>
    <xf numFmtId="0" fontId="12" fillId="8" borderId="0" xfId="12" applyFont="1" applyFill="1" applyBorder="1" applyAlignment="1">
      <alignment horizontal="center"/>
    </xf>
    <xf numFmtId="3" fontId="12" fillId="8" borderId="0" xfId="12" applyNumberFormat="1" applyFont="1" applyFill="1" applyBorder="1" applyAlignment="1">
      <alignment horizontal="center"/>
    </xf>
    <xf numFmtId="0" fontId="21" fillId="0" borderId="0" xfId="12" applyFont="1"/>
    <xf numFmtId="0" fontId="15" fillId="0" borderId="0" xfId="12" applyFont="1" applyFill="1" applyBorder="1"/>
    <xf numFmtId="0" fontId="0" fillId="7" borderId="0" xfId="0" applyFill="1" applyBorder="1"/>
    <xf numFmtId="0" fontId="6" fillId="7" borderId="0" xfId="8" applyFill="1"/>
    <xf numFmtId="0" fontId="6" fillId="7" borderId="0" xfId="8" applyFill="1" applyAlignment="1">
      <alignment horizontal="center" vertical="center"/>
    </xf>
    <xf numFmtId="164" fontId="1" fillId="0" borderId="0" xfId="12" applyNumberFormat="1" applyFill="1" applyBorder="1" applyAlignment="1">
      <alignment horizontal="center"/>
    </xf>
    <xf numFmtId="3" fontId="1" fillId="0" borderId="0" xfId="12" applyNumberFormat="1" applyFill="1" applyBorder="1" applyAlignment="1">
      <alignment horizontal="center"/>
    </xf>
    <xf numFmtId="3" fontId="11" fillId="0" borderId="0" xfId="12" applyNumberFormat="1" applyFont="1" applyFill="1" applyBorder="1" applyAlignment="1">
      <alignment horizontal="center"/>
    </xf>
    <xf numFmtId="0" fontId="12" fillId="7" borderId="0" xfId="12" applyFont="1" applyFill="1" applyBorder="1" applyAlignment="1">
      <alignment horizontal="center" vertical="center" wrapText="1"/>
    </xf>
    <xf numFmtId="0" fontId="15" fillId="7" borderId="0" xfId="12" applyFont="1" applyFill="1" applyBorder="1"/>
    <xf numFmtId="164" fontId="1" fillId="7" borderId="0" xfId="12" applyNumberFormat="1" applyFill="1" applyBorder="1" applyAlignment="1">
      <alignment horizontal="center"/>
    </xf>
    <xf numFmtId="3" fontId="11" fillId="7" borderId="0" xfId="12" applyNumberFormat="1" applyFont="1" applyFill="1" applyBorder="1" applyAlignment="1">
      <alignment horizontal="center"/>
    </xf>
    <xf numFmtId="0" fontId="21" fillId="0" borderId="0" xfId="12" applyFont="1" applyFill="1" applyBorder="1"/>
    <xf numFmtId="0" fontId="12" fillId="5" borderId="0" xfId="5" applyFont="1" applyAlignment="1">
      <alignment horizontal="center" vertical="center"/>
    </xf>
    <xf numFmtId="0" fontId="12" fillId="5" borderId="1" xfId="5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5" borderId="2" xfId="5" applyFont="1" applyBorder="1" applyAlignment="1">
      <alignment horizontal="center"/>
    </xf>
    <xf numFmtId="0" fontId="13" fillId="0" borderId="0" xfId="8" applyFont="1" applyAlignment="1">
      <alignment horizontal="center"/>
    </xf>
    <xf numFmtId="0" fontId="20" fillId="0" borderId="0" xfId="12" applyFont="1" applyAlignment="1">
      <alignment horizontal="left"/>
    </xf>
  </cellXfs>
  <cellStyles count="13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  <cellStyle name="Normal 3 2" xfId="11"/>
    <cellStyle name="Normal 3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2016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63954505686783E-2"/>
          <c:y val="0.21296296296296297"/>
          <c:w val="0.47222222222222221"/>
          <c:h val="0.7870370370370370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C188-43A3-8705-EB9DFB16891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C188-43A3-8705-EB9DFB16891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188-43A3-8705-EB9DFB168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88-43A3-8705-EB9DFB1689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1F504C-05DB-4589-B2E8-D3DE3ABCFB6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88-43A3-8705-EB9DFB1689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448626-1BA6-4F1F-A748-184EF1F34E5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88-43A3-8705-EB9DFB1689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9F9C66-F4E7-4619-962C-123E7FED3A7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88-43A3-8705-EB9DFB16891F}"/>
                </c:ext>
              </c:extLst>
            </c:dLbl>
            <c:dLbl>
              <c:idx val="3"/>
              <c:layout>
                <c:manualLayout>
                  <c:x val="6.5583114610673662E-2"/>
                  <c:y val="2.2217483231262759E-2"/>
                </c:manualLayout>
              </c:layout>
              <c:tx>
                <c:rich>
                  <a:bodyPr/>
                  <a:lstStyle/>
                  <a:p>
                    <a:fld id="{C8CCA749-362A-4E82-8C3D-B56A26EFE5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188-43A3-8705-EB9DFB168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'10.1'!$B$55:$E$55</c:f>
              <c:numCache>
                <c:formatCode>0.0</c:formatCode>
                <c:ptCount val="4"/>
                <c:pt idx="0">
                  <c:v>56.212823352209206</c:v>
                </c:pt>
                <c:pt idx="1">
                  <c:v>12.826606067921675</c:v>
                </c:pt>
                <c:pt idx="2">
                  <c:v>30.890245246479797</c:v>
                </c:pt>
                <c:pt idx="3">
                  <c:v>7.0325333389313696E-2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8-43A3-8705-EB9DFB168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29111986001751"/>
          <c:y val="0.29013123359580051"/>
          <c:w val="0.33259776902887139"/>
          <c:h val="0.5586264216972878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78163395676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B$12,'10.1'!$B$14,'10.1'!$B$16,'10.1'!$B$18,'10.1'!$B$20,'10.1'!$B$22,'10.1'!$B$24,'10.1'!$B$26,'10.1'!$B$28,'10.1'!$B$30,'10.1'!$B$32,'10.1'!$B$34,'10.1'!$B$36,'10.1'!$B$38,'10.1'!$B$40,'10.1'!$B$42,'10.1'!$B$44,'10.1'!$B$46,'10.1'!$B$48,'10.1'!$B$50,'10.1'!$B$52,'10.1'!$B$54)</c:f>
              <c:numCache>
                <c:formatCode>#,##0</c:formatCode>
                <c:ptCount val="22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B01-B329-56A8DFBEDC64}"/>
            </c:ext>
          </c:extLst>
        </c:ser>
        <c:ser>
          <c:idx val="1"/>
          <c:order val="1"/>
          <c:tx>
            <c:strRef>
              <c:f>'10.1'!$C$10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C$12,'10.1'!$C$14,'10.1'!$C$16,'10.1'!$C$18,'10.1'!$C$20,'10.1'!$C$22,'10.1'!$C$24,'10.1'!$C$26,'10.1'!$C$28,'10.1'!$C$30,'10.1'!$C$32,'10.1'!$C$34,'10.1'!$C$36,'10.1'!$C$38,'10.1'!$C$40,'10.1'!$C$42,'10.1'!$C$44,'10.1'!$C$46,'10.1'!$C$48,'10.1'!$C$50,'10.1'!$C$52,'10.1'!$C$54)</c:f>
              <c:numCache>
                <c:formatCode>#,##0</c:formatCode>
                <c:ptCount val="22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122.20099999999999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4-4B01-B329-56A8DFBEDC64}"/>
            </c:ext>
          </c:extLst>
        </c:ser>
        <c:ser>
          <c:idx val="2"/>
          <c:order val="2"/>
          <c:tx>
            <c:strRef>
              <c:f>'10.1'!$D$10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D$12,'10.1'!$D$14,'10.1'!$D$16,'10.1'!$D$18,'10.1'!$D$20,'10.1'!$D$22,'10.1'!$D$24,'10.1'!$D$26,'10.1'!$D$28,'10.1'!$D$30,'10.1'!$D$32,'10.1'!$D$34,'10.1'!$D$36,'10.1'!$D$38,'10.1'!$D$40,'10.1'!$D$42,'10.1'!$D$44,'10.1'!$D$46,'10.1'!$D$48,'10.1'!$D$50,'10.1'!$D$52,'10.1'!$D$54)</c:f>
              <c:numCache>
                <c:formatCode>#,##0</c:formatCode>
                <c:ptCount val="22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292.64499999999998</c:v>
                </c:pt>
                <c:pt idx="21">
                  <c:v>294.29599999999999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4-4B01-B329-56A8DFBEDC64}"/>
            </c:ext>
          </c:extLst>
        </c:ser>
        <c:ser>
          <c:idx val="3"/>
          <c:order val="3"/>
          <c:tx>
            <c:strRef>
              <c:f>'10.1'!$E$10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 w="9525"/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E$12,'10.1'!$E$14,'10.1'!$E$16,'10.1'!$E$18,'10.1'!$E$20,'10.1'!$E$22,'10.1'!$E$24,'10.1'!$E$26,'10.1'!$E$28,'10.1'!$E$30,'10.1'!$E$32,'10.1'!$E$34,'10.1'!$E$36,'10.1'!$E$38,'10.1'!$E$40,'10.1'!$E$42,'10.1'!$E$44,'10.1'!$E$46,'10.1'!$E$48,'10.1'!$E$50,'10.1'!$E$52,'10.1'!$E$54)</c:f>
              <c:numCache>
                <c:formatCode>0.0</c:formatCode>
                <c:ptCount val="22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4-4B01-B329-56A8DFBE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78240"/>
        <c:axId val="72379776"/>
      </c:barChart>
      <c:catAx>
        <c:axId val="723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2379776"/>
        <c:crosses val="autoZero"/>
        <c:auto val="1"/>
        <c:lblAlgn val="ctr"/>
        <c:lblOffset val="100"/>
        <c:noMultiLvlLbl val="0"/>
      </c:catAx>
      <c:valAx>
        <c:axId val="72379776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2378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573431441195447E-4"/>
          <c:y val="0.87183834635634849"/>
          <c:w val="0.99926656593822805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'10.1'!$B$10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B$12,'10.1'!$B$14,'10.1'!$B$16,'10.1'!$B$18,'10.1'!$B$20,'10.1'!$B$22,'10.1'!$B$24,'10.1'!$B$26,'10.1'!$B$28,'10.1'!$B$30,'10.1'!$B$32,'10.1'!$B$34,'10.1'!$B$36,'10.1'!$B$38,'10.1'!$B$40,'10.1'!$B$42,'10.1'!$B$44,'10.1'!$B$46,'10.1'!$B$48,'10.1'!$B$50,'10.1'!$B$52,'10.1'!$B$54)</c:f>
              <c:numCache>
                <c:formatCode>#,##0</c:formatCode>
                <c:ptCount val="22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D-4D4D-AAF5-32F2C6F83A99}"/>
            </c:ext>
          </c:extLst>
        </c:ser>
        <c:ser>
          <c:idx val="1"/>
          <c:order val="1"/>
          <c:tx>
            <c:strRef>
              <c:f>'10.1'!$C$10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C$12,'10.1'!$C$14,'10.1'!$C$16,'10.1'!$C$18,'10.1'!$C$20,'10.1'!$C$22,'10.1'!$C$24,'10.1'!$C$26,'10.1'!$C$28,'10.1'!$C$30,'10.1'!$C$32,'10.1'!$C$34,'10.1'!$C$36,'10.1'!$C$38,'10.1'!$C$40,'10.1'!$C$42,'10.1'!$C$44,'10.1'!$C$46,'10.1'!$C$48,'10.1'!$C$50,'10.1'!$C$52,'10.1'!$C$54)</c:f>
              <c:numCache>
                <c:formatCode>#,##0</c:formatCode>
                <c:ptCount val="22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122.20099999999999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D-4D4D-AAF5-32F2C6F83A99}"/>
            </c:ext>
          </c:extLst>
        </c:ser>
        <c:ser>
          <c:idx val="2"/>
          <c:order val="2"/>
          <c:tx>
            <c:strRef>
              <c:f>'10.1'!$D$10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D$12,'10.1'!$D$14,'10.1'!$D$16,'10.1'!$D$18,'10.1'!$D$20,'10.1'!$D$22,'10.1'!$D$24,'10.1'!$D$26,'10.1'!$D$28,'10.1'!$D$30,'10.1'!$D$32,'10.1'!$D$34,'10.1'!$D$36,'10.1'!$D$38,'10.1'!$D$40,'10.1'!$D$42,'10.1'!$D$44,'10.1'!$D$46,'10.1'!$D$48,'10.1'!$D$50,'10.1'!$D$52,'10.1'!$D$54)</c:f>
              <c:numCache>
                <c:formatCode>#,##0</c:formatCode>
                <c:ptCount val="22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292.64499999999998</c:v>
                </c:pt>
                <c:pt idx="21">
                  <c:v>294.29599999999999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D-4D4D-AAF5-32F2C6F83A99}"/>
            </c:ext>
          </c:extLst>
        </c:ser>
        <c:ser>
          <c:idx val="3"/>
          <c:order val="3"/>
          <c:tx>
            <c:strRef>
              <c:f>'10.1'!$E$10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$48,'10.1'!$A$50,'10.1'!$A$52,'10.1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10.1'!$E$12,'10.1'!$E$14,'10.1'!$E$16,'10.1'!$E$18,'10.1'!$E$20,'10.1'!$E$22,'10.1'!$E$24,'10.1'!$E$26,'10.1'!$E$28,'10.1'!$E$30,'10.1'!$E$32,'10.1'!$E$34,'10.1'!$E$36,'10.1'!$E$38,'10.1'!$E$40,'10.1'!$E$42,'10.1'!$E$44,'10.1'!$E$46,'10.1'!$E$48,'10.1'!$E$50,'10.1'!$E$52,'10.1'!$E$54)</c:f>
              <c:numCache>
                <c:formatCode>0.0</c:formatCode>
                <c:ptCount val="22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D-4D4D-AAF5-32F2C6F8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63328"/>
        <c:axId val="76169216"/>
      </c:lineChart>
      <c:catAx>
        <c:axId val="76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6169216"/>
        <c:crosses val="autoZero"/>
        <c:auto val="1"/>
        <c:lblAlgn val="ctr"/>
        <c:lblOffset val="100"/>
        <c:noMultiLvlLbl val="0"/>
      </c:catAx>
      <c:valAx>
        <c:axId val="76169216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6163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2016</a:t>
            </a:r>
          </a:p>
        </c:rich>
      </c:tx>
      <c:layout>
        <c:manualLayout>
          <c:xMode val="edge"/>
          <c:yMode val="edge"/>
          <c:x val="0.11690288713910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50656167979"/>
          <c:y val="0.24537037037037038"/>
          <c:w val="0.45"/>
          <c:h val="0.7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84E-4C1C-945A-9423F2A1F329}"/>
              </c:ext>
            </c:extLst>
          </c:dPt>
          <c:dPt>
            <c:idx val="1"/>
            <c:bubble3D val="0"/>
            <c:explosion val="13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884E-4C1C-945A-9423F2A1F329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4E-4C1C-945A-9423F2A1F329}"/>
              </c:ext>
            </c:extLst>
          </c:dPt>
          <c:dPt>
            <c:idx val="3"/>
            <c:bubble3D val="0"/>
            <c:explosion val="12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4E-4C1C-945A-9423F2A1F3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2AA92F4-89A6-44FD-8D8A-606F38C198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4E-4C1C-945A-9423F2A1F329}"/>
                </c:ext>
              </c:extLst>
            </c:dLbl>
            <c:dLbl>
              <c:idx val="1"/>
              <c:layout>
                <c:manualLayout>
                  <c:x val="-4.3693569553805774E-2"/>
                  <c:y val="3.7411052785068531E-2"/>
                </c:manualLayout>
              </c:layout>
              <c:tx>
                <c:rich>
                  <a:bodyPr/>
                  <a:lstStyle/>
                  <a:p>
                    <a:fld id="{2EBA50FC-53A1-4697-BE85-6EDACE2FD8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4E-4C1C-945A-9423F2A1F329}"/>
                </c:ext>
              </c:extLst>
            </c:dLbl>
            <c:dLbl>
              <c:idx val="2"/>
              <c:layout>
                <c:manualLayout>
                  <c:x val="1.1079833770778601E-2"/>
                  <c:y val="-1.1979075532225138E-2"/>
                </c:manualLayout>
              </c:layout>
              <c:tx>
                <c:rich>
                  <a:bodyPr/>
                  <a:lstStyle/>
                  <a:p>
                    <a:fld id="{3C60D232-C726-41C8-99C0-BD607713CBF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4E-4C1C-945A-9423F2A1F329}"/>
                </c:ext>
              </c:extLst>
            </c:dLbl>
            <c:dLbl>
              <c:idx val="3"/>
              <c:layout>
                <c:manualLayout>
                  <c:x val="7.9332239720034947E-2"/>
                  <c:y val="1.360819480898221E-2"/>
                </c:manualLayout>
              </c:layout>
              <c:tx>
                <c:rich>
                  <a:bodyPr/>
                  <a:lstStyle/>
                  <a:p>
                    <a:fld id="{11C98468-F50A-43D1-9DCE-A400E604D4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4E-4C1C-945A-9423F2A1F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'10.2'!$B$8:$E$8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'10.2'!$B$53:$E$53</c:f>
              <c:numCache>
                <c:formatCode>0.0</c:formatCode>
                <c:ptCount val="4"/>
                <c:pt idx="0">
                  <c:v>96.025666038989243</c:v>
                </c:pt>
                <c:pt idx="1">
                  <c:v>1.4709976442627388</c:v>
                </c:pt>
                <c:pt idx="2">
                  <c:v>0.37643274991646075</c:v>
                </c:pt>
                <c:pt idx="3">
                  <c:v>2.1269035668315674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E-4C1C-945A-9423F2A1F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674934383202095"/>
          <c:y val="0.20140055409740446"/>
          <c:w val="0.34047287839020124"/>
          <c:h val="0.7962729658792651"/>
        </c:manualLayout>
      </c:layout>
      <c:overlay val="1"/>
      <c:txPr>
        <a:bodyPr/>
        <a:lstStyle/>
        <a:p>
          <a:pPr rtl="0"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2802950465789653"/>
          <c:y val="2.03873532913214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0.10866619834615221"/>
          <c:w val="0.86649715826492868"/>
          <c:h val="0.6574138048387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'10.2'!$B$8</c:f>
              <c:strCache>
                <c:ptCount val="1"/>
                <c:pt idx="0">
                  <c:v>Transporte Terrestre de Pasajeros, excepto por Ferrocarril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$48,'10.2'!$A$50,'10.2'!$A$52)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10.2'!$B$10,'10.2'!$B$12,'10.2'!$B$14,'10.2'!$B$16,'10.2'!$B$18,'10.2'!$B$20,'10.2'!$B$22,'10.2'!$B$24,'10.2'!$B$26,'10.2'!$B$28,'10.2'!$B$30,'10.2'!$B$32,'10.2'!$B$34,'10.2'!$B$36,'10.2'!$B$38,'10.2'!$B$40,'10.2'!$B$42,'10.2'!$B$44,'10.2'!$B$46,'10.2'!$B$48,'10.2'!$B$50,'10.2'!$B$52)</c:f>
              <c:numCache>
                <c:formatCode>#,##0</c:formatCode>
                <c:ptCount val="22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  <c:pt idx="19">
                  <c:v>3459</c:v>
                </c:pt>
                <c:pt idx="20">
                  <c:v>3558</c:v>
                </c:pt>
                <c:pt idx="21">
                  <c:v>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6-4B8F-BB5A-A43FC0113797}"/>
            </c:ext>
          </c:extLst>
        </c:ser>
        <c:ser>
          <c:idx val="1"/>
          <c:order val="1"/>
          <c:tx>
            <c:strRef>
              <c:f>'10.2'!$C$8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$48,'10.2'!$A$50,'10.2'!$A$52)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10.2'!$C$10,'10.2'!$C$12,'10.2'!$C$14,'10.2'!$C$16,'10.2'!$C$18,'10.2'!$C$20,'10.2'!$C$22,'10.2'!$C$24,'10.2'!$C$26,'10.2'!$C$28,'10.2'!$C$30,'10.2'!$C$32,'10.2'!$C$34,'10.2'!$C$36,'10.2'!$C$38,'10.2'!$C$40,'10.2'!$C$42,'10.2'!$C$44,'10.2'!$C$46,'10.2'!$C$50,'10.2'!$C$48,'10.2'!$C$52)</c:f>
              <c:numCache>
                <c:formatCode>#,##0</c:formatCode>
                <c:ptCount val="22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45.287999999999997</c:v>
                </c:pt>
                <c:pt idx="19">
                  <c:v>53.594000000000001</c:v>
                </c:pt>
                <c:pt idx="20">
                  <c:v>47.887999999999998</c:v>
                </c:pt>
                <c:pt idx="21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6-4B8F-BB5A-A43FC0113797}"/>
            </c:ext>
          </c:extLst>
        </c:ser>
        <c:ser>
          <c:idx val="2"/>
          <c:order val="2"/>
          <c:tx>
            <c:strRef>
              <c:f>'10.2'!$D$8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$48,'10.2'!$A$50,'10.2'!$A$52)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10.2'!$D$10,'10.2'!$D$12,'10.2'!$D$14,'10.2'!$D$16,'10.2'!$D$18,'10.2'!$D$20,'10.2'!$D$22,'10.2'!$D$24,'10.2'!$D$26,'10.2'!$D$28,'10.2'!$D$30,'10.2'!$D$32,'10.2'!$D$34,'10.2'!$D$36,'10.2'!$D$38,'10.2'!$D$40,'10.2'!$D$42,'10.2'!$D$44,'10.2'!$D$46,'10.2'!$D$50,'10.2'!$D$48,'10.2'!$D$52)</c:f>
              <c:numCache>
                <c:formatCode>#,##0</c:formatCode>
                <c:ptCount val="22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10.267715000000001</c:v>
                </c:pt>
                <c:pt idx="18">
                  <c:v>9.968572</c:v>
                </c:pt>
                <c:pt idx="19">
                  <c:v>12.679341000000001</c:v>
                </c:pt>
                <c:pt idx="20">
                  <c:v>11.948092000000001</c:v>
                </c:pt>
                <c:pt idx="21">
                  <c:v>14.202617999999999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6-4B8F-BB5A-A43FC0113797}"/>
            </c:ext>
          </c:extLst>
        </c:ser>
        <c:ser>
          <c:idx val="3"/>
          <c:order val="3"/>
          <c:tx>
            <c:strRef>
              <c:f>'10.2'!$E$8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$48,'10.2'!$A$50,'10.2'!$A$52)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('10.2'!$E$10,'10.2'!$E$12,'10.2'!$E$14,'10.2'!$E$16,'10.2'!$E$18,'10.2'!$E$20,'10.2'!$E$22,'10.2'!$E$24,'10.2'!$E$26,'10.2'!$E$28,'10.2'!$E$30,'10.2'!$E$32,'10.2'!$E$34,'10.2'!$E$36,'10.2'!$E$38,'10.2'!$E$40,'10.2'!$E$42,'10.2'!$E$44,'10.2'!$E$46,'10.2'!$E$50,'10.2'!$E$48,'10.2'!$E$52)</c:f>
              <c:numCache>
                <c:formatCode>#,##0</c:formatCode>
                <c:ptCount val="22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46.704999999999998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60.006999999999998</c:v>
                </c:pt>
                <c:pt idx="19">
                  <c:v>73.265000000000001</c:v>
                </c:pt>
                <c:pt idx="20">
                  <c:v>65.135000000000005</c:v>
                </c:pt>
                <c:pt idx="21">
                  <c:v>80.247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6-4B8F-BB5A-A43FC011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82912"/>
        <c:axId val="74984448"/>
      </c:barChart>
      <c:catAx>
        <c:axId val="749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74984448"/>
        <c:crosses val="autoZero"/>
        <c:auto val="1"/>
        <c:lblAlgn val="ctr"/>
        <c:lblOffset val="100"/>
        <c:noMultiLvlLbl val="0"/>
      </c:catAx>
      <c:valAx>
        <c:axId val="74984448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5204776185981305E-3"/>
              <c:y val="0.2284433437057337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498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95855491871386"/>
          <c:w val="1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2016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2361111111111111"/>
          <c:w val="0.4263565891472868"/>
          <c:h val="0.7638888888888888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96DB-4A6B-9027-DB349740BCF5}"/>
              </c:ext>
            </c:extLst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96DB-4A6B-9027-DB349740BCF5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6DB-4A6B-9027-DB349740BCF5}"/>
              </c:ext>
            </c:extLst>
          </c:dPt>
          <c:dPt>
            <c:idx val="3"/>
            <c:bubble3D val="0"/>
            <c:explosion val="9"/>
            <c:spPr>
              <a:solidFill>
                <a:schemeClr val="accent4"/>
              </a:solidFill>
              <a:ln w="15875"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DB-4A6B-9027-DB349740BCF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B8640D-5849-4262-BB1D-C66403C3EF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DB-4A6B-9027-DB349740BC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E96A42-9F92-4753-8F09-C9577E8FF72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DB-4A6B-9027-DB349740BC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01A450-7034-4C78-AE0D-4082BA6A12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DB-4A6B-9027-DB349740BCF5}"/>
                </c:ext>
              </c:extLst>
            </c:dLbl>
            <c:dLbl>
              <c:idx val="3"/>
              <c:layout>
                <c:manualLayout>
                  <c:x val="-4.4711591283647684E-2"/>
                  <c:y val="-1.0696996208807232E-2"/>
                </c:manualLayout>
              </c:layout>
              <c:tx>
                <c:rich>
                  <a:bodyPr/>
                  <a:lstStyle/>
                  <a:p>
                    <a:fld id="{FAF967DF-39D2-45AB-AE9A-BA7261F78E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6DB-4A6B-9027-DB349740B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'10.3'!$F$6:$F$9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'10.3'!$C$6:$C$9</c:f>
              <c:numCache>
                <c:formatCode>#,##0.0</c:formatCode>
                <c:ptCount val="4"/>
                <c:pt idx="0">
                  <c:v>56.212823352209213</c:v>
                </c:pt>
                <c:pt idx="1">
                  <c:v>12.826606067921675</c:v>
                </c:pt>
                <c:pt idx="2">
                  <c:v>30.890245246479793</c:v>
                </c:pt>
                <c:pt idx="3">
                  <c:v>7.0325333389313696E-2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DB-4A6B-9027-DB349740B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935339477914099"/>
          <c:y val="0.3371952464275299"/>
          <c:w val="0.3220679973142892"/>
          <c:h val="0.33486876640419949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2016</a:t>
            </a:r>
            <a:endParaRPr lang="es-ES" sz="1200"/>
          </a:p>
        </c:rich>
      </c:tx>
      <c:layout>
        <c:manualLayout>
          <c:xMode val="edge"/>
          <c:yMode val="edge"/>
          <c:x val="0.2047134437015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2361111111111111"/>
          <c:w val="0.40812379110251451"/>
          <c:h val="0.7326388888888888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2FD-45B6-963C-814036C3405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82FD-45B6-963C-814036C34059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2FD-45B6-963C-814036C340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2FD-45B6-963C-814036C340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E7292D-8208-4E00-9B92-4B40872504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2FD-45B6-963C-814036C34059}"/>
                </c:ext>
              </c:extLst>
            </c:dLbl>
            <c:dLbl>
              <c:idx val="1"/>
              <c:layout>
                <c:manualLayout>
                  <c:x val="-4.9337943008574629E-2"/>
                  <c:y val="1.1185112277631963E-2"/>
                </c:manualLayout>
              </c:layout>
              <c:tx>
                <c:rich>
                  <a:bodyPr/>
                  <a:lstStyle/>
                  <a:p>
                    <a:fld id="{E9C76CBF-2228-4EC1-938B-AC1BC4E74C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2FD-45B6-963C-814036C34059}"/>
                </c:ext>
              </c:extLst>
            </c:dLbl>
            <c:dLbl>
              <c:idx val="2"/>
              <c:layout>
                <c:manualLayout>
                  <c:x val="-5.4513978789401808E-4"/>
                  <c:y val="-1.0323709536307962E-2"/>
                </c:manualLayout>
              </c:layout>
              <c:tx>
                <c:rich>
                  <a:bodyPr/>
                  <a:lstStyle/>
                  <a:p>
                    <a:fld id="{D4E4B5A0-6049-43CE-A477-941FB97B7D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2FD-45B6-963C-814036C34059}"/>
                </c:ext>
              </c:extLst>
            </c:dLbl>
            <c:dLbl>
              <c:idx val="3"/>
              <c:layout>
                <c:manualLayout>
                  <c:x val="5.6879534158810419E-2"/>
                  <c:y val="8.129192184310295E-4"/>
                </c:manualLayout>
              </c:layout>
              <c:tx>
                <c:rich>
                  <a:bodyPr/>
                  <a:lstStyle/>
                  <a:p>
                    <a:fld id="{AF06035A-06B1-49EA-9DF0-66BAF25B59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2FD-45B6-963C-814036C34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'10.3'!$G$6:$G$9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'10.3'!$E$6:$E$9</c:f>
              <c:numCache>
                <c:formatCode>#,##0.0</c:formatCode>
                <c:ptCount val="4"/>
                <c:pt idx="0">
                  <c:v>96.025666038989243</c:v>
                </c:pt>
                <c:pt idx="1">
                  <c:v>1.4709976442627388</c:v>
                </c:pt>
                <c:pt idx="2">
                  <c:v>0.37643274991646075</c:v>
                </c:pt>
                <c:pt idx="3">
                  <c:v>2.1269035668315674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FD-45B6-963C-814036C34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720764353198592"/>
          <c:y val="0.19214129483814518"/>
          <c:w val="0.41668661823461628"/>
          <c:h val="0.7314581510644502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41</xdr:row>
      <xdr:rowOff>142874</xdr:rowOff>
    </xdr:from>
    <xdr:to>
      <xdr:col>14</xdr:col>
      <xdr:colOff>390524</xdr:colOff>
      <xdr:row>61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514350</xdr:colOff>
      <xdr:row>8</xdr:row>
      <xdr:rowOff>47625</xdr:rowOff>
    </xdr:from>
    <xdr:to>
      <xdr:col>14</xdr:col>
      <xdr:colOff>523875</xdr:colOff>
      <xdr:row>25</xdr:row>
      <xdr:rowOff>38101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85725</xdr:rowOff>
    </xdr:from>
    <xdr:to>
      <xdr:col>13</xdr:col>
      <xdr:colOff>552450</xdr:colOff>
      <xdr:row>38</xdr:row>
      <xdr:rowOff>161925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7</xdr:row>
      <xdr:rowOff>152399</xdr:rowOff>
    </xdr:from>
    <xdr:to>
      <xdr:col>14</xdr:col>
      <xdr:colOff>742950</xdr:colOff>
      <xdr:row>22</xdr:row>
      <xdr:rowOff>180975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15</xdr:row>
      <xdr:rowOff>171450</xdr:rowOff>
    </xdr:from>
    <xdr:to>
      <xdr:col>5</xdr:col>
      <xdr:colOff>152400</xdr:colOff>
      <xdr:row>30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409574</xdr:colOff>
      <xdr:row>15</xdr:row>
      <xdr:rowOff>180975</xdr:rowOff>
    </xdr:from>
    <xdr:to>
      <xdr:col>11</xdr:col>
      <xdr:colOff>761999</xdr:colOff>
      <xdr:row>30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tabSelected="1" workbookViewId="0">
      <selection activeCell="A79" sqref="A79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7.25" x14ac:dyDescent="0.3">
      <c r="A2" s="10" t="s">
        <v>19</v>
      </c>
      <c r="B2" s="10"/>
      <c r="C2" s="10"/>
      <c r="D2" s="10"/>
      <c r="E2" s="10"/>
      <c r="F2" s="1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7.25" x14ac:dyDescent="0.3">
      <c r="A3" s="10"/>
      <c r="B3" s="10"/>
      <c r="C3" s="10"/>
      <c r="D3" s="10"/>
      <c r="E3" s="10"/>
      <c r="F3" s="1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9.5" customHeight="1" x14ac:dyDescent="0.2">
      <c r="A4" s="53" t="s">
        <v>20</v>
      </c>
      <c r="B4" s="53"/>
      <c r="C4" s="53"/>
      <c r="D4" s="53"/>
      <c r="E4" s="53"/>
      <c r="F4" s="20"/>
      <c r="I4"/>
      <c r="J4"/>
      <c r="K4"/>
      <c r="L4"/>
      <c r="M4"/>
      <c r="N4"/>
      <c r="O4"/>
      <c r="P4"/>
      <c r="Q4"/>
      <c r="R4"/>
      <c r="S4"/>
      <c r="T4"/>
      <c r="U4" s="21"/>
    </row>
    <row r="5" spans="1:23" ht="13.5" customHeight="1" x14ac:dyDescent="0.2">
      <c r="A5" s="12"/>
      <c r="B5" s="12"/>
      <c r="C5" s="12"/>
      <c r="D5" s="12"/>
      <c r="E5" s="12"/>
      <c r="F5" s="12"/>
      <c r="I5"/>
      <c r="J5"/>
      <c r="K5"/>
      <c r="L5"/>
      <c r="M5"/>
      <c r="N5"/>
      <c r="O5"/>
      <c r="P5"/>
      <c r="Q5"/>
      <c r="R5"/>
      <c r="S5"/>
      <c r="T5"/>
      <c r="U5" s="21"/>
    </row>
    <row r="6" spans="1:23" ht="13.5" customHeight="1" x14ac:dyDescent="0.3">
      <c r="A6" s="54" t="s">
        <v>24</v>
      </c>
      <c r="B6" s="54"/>
      <c r="C6" s="54"/>
      <c r="D6" s="54"/>
      <c r="E6" s="54"/>
      <c r="F6" s="54"/>
      <c r="I6"/>
      <c r="J6"/>
      <c r="K6"/>
      <c r="L6"/>
      <c r="M6"/>
      <c r="N6"/>
      <c r="O6"/>
      <c r="P6"/>
      <c r="Q6"/>
      <c r="R6"/>
      <c r="S6"/>
      <c r="T6"/>
      <c r="U6" s="21"/>
    </row>
    <row r="7" spans="1:23" s="14" customFormat="1" ht="17.25" x14ac:dyDescent="0.3">
      <c r="A7" s="52" t="s">
        <v>11</v>
      </c>
      <c r="B7" s="52"/>
      <c r="C7" s="52"/>
      <c r="D7" s="52"/>
      <c r="E7" s="52"/>
      <c r="F7" s="52"/>
      <c r="U7" s="22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21"/>
    </row>
    <row r="9" spans="1:23" ht="18" customHeight="1" x14ac:dyDescent="0.25">
      <c r="A9" s="50" t="s">
        <v>8</v>
      </c>
      <c r="B9" s="51" t="s">
        <v>2</v>
      </c>
      <c r="C9" s="51"/>
      <c r="D9" s="51"/>
      <c r="E9" s="51"/>
      <c r="F9" s="50" t="s">
        <v>1</v>
      </c>
      <c r="I9"/>
      <c r="J9"/>
      <c r="K9"/>
      <c r="L9"/>
      <c r="M9"/>
      <c r="N9"/>
      <c r="O9"/>
      <c r="P9"/>
      <c r="Q9"/>
      <c r="R9"/>
      <c r="S9"/>
      <c r="T9"/>
      <c r="U9" s="21"/>
    </row>
    <row r="10" spans="1:23" ht="30" x14ac:dyDescent="0.2">
      <c r="A10" s="50"/>
      <c r="B10" s="15" t="s">
        <v>7</v>
      </c>
      <c r="C10" s="15" t="s">
        <v>17</v>
      </c>
      <c r="D10" s="15" t="s">
        <v>9</v>
      </c>
      <c r="E10" s="15" t="s">
        <v>10</v>
      </c>
      <c r="F10" s="50"/>
      <c r="I10"/>
      <c r="J10"/>
      <c r="K10"/>
      <c r="L10"/>
      <c r="M10"/>
      <c r="N10"/>
      <c r="O10"/>
      <c r="P10"/>
      <c r="Q10"/>
      <c r="R10"/>
      <c r="S10"/>
      <c r="T10"/>
      <c r="U10" s="21"/>
    </row>
    <row r="11" spans="1:23" ht="8.25" customHeight="1" x14ac:dyDescent="0.2">
      <c r="A11" s="39"/>
      <c r="B11" s="39"/>
      <c r="C11" s="39"/>
      <c r="D11" s="39"/>
      <c r="E11" s="39"/>
      <c r="F11" s="39"/>
      <c r="I11"/>
      <c r="J11"/>
      <c r="K11"/>
      <c r="L11"/>
      <c r="M11"/>
      <c r="N11"/>
      <c r="O11"/>
      <c r="P11"/>
      <c r="Q11"/>
      <c r="R11"/>
      <c r="S11"/>
      <c r="T11"/>
      <c r="U11" s="21"/>
    </row>
    <row r="12" spans="1:23" ht="15" x14ac:dyDescent="0.25">
      <c r="A12" s="16">
        <v>1995</v>
      </c>
      <c r="B12" s="6">
        <v>367</v>
      </c>
      <c r="C12" s="6">
        <v>52.48</v>
      </c>
      <c r="D12" s="6">
        <v>186.26</v>
      </c>
      <c r="E12" s="27">
        <v>0.252</v>
      </c>
      <c r="F12" s="6">
        <f>SUM(B12:E12)</f>
        <v>605.99199999999996</v>
      </c>
      <c r="O12"/>
      <c r="P12"/>
      <c r="Q12"/>
      <c r="R12"/>
      <c r="S12"/>
      <c r="T12"/>
      <c r="U12" s="21"/>
    </row>
    <row r="13" spans="1:23" ht="15" x14ac:dyDescent="0.25">
      <c r="A13" s="17" t="s">
        <v>0</v>
      </c>
      <c r="B13" s="8">
        <f>(B12/F12)*100</f>
        <v>60.561855602054159</v>
      </c>
      <c r="C13" s="8">
        <f>(C12/F12)*100</f>
        <v>8.6601803324136295</v>
      </c>
      <c r="D13" s="8">
        <f>(D12/F12)*100</f>
        <v>30.736379358143338</v>
      </c>
      <c r="E13" s="8">
        <f>(E12/F12)*100</f>
        <v>4.1584707388876423E-2</v>
      </c>
      <c r="F13" s="7">
        <f t="shared" ref="F13:F38" si="0">SUM(B13:E13)</f>
        <v>100</v>
      </c>
      <c r="O13"/>
      <c r="P13"/>
      <c r="Q13"/>
      <c r="R13"/>
      <c r="S13"/>
      <c r="T13"/>
      <c r="U13" s="21"/>
    </row>
    <row r="14" spans="1:23" ht="15" x14ac:dyDescent="0.25">
      <c r="A14" s="16">
        <v>1996</v>
      </c>
      <c r="B14" s="6">
        <v>383</v>
      </c>
      <c r="C14" s="6">
        <v>58.831000000000003</v>
      </c>
      <c r="D14" s="6">
        <v>208.58099999999999</v>
      </c>
      <c r="E14" s="27">
        <v>0.28499999999999998</v>
      </c>
      <c r="F14" s="6">
        <f t="shared" si="0"/>
        <v>650.697</v>
      </c>
      <c r="O14"/>
      <c r="P14"/>
      <c r="Q14"/>
      <c r="R14"/>
      <c r="S14"/>
      <c r="T14"/>
      <c r="U14"/>
    </row>
    <row r="15" spans="1:23" ht="15" x14ac:dyDescent="0.25">
      <c r="A15" s="17" t="s">
        <v>0</v>
      </c>
      <c r="B15" s="8">
        <f>(B14/F14)*100</f>
        <v>58.859960934198256</v>
      </c>
      <c r="C15" s="8">
        <f>(C14/F14)*100</f>
        <v>9.0412280984851634</v>
      </c>
      <c r="D15" s="8">
        <f>(D14/F14)*100</f>
        <v>32.055011779676249</v>
      </c>
      <c r="E15" s="8">
        <f>(E14/F14)*100</f>
        <v>4.3799187640330292E-2</v>
      </c>
      <c r="F15" s="7">
        <f t="shared" si="0"/>
        <v>100</v>
      </c>
      <c r="O15"/>
      <c r="P15"/>
      <c r="Q15"/>
      <c r="R15"/>
      <c r="S15"/>
      <c r="T15"/>
      <c r="U15"/>
    </row>
    <row r="16" spans="1:23" ht="15" x14ac:dyDescent="0.25">
      <c r="A16" s="16">
        <v>1997</v>
      </c>
      <c r="B16" s="6">
        <v>332</v>
      </c>
      <c r="C16" s="6">
        <v>61.665999999999997</v>
      </c>
      <c r="D16" s="6">
        <v>219.65299999999999</v>
      </c>
      <c r="E16" s="27">
        <v>0.33500000000000002</v>
      </c>
      <c r="F16" s="6">
        <f t="shared" si="0"/>
        <v>613.654</v>
      </c>
      <c r="O16"/>
      <c r="P16"/>
      <c r="Q16"/>
      <c r="R16"/>
      <c r="S16"/>
      <c r="T16"/>
      <c r="U16"/>
    </row>
    <row r="17" spans="1:21" ht="15" x14ac:dyDescent="0.25">
      <c r="A17" s="17" t="s">
        <v>0</v>
      </c>
      <c r="B17" s="8">
        <f>(B16/F16)*100</f>
        <v>54.10214876787245</v>
      </c>
      <c r="C17" s="8">
        <f>(C16/F16)*100</f>
        <v>10.048985258794044</v>
      </c>
      <c r="D17" s="8">
        <f>(D16/F16)*100</f>
        <v>35.794274949727367</v>
      </c>
      <c r="E17" s="8">
        <f>(E16/F16)*100</f>
        <v>5.4591023606136366E-2</v>
      </c>
      <c r="F17" s="7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16">
        <v>1998</v>
      </c>
      <c r="B18" s="6">
        <v>381</v>
      </c>
      <c r="C18" s="6">
        <v>75.914000000000001</v>
      </c>
      <c r="D18" s="6">
        <v>237.38</v>
      </c>
      <c r="E18" s="27">
        <v>0.38800000000000001</v>
      </c>
      <c r="F18" s="6">
        <f t="shared" si="0"/>
        <v>694.68200000000002</v>
      </c>
      <c r="O18"/>
      <c r="P18"/>
      <c r="Q18"/>
      <c r="R18"/>
      <c r="S18"/>
      <c r="T18"/>
      <c r="U18"/>
    </row>
    <row r="19" spans="1:21" ht="15" x14ac:dyDescent="0.25">
      <c r="A19" s="17" t="s">
        <v>0</v>
      </c>
      <c r="B19" s="8">
        <f>(B18/F18)*100</f>
        <v>54.845238540799954</v>
      </c>
      <c r="C19" s="8">
        <f>(C18/F18)*100</f>
        <v>10.927877791565061</v>
      </c>
      <c r="D19" s="8">
        <f>(D18/F18)*100</f>
        <v>34.1710307737929</v>
      </c>
      <c r="E19" s="8">
        <f>(E18/F18)*100</f>
        <v>5.5852893842074508E-2</v>
      </c>
      <c r="F19" s="7">
        <f t="shared" si="0"/>
        <v>99.999999999999986</v>
      </c>
      <c r="O19"/>
      <c r="P19"/>
      <c r="Q19"/>
      <c r="R19"/>
      <c r="S19"/>
      <c r="T19"/>
      <c r="U19"/>
    </row>
    <row r="20" spans="1:21" ht="15" x14ac:dyDescent="0.25">
      <c r="A20" s="16">
        <v>1999</v>
      </c>
      <c r="B20" s="6">
        <v>394</v>
      </c>
      <c r="C20" s="6">
        <v>77.061999999999998</v>
      </c>
      <c r="D20" s="6">
        <v>231.44</v>
      </c>
      <c r="E20" s="27">
        <v>0.40699999999999997</v>
      </c>
      <c r="F20" s="6">
        <f t="shared" si="0"/>
        <v>702.90899999999999</v>
      </c>
      <c r="O20"/>
      <c r="P20"/>
      <c r="Q20"/>
      <c r="R20"/>
      <c r="S20"/>
      <c r="T20"/>
      <c r="U20"/>
    </row>
    <row r="21" spans="1:21" ht="15" x14ac:dyDescent="0.25">
      <c r="A21" s="17" t="s">
        <v>0</v>
      </c>
      <c r="B21" s="8">
        <f>(B20/F20)*100</f>
        <v>56.05277496802573</v>
      </c>
      <c r="C21" s="8">
        <f>(C20/F20)*100</f>
        <v>10.963296813670048</v>
      </c>
      <c r="D21" s="8">
        <f>(D20/F20)*100</f>
        <v>32.9260259862941</v>
      </c>
      <c r="E21" s="8">
        <f>(E20/F20)*100</f>
        <v>5.7902232010117953E-2</v>
      </c>
      <c r="F21" s="7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16">
        <v>2000</v>
      </c>
      <c r="B22" s="6">
        <v>413</v>
      </c>
      <c r="C22" s="6">
        <v>77.164000000000001</v>
      </c>
      <c r="D22" s="6">
        <v>244.25200000000001</v>
      </c>
      <c r="E22" s="27">
        <v>0.379</v>
      </c>
      <c r="F22" s="6">
        <f t="shared" si="0"/>
        <v>734.79499999999996</v>
      </c>
      <c r="O22"/>
      <c r="P22"/>
      <c r="Q22"/>
      <c r="R22"/>
      <c r="S22"/>
      <c r="T22"/>
      <c r="U22"/>
    </row>
    <row r="23" spans="1:21" ht="15" x14ac:dyDescent="0.25">
      <c r="A23" s="17" t="s">
        <v>0</v>
      </c>
      <c r="B23" s="8">
        <f>(B22/F22)*100</f>
        <v>56.20615273647752</v>
      </c>
      <c r="C23" s="8">
        <f>(C22/F22)*100</f>
        <v>10.501432372294314</v>
      </c>
      <c r="D23" s="8">
        <f>(D22/F22)*100</f>
        <v>33.240835879394936</v>
      </c>
      <c r="E23" s="8">
        <f>(E22/F22)*100</f>
        <v>5.1579011833232401E-2</v>
      </c>
      <c r="F23" s="7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16">
        <v>2001</v>
      </c>
      <c r="B24" s="6">
        <v>409</v>
      </c>
      <c r="C24" s="6">
        <v>76.182000000000002</v>
      </c>
      <c r="D24" s="6">
        <v>244.43100000000001</v>
      </c>
      <c r="E24" s="27">
        <v>0.35099999999999998</v>
      </c>
      <c r="F24" s="6">
        <f t="shared" si="0"/>
        <v>729.96400000000006</v>
      </c>
      <c r="O24"/>
      <c r="P24"/>
      <c r="Q24"/>
      <c r="R24"/>
      <c r="S24"/>
      <c r="T24"/>
      <c r="U24"/>
    </row>
    <row r="25" spans="1:21" ht="15" x14ac:dyDescent="0.25">
      <c r="A25" s="17" t="s">
        <v>0</v>
      </c>
      <c r="B25" s="8">
        <f>(B24/F24)*100</f>
        <v>56.030160391471348</v>
      </c>
      <c r="C25" s="8">
        <f>(C24/F24)*100</f>
        <v>10.436405082990394</v>
      </c>
      <c r="D25" s="8">
        <f>(D24/F24)*100</f>
        <v>33.4853499624639</v>
      </c>
      <c r="E25" s="8">
        <f>(E24/F24)*100</f>
        <v>4.8084563074343389E-2</v>
      </c>
      <c r="F25" s="7">
        <f t="shared" si="0"/>
        <v>99.999999999999986</v>
      </c>
      <c r="O25"/>
      <c r="P25"/>
      <c r="Q25"/>
      <c r="R25"/>
      <c r="S25"/>
      <c r="T25"/>
      <c r="U25"/>
    </row>
    <row r="26" spans="1:21" ht="15" x14ac:dyDescent="0.25">
      <c r="A26" s="16">
        <v>2002</v>
      </c>
      <c r="B26" s="6">
        <v>411</v>
      </c>
      <c r="C26" s="6">
        <v>80.450999999999993</v>
      </c>
      <c r="D26" s="6">
        <v>253.04599999999999</v>
      </c>
      <c r="E26" s="27">
        <v>0.38900000000000001</v>
      </c>
      <c r="F26" s="6">
        <f>SUM(B26:E26)</f>
        <v>744.88600000000008</v>
      </c>
      <c r="O26"/>
      <c r="P26"/>
      <c r="Q26"/>
      <c r="R26"/>
      <c r="S26"/>
      <c r="T26"/>
      <c r="U26"/>
    </row>
    <row r="27" spans="1:21" ht="15" x14ac:dyDescent="0.25">
      <c r="A27" s="17" t="s">
        <v>0</v>
      </c>
      <c r="B27" s="8">
        <f>(B26/F26)*100</f>
        <v>55.176228308761331</v>
      </c>
      <c r="C27" s="8">
        <f>(C26/F26)*100</f>
        <v>10.800444631796005</v>
      </c>
      <c r="D27" s="8">
        <f>(D26/F26)*100</f>
        <v>33.971104303208811</v>
      </c>
      <c r="E27" s="8">
        <f>(E26/F26)*100</f>
        <v>5.2222756233839804E-2</v>
      </c>
      <c r="F27" s="7">
        <f t="shared" si="0"/>
        <v>100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16">
        <v>2003</v>
      </c>
      <c r="B28" s="6">
        <v>416</v>
      </c>
      <c r="C28" s="6">
        <v>85.168000000000006</v>
      </c>
      <c r="D28" s="6">
        <v>264.73899999999998</v>
      </c>
      <c r="E28" s="27">
        <v>0.41</v>
      </c>
      <c r="F28" s="6">
        <f t="shared" si="0"/>
        <v>766.31699999999989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17" t="s">
        <v>0</v>
      </c>
      <c r="B29" s="8">
        <f>(B28/F28)*100</f>
        <v>54.285628532317574</v>
      </c>
      <c r="C29" s="8">
        <f>(C28/F28)*100</f>
        <v>11.113938487597173</v>
      </c>
      <c r="D29" s="8">
        <f>(D28/F28)*100</f>
        <v>34.546930317349087</v>
      </c>
      <c r="E29" s="8">
        <f>(E28/F28)*100</f>
        <v>5.3502662736178368E-2</v>
      </c>
      <c r="F29" s="7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16">
        <v>2004</v>
      </c>
      <c r="B30" s="6">
        <v>426</v>
      </c>
      <c r="C30" s="6">
        <v>88.096999999999994</v>
      </c>
      <c r="D30" s="6">
        <v>266.00799999999998</v>
      </c>
      <c r="E30" s="27">
        <v>0.46700000000000003</v>
      </c>
      <c r="F30" s="6">
        <f t="shared" si="0"/>
        <v>780.572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17" t="s">
        <v>0</v>
      </c>
      <c r="B31" s="8">
        <f>(B30/F30)*100</f>
        <v>54.575362682750594</v>
      </c>
      <c r="C31" s="8">
        <f>(C30/F30)*100</f>
        <v>11.286210625028824</v>
      </c>
      <c r="D31" s="8">
        <f>(D30/F30)*100</f>
        <v>34.078598771157559</v>
      </c>
      <c r="E31" s="8">
        <f>(E30/F30)*100</f>
        <v>5.9827921063015335E-2</v>
      </c>
      <c r="F31" s="7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16">
        <v>2005</v>
      </c>
      <c r="B32" s="6">
        <v>436</v>
      </c>
      <c r="C32" s="6">
        <v>89.813999999999993</v>
      </c>
      <c r="D32" s="6">
        <v>283.60399999999998</v>
      </c>
      <c r="E32" s="27">
        <v>0.52900000000000003</v>
      </c>
      <c r="F32" s="6">
        <f t="shared" si="0"/>
        <v>809.94699999999989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17" t="s">
        <v>0</v>
      </c>
      <c r="B33" s="8">
        <f>(B32/F32)*100</f>
        <v>53.83068274837737</v>
      </c>
      <c r="C33" s="8">
        <f>(C32/F32)*100</f>
        <v>11.08887371642836</v>
      </c>
      <c r="D33" s="8">
        <f>(D32/F32)*100</f>
        <v>35.015130619657832</v>
      </c>
      <c r="E33" s="8">
        <f>(E32/F32)*100</f>
        <v>6.531291553644869E-2</v>
      </c>
      <c r="F33" s="7">
        <f t="shared" si="0"/>
        <v>100.00000000000003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16">
        <v>2006</v>
      </c>
      <c r="B34" s="6">
        <v>445</v>
      </c>
      <c r="C34" s="6">
        <v>95.712999999999994</v>
      </c>
      <c r="D34" s="6">
        <v>287.43200000000002</v>
      </c>
      <c r="E34" s="27">
        <v>0.54400000000000004</v>
      </c>
      <c r="F34" s="6">
        <f t="shared" si="0"/>
        <v>828.68899999999996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17" t="s">
        <v>0</v>
      </c>
      <c r="B35" s="8">
        <f>(B34/F34)*100</f>
        <v>53.699276809514792</v>
      </c>
      <c r="C35" s="8">
        <f>(C34/F34)*100</f>
        <v>11.549930070267616</v>
      </c>
      <c r="D35" s="8">
        <f>(D34/F34)*100</f>
        <v>34.68514726272462</v>
      </c>
      <c r="E35" s="8">
        <f>(E34/F34)*100</f>
        <v>6.5645857492979881E-2</v>
      </c>
      <c r="F35" s="7">
        <f t="shared" si="0"/>
        <v>100.00000000000001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16">
        <v>2007</v>
      </c>
      <c r="B36" s="6">
        <v>474</v>
      </c>
      <c r="C36" s="6">
        <v>99.844999999999999</v>
      </c>
      <c r="D36" s="6">
        <v>272.93400000000003</v>
      </c>
      <c r="E36" s="27">
        <v>0.57199999999999995</v>
      </c>
      <c r="F36" s="6">
        <f t="shared" si="0"/>
        <v>847.351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17" t="s">
        <v>0</v>
      </c>
      <c r="B37" s="8">
        <f>(B36/F36)*100</f>
        <v>55.939038249792596</v>
      </c>
      <c r="C37" s="8">
        <f>(C36/F36)*100</f>
        <v>11.783192561288061</v>
      </c>
      <c r="D37" s="8">
        <f>(D36/F36)*100</f>
        <v>32.210264695503994</v>
      </c>
      <c r="E37" s="8">
        <f>(E36/F36)*100</f>
        <v>6.7504493415361508E-2</v>
      </c>
      <c r="F37" s="7">
        <f>SUM(B37:E37)</f>
        <v>100.00000000000001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16">
        <v>2008</v>
      </c>
      <c r="B38" s="6">
        <v>484</v>
      </c>
      <c r="C38" s="6">
        <v>99.691999999999993</v>
      </c>
      <c r="D38" s="6">
        <v>265.23700000000002</v>
      </c>
      <c r="E38" s="27">
        <v>0.52500000000000002</v>
      </c>
      <c r="F38" s="6">
        <f t="shared" si="0"/>
        <v>849.45400000000006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7" t="s">
        <v>0</v>
      </c>
      <c r="B39" s="8">
        <f>(B38/F38)*100</f>
        <v>56.977776312784442</v>
      </c>
      <c r="C39" s="8">
        <f>(C38/F38)*100</f>
        <v>11.736009248293607</v>
      </c>
      <c r="D39" s="8">
        <f>(D38/F38)*100</f>
        <v>31.22441003279754</v>
      </c>
      <c r="E39" s="8">
        <f>(E38/F38)*100</f>
        <v>6.1804406124404618E-2</v>
      </c>
      <c r="F39" s="7">
        <f t="shared" ref="F39:F45" si="1">SUM(B39:E39)</f>
        <v>100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16">
        <v>2009</v>
      </c>
      <c r="B40" s="6">
        <v>451</v>
      </c>
      <c r="C40" s="6">
        <v>90.320999999999998</v>
      </c>
      <c r="D40" s="6">
        <v>241.923</v>
      </c>
      <c r="E40" s="27">
        <v>0.46600000000000003</v>
      </c>
      <c r="F40" s="6">
        <f t="shared" si="1"/>
        <v>783.71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17" t="s">
        <v>0</v>
      </c>
      <c r="B41" s="8">
        <f>(B40/F40)*100</f>
        <v>57.546796646718811</v>
      </c>
      <c r="C41" s="8">
        <f>(C40/F40)*100</f>
        <v>11.524798713809954</v>
      </c>
      <c r="D41" s="8">
        <f>(D40/F40)*100</f>
        <v>30.868943869543582</v>
      </c>
      <c r="E41" s="8">
        <f>(E40/F40)*100</f>
        <v>5.9460769927651813E-2</v>
      </c>
      <c r="F41" s="7">
        <f t="shared" si="1"/>
        <v>100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16">
        <v>2010</v>
      </c>
      <c r="B42" s="6">
        <v>470</v>
      </c>
      <c r="C42" s="6">
        <v>104.56399999999999</v>
      </c>
      <c r="D42" s="6">
        <v>272.81099999999998</v>
      </c>
      <c r="E42" s="27">
        <v>0.57099999999999995</v>
      </c>
      <c r="F42" s="6">
        <f t="shared" si="1"/>
        <v>847.94600000000003</v>
      </c>
      <c r="O42"/>
      <c r="P42"/>
      <c r="Q42"/>
      <c r="R42"/>
      <c r="S42"/>
      <c r="T42"/>
      <c r="U42"/>
    </row>
    <row r="43" spans="1:21" ht="15" x14ac:dyDescent="0.25">
      <c r="A43" s="17" t="s">
        <v>0</v>
      </c>
      <c r="B43" s="8">
        <f>(B42/F42)*100</f>
        <v>55.428057918782557</v>
      </c>
      <c r="C43" s="8">
        <f>(C42/F42)*100</f>
        <v>12.331445634509745</v>
      </c>
      <c r="D43" s="8">
        <f>(D42/F42)*100</f>
        <v>32.173157252938275</v>
      </c>
      <c r="E43" s="8">
        <f>(E42/F42)*100</f>
        <v>6.7339193769414551E-2</v>
      </c>
      <c r="F43" s="7">
        <f t="shared" si="1"/>
        <v>100</v>
      </c>
      <c r="O43"/>
      <c r="P43"/>
      <c r="Q43"/>
      <c r="R43"/>
      <c r="S43"/>
      <c r="T43"/>
      <c r="U43"/>
    </row>
    <row r="44" spans="1:21" ht="15" x14ac:dyDescent="0.25">
      <c r="A44" s="16">
        <v>2011</v>
      </c>
      <c r="B44" s="6">
        <v>485.50200000000001</v>
      </c>
      <c r="C44" s="6">
        <v>108.43300000000001</v>
      </c>
      <c r="D44" s="6">
        <v>282.90199999999999</v>
      </c>
      <c r="E44" s="27">
        <v>0.56200000000000006</v>
      </c>
      <c r="F44" s="6">
        <f>SUM(B44:E44)</f>
        <v>877.399</v>
      </c>
      <c r="O44"/>
      <c r="P44"/>
      <c r="Q44"/>
      <c r="R44"/>
      <c r="S44"/>
      <c r="T44"/>
      <c r="U44"/>
    </row>
    <row r="45" spans="1:21" ht="15" x14ac:dyDescent="0.25">
      <c r="A45" s="17" t="s">
        <v>0</v>
      </c>
      <c r="B45" s="8">
        <f>(B44/F44)*100</f>
        <v>55.334232202224989</v>
      </c>
      <c r="C45" s="8">
        <f>(C44/F44)*100</f>
        <v>12.358459492203663</v>
      </c>
      <c r="D45" s="8">
        <f>(D44/F44)*100</f>
        <v>32.243255349048724</v>
      </c>
      <c r="E45" s="8">
        <f>(E44/F44)*100</f>
        <v>6.4052956522631099E-2</v>
      </c>
      <c r="F45" s="7">
        <f t="shared" si="1"/>
        <v>100</v>
      </c>
      <c r="O45"/>
      <c r="P45"/>
      <c r="Q45"/>
      <c r="R45"/>
      <c r="S45"/>
      <c r="T45"/>
      <c r="U45"/>
    </row>
    <row r="46" spans="1:21" ht="15" x14ac:dyDescent="0.25">
      <c r="A46" s="16">
        <v>2012</v>
      </c>
      <c r="B46" s="6">
        <v>498.14699999999999</v>
      </c>
      <c r="C46" s="6">
        <v>111.607</v>
      </c>
      <c r="D46" s="6">
        <v>283.46199999999999</v>
      </c>
      <c r="E46" s="27">
        <v>0.55900000000000005</v>
      </c>
      <c r="F46" s="6">
        <f>SUM(B46:E46)</f>
        <v>893.77499999999998</v>
      </c>
      <c r="O46"/>
      <c r="P46"/>
      <c r="Q46"/>
      <c r="R46"/>
      <c r="S46"/>
      <c r="T46"/>
      <c r="U46"/>
    </row>
    <row r="47" spans="1:21" ht="15" x14ac:dyDescent="0.25">
      <c r="A47" s="17" t="s">
        <v>0</v>
      </c>
      <c r="B47" s="8">
        <f>(B46/F46)*100</f>
        <v>55.735168247042047</v>
      </c>
      <c r="C47" s="8">
        <f>(C46/F46)*100</f>
        <v>12.487147212665379</v>
      </c>
      <c r="D47" s="8">
        <f>(D46/F46)*100</f>
        <v>31.715140835221391</v>
      </c>
      <c r="E47" s="8">
        <f>(E46/F46)*100</f>
        <v>6.2543705071186825E-2</v>
      </c>
      <c r="F47" s="7">
        <f t="shared" ref="F47" si="2">SUM(B47:E47)</f>
        <v>100.00000000000001</v>
      </c>
      <c r="O47"/>
      <c r="P47"/>
      <c r="Q47"/>
      <c r="R47"/>
      <c r="S47"/>
      <c r="T47"/>
      <c r="U47"/>
    </row>
    <row r="48" spans="1:21" ht="15" x14ac:dyDescent="0.25">
      <c r="A48" s="16">
        <v>2013</v>
      </c>
      <c r="B48" s="6">
        <v>502.15</v>
      </c>
      <c r="C48" s="6">
        <v>111.93300000000001</v>
      </c>
      <c r="D48" s="6">
        <v>288.69600000000003</v>
      </c>
      <c r="E48" s="27">
        <v>0.58199999999999996</v>
      </c>
      <c r="F48" s="6">
        <f>SUM(B48:E48)</f>
        <v>903.36099999999999</v>
      </c>
      <c r="O48"/>
      <c r="P48"/>
      <c r="Q48"/>
      <c r="R48"/>
      <c r="S48"/>
      <c r="T48"/>
      <c r="U48"/>
    </row>
    <row r="49" spans="1:21" ht="15" x14ac:dyDescent="0.25">
      <c r="A49" s="17" t="s">
        <v>0</v>
      </c>
      <c r="B49" s="8">
        <f>(B48/F48)*100</f>
        <v>55.586858409871574</v>
      </c>
      <c r="C49" s="8">
        <f>(C48/F48)*100</f>
        <v>12.390727516463519</v>
      </c>
      <c r="D49" s="8">
        <f>(D48/F48)*100</f>
        <v>31.957988002581473</v>
      </c>
      <c r="E49" s="8">
        <f>(E48/F48)*100</f>
        <v>6.4426071083431763E-2</v>
      </c>
      <c r="F49" s="7">
        <f t="shared" ref="F49" si="3">SUM(B49:E49)</f>
        <v>100</v>
      </c>
      <c r="O49"/>
      <c r="P49"/>
      <c r="Q49"/>
      <c r="R49"/>
      <c r="S49"/>
      <c r="T49"/>
      <c r="U49"/>
    </row>
    <row r="50" spans="1:21" ht="15" x14ac:dyDescent="0.25">
      <c r="A50" s="16">
        <v>2014</v>
      </c>
      <c r="B50" s="6">
        <v>511.34</v>
      </c>
      <c r="C50" s="6">
        <v>116.93600000000001</v>
      </c>
      <c r="D50" s="6">
        <v>286.76100000000002</v>
      </c>
      <c r="E50" s="27">
        <v>0.61799999999999999</v>
      </c>
      <c r="F50" s="6">
        <f>SUM(B50:E50)</f>
        <v>915.65500000000009</v>
      </c>
      <c r="O50"/>
      <c r="P50"/>
      <c r="Q50"/>
      <c r="R50"/>
      <c r="S50"/>
      <c r="T50"/>
      <c r="U50"/>
    </row>
    <row r="51" spans="1:21" ht="15" x14ac:dyDescent="0.25">
      <c r="A51" s="17" t="s">
        <v>0</v>
      </c>
      <c r="B51" s="8">
        <f>(B50/F50)*100</f>
        <v>55.84417711911145</v>
      </c>
      <c r="C51" s="8">
        <f>(C50/F50)*100</f>
        <v>12.770748808230174</v>
      </c>
      <c r="D51" s="8">
        <f>(D50/F50)*100</f>
        <v>31.317581403476204</v>
      </c>
      <c r="E51" s="8">
        <f>(E50/F50)*100</f>
        <v>6.7492669182170131E-2</v>
      </c>
      <c r="F51" s="7">
        <f t="shared" ref="F51" si="4">SUM(B51:E51)</f>
        <v>100</v>
      </c>
      <c r="O51"/>
      <c r="P51"/>
      <c r="Q51"/>
      <c r="R51"/>
      <c r="S51"/>
      <c r="T51"/>
      <c r="U51"/>
    </row>
    <row r="52" spans="1:21" ht="15" x14ac:dyDescent="0.25">
      <c r="A52" s="16">
        <v>2015</v>
      </c>
      <c r="B52" s="6">
        <v>522.99</v>
      </c>
      <c r="C52" s="6">
        <v>119.646</v>
      </c>
      <c r="D52" s="6">
        <v>292.64499999999998</v>
      </c>
      <c r="E52" s="27">
        <v>0.65500000000000003</v>
      </c>
      <c r="F52" s="6">
        <f>SUM(B52:E52)</f>
        <v>935.93599999999992</v>
      </c>
      <c r="O52"/>
      <c r="P52"/>
      <c r="Q52"/>
      <c r="R52"/>
      <c r="S52"/>
      <c r="T52"/>
      <c r="U52"/>
    </row>
    <row r="53" spans="1:21" ht="15" x14ac:dyDescent="0.25">
      <c r="A53" s="17" t="s">
        <v>0</v>
      </c>
      <c r="B53" s="8">
        <f>(B52/F52)*100</f>
        <v>55.878820774070029</v>
      </c>
      <c r="C53" s="8">
        <f>(C52/F52)*100</f>
        <v>12.783566397702408</v>
      </c>
      <c r="D53" s="8">
        <f>(D52/F52)*100</f>
        <v>31.267629410557991</v>
      </c>
      <c r="E53" s="8">
        <f>(E52/F52)*100</f>
        <v>6.9983417669584255E-2</v>
      </c>
      <c r="F53" s="7">
        <f t="shared" ref="F53" si="5">SUM(B53:E53)</f>
        <v>100.00000000000001</v>
      </c>
      <c r="O53"/>
      <c r="P53"/>
      <c r="Q53"/>
      <c r="R53"/>
      <c r="S53"/>
      <c r="T53"/>
      <c r="U53"/>
    </row>
    <row r="54" spans="1:21" ht="15" x14ac:dyDescent="0.25">
      <c r="A54" s="16">
        <v>2016</v>
      </c>
      <c r="B54" s="6">
        <v>535.548</v>
      </c>
      <c r="C54" s="6">
        <v>122.20099999999999</v>
      </c>
      <c r="D54" s="6">
        <v>294.29599999999999</v>
      </c>
      <c r="E54" s="27">
        <v>0.67</v>
      </c>
      <c r="F54" s="6">
        <f>SUM(B54:E54)</f>
        <v>952.71500000000003</v>
      </c>
      <c r="O54"/>
      <c r="P54"/>
      <c r="Q54"/>
      <c r="R54"/>
      <c r="S54"/>
      <c r="T54"/>
      <c r="U54"/>
    </row>
    <row r="55" spans="1:21" ht="15" x14ac:dyDescent="0.25">
      <c r="A55" s="17" t="s">
        <v>0</v>
      </c>
      <c r="B55" s="8">
        <f>(B54/F54)*100</f>
        <v>56.212823352209206</v>
      </c>
      <c r="C55" s="8">
        <f>(C54/F54)*100</f>
        <v>12.826606067921675</v>
      </c>
      <c r="D55" s="8">
        <f>(D54/F54)*100</f>
        <v>30.890245246479797</v>
      </c>
      <c r="E55" s="8">
        <f>(E54/F54)*100</f>
        <v>7.0325333389313696E-2</v>
      </c>
      <c r="F55" s="7">
        <f t="shared" ref="F55" si="6">SUM(B55:E55)</f>
        <v>100</v>
      </c>
      <c r="O55"/>
      <c r="P55"/>
      <c r="Q55"/>
      <c r="R55"/>
      <c r="S55"/>
      <c r="T55"/>
      <c r="U55"/>
    </row>
    <row r="56" spans="1:21" x14ac:dyDescent="0.2">
      <c r="O56"/>
      <c r="P56"/>
      <c r="Q56"/>
      <c r="R56"/>
      <c r="S56"/>
      <c r="T56"/>
      <c r="U56"/>
    </row>
    <row r="57" spans="1:21" x14ac:dyDescent="0.2">
      <c r="O57"/>
      <c r="P57"/>
      <c r="Q57"/>
      <c r="R57"/>
      <c r="S57"/>
      <c r="T57"/>
      <c r="U57"/>
    </row>
    <row r="58" spans="1:21" x14ac:dyDescent="0.2">
      <c r="O58"/>
      <c r="P58"/>
      <c r="Q58"/>
      <c r="R58"/>
      <c r="S58"/>
      <c r="T58"/>
      <c r="U58"/>
    </row>
    <row r="59" spans="1:21" x14ac:dyDescent="0.2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O123"/>
      <c r="P123"/>
      <c r="Q123"/>
      <c r="R123"/>
      <c r="S123"/>
      <c r="T123"/>
      <c r="U123"/>
    </row>
    <row r="124" spans="9:21" x14ac:dyDescent="0.2"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</sheetData>
  <mergeCells count="6">
    <mergeCell ref="A9:A10"/>
    <mergeCell ref="B9:E9"/>
    <mergeCell ref="F9:F10"/>
    <mergeCell ref="A7:F7"/>
    <mergeCell ref="A4:E4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52 F48 F50 F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A68" sqref="A68"/>
    </sheetView>
  </sheetViews>
  <sheetFormatPr baseColWidth="10" defaultRowHeight="12.75" x14ac:dyDescent="0.2"/>
  <cols>
    <col min="1" max="1" width="11.42578125" style="3"/>
    <col min="2" max="2" width="31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23" t="s">
        <v>21</v>
      </c>
      <c r="B2" s="24"/>
      <c r="C2" s="24"/>
      <c r="D2" s="3"/>
      <c r="F2" s="3"/>
    </row>
    <row r="3" spans="1:6" ht="15.75" x14ac:dyDescent="0.25">
      <c r="A3" s="13"/>
      <c r="B3" s="3"/>
      <c r="C3" s="3"/>
      <c r="D3" s="3"/>
      <c r="F3" s="3"/>
    </row>
    <row r="4" spans="1:6" ht="17.25" x14ac:dyDescent="0.3">
      <c r="A4" s="56" t="s">
        <v>24</v>
      </c>
      <c r="B4" s="56"/>
      <c r="C4" s="56"/>
      <c r="D4" s="56"/>
      <c r="E4" s="56"/>
      <c r="F4" s="56"/>
    </row>
    <row r="5" spans="1:6" ht="17.25" customHeight="1" x14ac:dyDescent="0.3">
      <c r="A5" s="56" t="s">
        <v>25</v>
      </c>
      <c r="B5" s="56"/>
      <c r="C5" s="56"/>
      <c r="D5" s="56"/>
      <c r="E5" s="56"/>
      <c r="F5" s="56"/>
    </row>
    <row r="6" spans="1:6" x14ac:dyDescent="0.2">
      <c r="B6" s="3"/>
      <c r="C6" s="3"/>
      <c r="D6" s="3"/>
      <c r="F6" s="3"/>
    </row>
    <row r="7" spans="1:6" ht="18" customHeight="1" x14ac:dyDescent="0.25">
      <c r="A7" s="50" t="s">
        <v>8</v>
      </c>
      <c r="B7" s="55" t="s">
        <v>2</v>
      </c>
      <c r="C7" s="55"/>
      <c r="D7" s="55"/>
      <c r="E7" s="55"/>
      <c r="F7" s="50" t="s">
        <v>1</v>
      </c>
    </row>
    <row r="8" spans="1:6" ht="39.75" customHeight="1" x14ac:dyDescent="0.2">
      <c r="A8" s="50"/>
      <c r="B8" s="15" t="s">
        <v>12</v>
      </c>
      <c r="C8" s="15" t="s">
        <v>17</v>
      </c>
      <c r="D8" s="15" t="s">
        <v>9</v>
      </c>
      <c r="E8" s="15" t="s">
        <v>10</v>
      </c>
      <c r="F8" s="50"/>
    </row>
    <row r="9" spans="1:6" ht="8.25" customHeight="1" x14ac:dyDescent="0.2">
      <c r="A9" s="40"/>
      <c r="B9" s="41"/>
      <c r="C9" s="41"/>
      <c r="D9" s="41"/>
      <c r="E9" s="40"/>
      <c r="F9" s="41"/>
    </row>
    <row r="10" spans="1:6" ht="15" x14ac:dyDescent="0.25">
      <c r="A10" s="18">
        <v>1995</v>
      </c>
      <c r="B10" s="4">
        <v>2691</v>
      </c>
      <c r="C10" s="4">
        <v>6.6779999999999999</v>
      </c>
      <c r="D10" s="4">
        <v>5.0984319999999999</v>
      </c>
      <c r="E10" s="4">
        <v>25.192</v>
      </c>
      <c r="F10" s="4">
        <f t="shared" ref="F10:F23" si="0">SUM(B10:E10)</f>
        <v>2727.9684319999997</v>
      </c>
    </row>
    <row r="11" spans="1:6" ht="15" x14ac:dyDescent="0.25">
      <c r="A11" s="19" t="s">
        <v>0</v>
      </c>
      <c r="B11" s="5">
        <f>(B10/F10)*100</f>
        <v>98.644836517668338</v>
      </c>
      <c r="C11" s="5">
        <f>(C10/F10)*100</f>
        <v>0.24479755416759166</v>
      </c>
      <c r="D11" s="5">
        <f>(D10/F10)*100</f>
        <v>0.18689483134018905</v>
      </c>
      <c r="E11" s="5">
        <f>(E10/F10)*100</f>
        <v>0.92347109682389472</v>
      </c>
      <c r="F11" s="26">
        <f t="shared" si="0"/>
        <v>100</v>
      </c>
    </row>
    <row r="12" spans="1:6" ht="15" x14ac:dyDescent="0.25">
      <c r="A12" s="18">
        <v>1996</v>
      </c>
      <c r="B12" s="4">
        <v>2750</v>
      </c>
      <c r="C12" s="4">
        <v>6.7270000000000003</v>
      </c>
      <c r="D12" s="4">
        <v>6.3936229999999998</v>
      </c>
      <c r="E12" s="4">
        <v>26.492999999999999</v>
      </c>
      <c r="F12" s="4">
        <f t="shared" si="0"/>
        <v>2789.6136229999997</v>
      </c>
    </row>
    <row r="13" spans="1:6" ht="15" x14ac:dyDescent="0.25">
      <c r="A13" s="19" t="s">
        <v>0</v>
      </c>
      <c r="B13" s="5">
        <f>(B12/F12)*100</f>
        <v>98.579960225552725</v>
      </c>
      <c r="C13" s="5">
        <f>(C12/F12)*100</f>
        <v>0.24114450634083387</v>
      </c>
      <c r="D13" s="5">
        <f>(D12/F12)*100</f>
        <v>0.22919385492261055</v>
      </c>
      <c r="E13" s="5">
        <f>(E12/F12)*100</f>
        <v>0.94970141318384294</v>
      </c>
      <c r="F13" s="26">
        <f t="shared" si="0"/>
        <v>100.00000000000001</v>
      </c>
    </row>
    <row r="14" spans="1:6" ht="15" x14ac:dyDescent="0.25">
      <c r="A14" s="18">
        <v>1997</v>
      </c>
      <c r="B14" s="4">
        <v>2658</v>
      </c>
      <c r="C14" s="4">
        <v>5.0919999999999996</v>
      </c>
      <c r="D14" s="4">
        <v>6.2278820000000001</v>
      </c>
      <c r="E14" s="4">
        <v>28.896000000000001</v>
      </c>
      <c r="F14" s="4">
        <f t="shared" si="0"/>
        <v>2698.2158820000004</v>
      </c>
    </row>
    <row r="15" spans="1:6" ht="15" x14ac:dyDescent="0.25">
      <c r="A15" s="19" t="s">
        <v>0</v>
      </c>
      <c r="B15" s="5">
        <f>(B14/F14)*100</f>
        <v>98.509538014794018</v>
      </c>
      <c r="C15" s="5">
        <f>(C14/F14)*100</f>
        <v>0.18871729404489507</v>
      </c>
      <c r="D15" s="5">
        <f>(D14/F14)*100</f>
        <v>0.23081481513568522</v>
      </c>
      <c r="E15" s="5">
        <f>(E14/F14)*100</f>
        <v>1.0709298760253905</v>
      </c>
      <c r="F15" s="26">
        <f t="shared" si="0"/>
        <v>99.999999999999986</v>
      </c>
    </row>
    <row r="16" spans="1:6" ht="15" x14ac:dyDescent="0.25">
      <c r="A16" s="18">
        <v>1998</v>
      </c>
      <c r="B16" s="4">
        <v>2536</v>
      </c>
      <c r="C16" s="4">
        <v>1.5760000000000001</v>
      </c>
      <c r="D16" s="4">
        <v>7.1791029999999996</v>
      </c>
      <c r="E16" s="4">
        <v>30.922000000000001</v>
      </c>
      <c r="F16" s="4">
        <f t="shared" si="0"/>
        <v>2575.677103</v>
      </c>
    </row>
    <row r="17" spans="1:6" ht="15" x14ac:dyDescent="0.25">
      <c r="A17" s="19" t="s">
        <v>0</v>
      </c>
      <c r="B17" s="5">
        <f>(B16/F16)*100</f>
        <v>98.459546697301988</v>
      </c>
      <c r="C17" s="5">
        <f>(C16/F16)*100</f>
        <v>6.1187794004317009E-2</v>
      </c>
      <c r="D17" s="5">
        <f>(D16/F16)*100</f>
        <v>0.27872682455569431</v>
      </c>
      <c r="E17" s="5">
        <f>(E16/F16)*100</f>
        <v>1.2005386841380017</v>
      </c>
      <c r="F17" s="26">
        <f t="shared" si="0"/>
        <v>99.999999999999986</v>
      </c>
    </row>
    <row r="18" spans="1:6" ht="15" x14ac:dyDescent="0.25">
      <c r="A18" s="18">
        <v>1999</v>
      </c>
      <c r="B18" s="4">
        <v>2580</v>
      </c>
      <c r="C18" s="4">
        <v>0.80100000000000005</v>
      </c>
      <c r="D18" s="4">
        <v>7.854317</v>
      </c>
      <c r="E18" s="4">
        <v>32.661999999999999</v>
      </c>
      <c r="F18" s="4">
        <f t="shared" si="0"/>
        <v>2621.3173169999995</v>
      </c>
    </row>
    <row r="19" spans="1:6" ht="15" x14ac:dyDescent="0.25">
      <c r="A19" s="19" t="s">
        <v>0</v>
      </c>
      <c r="B19" s="5">
        <f>(B18/F18)*100</f>
        <v>98.423795672044562</v>
      </c>
      <c r="C19" s="5">
        <f>(C18/F18)*100</f>
        <v>3.0557155167948716E-2</v>
      </c>
      <c r="D19" s="5">
        <f>(D18/F18)*100</f>
        <v>0.29963243858583954</v>
      </c>
      <c r="E19" s="5">
        <f>(E18/F18)*100</f>
        <v>1.2460147342016741</v>
      </c>
      <c r="F19" s="26">
        <f t="shared" si="0"/>
        <v>100.00000000000004</v>
      </c>
    </row>
    <row r="20" spans="1:6" ht="15" x14ac:dyDescent="0.25">
      <c r="A20" s="18">
        <v>2000</v>
      </c>
      <c r="B20" s="4">
        <v>2660</v>
      </c>
      <c r="C20" s="4">
        <v>0.33400000000000002</v>
      </c>
      <c r="D20" s="4">
        <v>7.4000170000000001</v>
      </c>
      <c r="E20" s="4">
        <v>33.973999999999997</v>
      </c>
      <c r="F20" s="4">
        <f t="shared" si="0"/>
        <v>2701.7080169999999</v>
      </c>
    </row>
    <row r="21" spans="1:6" ht="15" x14ac:dyDescent="0.25">
      <c r="A21" s="19" t="s">
        <v>0</v>
      </c>
      <c r="B21" s="5">
        <f>(B20/F20)*100</f>
        <v>98.456235213518255</v>
      </c>
      <c r="C21" s="5">
        <f>(C20/F20)*100</f>
        <v>1.2362549835080866E-2</v>
      </c>
      <c r="D21" s="5">
        <f>(D20/F20)*100</f>
        <v>0.27390143396091493</v>
      </c>
      <c r="E21" s="5">
        <f>(E20/F20)*100</f>
        <v>1.2575008026857404</v>
      </c>
      <c r="F21" s="26">
        <f t="shared" si="0"/>
        <v>99.999999999999986</v>
      </c>
    </row>
    <row r="22" spans="1:6" ht="15" x14ac:dyDescent="0.25">
      <c r="A22" s="18">
        <v>2001</v>
      </c>
      <c r="B22" s="4">
        <v>2713</v>
      </c>
      <c r="C22" s="4">
        <v>0.24199999999999999</v>
      </c>
      <c r="D22" s="4">
        <v>7.5066920000000001</v>
      </c>
      <c r="E22" s="4">
        <v>33.673000000000002</v>
      </c>
      <c r="F22" s="4">
        <f t="shared" si="0"/>
        <v>2754.4216919999999</v>
      </c>
    </row>
    <row r="23" spans="1:6" ht="15" x14ac:dyDescent="0.25">
      <c r="A23" s="19" t="s">
        <v>0</v>
      </c>
      <c r="B23" s="5">
        <f>(B22/F22)*100</f>
        <v>98.496174637300243</v>
      </c>
      <c r="C23" s="5">
        <f>(C22/F22)*100</f>
        <v>8.785873299751808E-3</v>
      </c>
      <c r="D23" s="5">
        <f>(D22/F22)*100</f>
        <v>0.27253241657958888</v>
      </c>
      <c r="E23" s="5">
        <f>(E22/F22)*100</f>
        <v>1.2225070728204244</v>
      </c>
      <c r="F23" s="26">
        <f t="shared" si="0"/>
        <v>100.00000000000001</v>
      </c>
    </row>
    <row r="24" spans="1:6" ht="15" x14ac:dyDescent="0.25">
      <c r="A24" s="18">
        <v>2002</v>
      </c>
      <c r="B24" s="4">
        <v>2740</v>
      </c>
      <c r="C24" s="4">
        <v>0.23699999999999999</v>
      </c>
      <c r="D24" s="4">
        <v>8.7152949999999993</v>
      </c>
      <c r="E24" s="4">
        <v>33.19</v>
      </c>
      <c r="F24" s="4">
        <f t="shared" ref="F24:F37" si="1">SUM(B24:E24)</f>
        <v>2782.1422950000001</v>
      </c>
    </row>
    <row r="25" spans="1:6" ht="15" x14ac:dyDescent="0.25">
      <c r="A25" s="19" t="s">
        <v>0</v>
      </c>
      <c r="B25" s="5">
        <f>(B24/F24)*100</f>
        <v>98.485257383285628</v>
      </c>
      <c r="C25" s="5">
        <f>(C24/F24)*100</f>
        <v>8.5186153284082817E-3</v>
      </c>
      <c r="D25" s="5">
        <f>(D24/F24)*100</f>
        <v>0.31325842016286948</v>
      </c>
      <c r="E25" s="5">
        <f>(E24/F24)*100</f>
        <v>1.1929655812230839</v>
      </c>
      <c r="F25" s="26">
        <f t="shared" ref="F25" si="2">SUM(B25:E25)</f>
        <v>99.999999999999986</v>
      </c>
    </row>
    <row r="26" spans="1:6" ht="15" x14ac:dyDescent="0.25">
      <c r="A26" s="18">
        <v>2003</v>
      </c>
      <c r="B26" s="4">
        <v>2780</v>
      </c>
      <c r="C26" s="4">
        <v>0.27</v>
      </c>
      <c r="D26" s="4">
        <v>9.8432180000000002</v>
      </c>
      <c r="E26" s="4">
        <v>35.286999999999999</v>
      </c>
      <c r="F26" s="4">
        <f t="shared" si="1"/>
        <v>2825.4002179999998</v>
      </c>
    </row>
    <row r="27" spans="1:6" ht="15" x14ac:dyDescent="0.25">
      <c r="A27" s="19" t="s">
        <v>0</v>
      </c>
      <c r="B27" s="5">
        <f>(B26/F26)*100</f>
        <v>98.393140281126719</v>
      </c>
      <c r="C27" s="5">
        <f>(C26/F26)*100</f>
        <v>9.5561683006849703E-3</v>
      </c>
      <c r="D27" s="5">
        <f>(D26/F26)*100</f>
        <v>0.34838314010493227</v>
      </c>
      <c r="E27" s="5">
        <f>(E26/F26)*100</f>
        <v>1.2489204104676686</v>
      </c>
      <c r="F27" s="26">
        <f t="shared" ref="F27" si="3">SUM(B27:E27)</f>
        <v>100</v>
      </c>
    </row>
    <row r="28" spans="1:6" ht="15" x14ac:dyDescent="0.25">
      <c r="A28" s="18">
        <v>2004</v>
      </c>
      <c r="B28" s="4">
        <v>2860</v>
      </c>
      <c r="C28" s="4">
        <v>0.253</v>
      </c>
      <c r="D28" s="4">
        <v>11.743603999999999</v>
      </c>
      <c r="E28" s="4">
        <v>39.421999999999997</v>
      </c>
      <c r="F28" s="4">
        <f t="shared" si="1"/>
        <v>2911.418604</v>
      </c>
    </row>
    <row r="29" spans="1:6" ht="15" x14ac:dyDescent="0.25">
      <c r="A29" s="19" t="s">
        <v>0</v>
      </c>
      <c r="B29" s="5">
        <f>(B28/F28)*100</f>
        <v>98.233898624905535</v>
      </c>
      <c r="C29" s="5">
        <f>(C28/F28)*100</f>
        <v>8.6899218014339519E-3</v>
      </c>
      <c r="D29" s="5">
        <f>(D28/F28)*100</f>
        <v>0.4033636380514109</v>
      </c>
      <c r="E29" s="5">
        <f>(E28/F28)*100</f>
        <v>1.3540478152416175</v>
      </c>
      <c r="F29" s="26">
        <f t="shared" ref="F29" si="4">SUM(B29:E29)</f>
        <v>100</v>
      </c>
    </row>
    <row r="30" spans="1:6" ht="15" x14ac:dyDescent="0.25">
      <c r="A30" s="18">
        <v>2005</v>
      </c>
      <c r="B30" s="4">
        <v>2950</v>
      </c>
      <c r="C30" s="4">
        <v>0.253</v>
      </c>
      <c r="D30" s="4">
        <v>11.461186</v>
      </c>
      <c r="E30" s="4">
        <v>42.176000000000002</v>
      </c>
      <c r="F30" s="4">
        <f t="shared" si="1"/>
        <v>3003.8901860000001</v>
      </c>
    </row>
    <row r="31" spans="1:6" ht="15" x14ac:dyDescent="0.25">
      <c r="A31" s="19" t="s">
        <v>0</v>
      </c>
      <c r="B31" s="5">
        <f>(B30/F30)*100</f>
        <v>98.205986814992045</v>
      </c>
      <c r="C31" s="5">
        <f>(C30/F30)*100</f>
        <v>8.4224117505738941E-3</v>
      </c>
      <c r="D31" s="5">
        <f>(D30/F30)*100</f>
        <v>0.38154477328819364</v>
      </c>
      <c r="E31" s="5">
        <f>(E30/F30)*100</f>
        <v>1.4040459999691879</v>
      </c>
      <c r="F31" s="26">
        <f t="shared" ref="F31" si="5">SUM(B31:E31)</f>
        <v>100</v>
      </c>
    </row>
    <row r="32" spans="1:6" ht="15" x14ac:dyDescent="0.25">
      <c r="A32" s="18">
        <v>2006</v>
      </c>
      <c r="B32" s="4">
        <v>3050</v>
      </c>
      <c r="C32" s="4">
        <v>0.26</v>
      </c>
      <c r="D32" s="4">
        <v>11.985225</v>
      </c>
      <c r="E32" s="4">
        <v>46.704999999999998</v>
      </c>
      <c r="F32" s="4">
        <f>SUM(B32:E32)</f>
        <v>3108.950225</v>
      </c>
    </row>
    <row r="33" spans="1:6" ht="15" x14ac:dyDescent="0.25">
      <c r="A33" s="19" t="s">
        <v>0</v>
      </c>
      <c r="B33" s="5">
        <f>(B32/F32)*100</f>
        <v>98.103854332373558</v>
      </c>
      <c r="C33" s="5">
        <f>(C32/F32)*100</f>
        <v>8.3629515168580741E-3</v>
      </c>
      <c r="D33" s="5">
        <f>(D32/F32)*100</f>
        <v>0.38550713689859734</v>
      </c>
      <c r="E33" s="5">
        <f>(E32/F32)*100</f>
        <v>1.5022755792109859</v>
      </c>
      <c r="F33" s="26">
        <f t="shared" ref="F33" si="6">SUM(B33:E33)</f>
        <v>100</v>
      </c>
    </row>
    <row r="34" spans="1:6" ht="15" x14ac:dyDescent="0.25">
      <c r="A34" s="18">
        <v>2007</v>
      </c>
      <c r="B34" s="4">
        <v>3141</v>
      </c>
      <c r="C34" s="4">
        <v>0.28799999999999998</v>
      </c>
      <c r="D34" s="4">
        <v>12.761002</v>
      </c>
      <c r="E34" s="4">
        <v>52.216999999999999</v>
      </c>
      <c r="F34" s="4">
        <f>SUM(B34:E34)</f>
        <v>3206.2660020000003</v>
      </c>
    </row>
    <row r="35" spans="1:6" ht="15" x14ac:dyDescent="0.25">
      <c r="A35" s="19" t="s">
        <v>0</v>
      </c>
      <c r="B35" s="5">
        <f>(B34/F34)*100</f>
        <v>97.964423352295512</v>
      </c>
      <c r="C35" s="5">
        <f>(C34/F34)*100</f>
        <v>8.9824113102391287E-3</v>
      </c>
      <c r="D35" s="5">
        <f>(D34/F34)*100</f>
        <v>0.39800197463466724</v>
      </c>
      <c r="E35" s="5">
        <f>(E34/F34)*100</f>
        <v>1.6285922617595716</v>
      </c>
      <c r="F35" s="26">
        <f t="shared" ref="F35" si="7">SUM(B35:E35)</f>
        <v>100</v>
      </c>
    </row>
    <row r="36" spans="1:6" ht="15" x14ac:dyDescent="0.25">
      <c r="A36" s="18">
        <v>2008</v>
      </c>
      <c r="B36" s="4">
        <v>3238</v>
      </c>
      <c r="C36" s="4">
        <v>8.9149999999999991</v>
      </c>
      <c r="D36" s="4">
        <v>12.596662999999999</v>
      </c>
      <c r="E36" s="4">
        <v>53.3</v>
      </c>
      <c r="F36" s="4">
        <f>SUM(B36:E36)</f>
        <v>3312.811663</v>
      </c>
    </row>
    <row r="37" spans="1:6" ht="15" x14ac:dyDescent="0.25">
      <c r="A37" s="19" t="s">
        <v>0</v>
      </c>
      <c r="B37" s="5">
        <f>(B36/F36)*100</f>
        <v>97.741747173992607</v>
      </c>
      <c r="C37" s="5">
        <f>(C36/F36)*100</f>
        <v>0.26910675603957507</v>
      </c>
      <c r="D37" s="5">
        <f>(D36/F36)*100</f>
        <v>0.38024084316923629</v>
      </c>
      <c r="E37" s="5">
        <f>(E36/F36)*100</f>
        <v>1.6089052267985811</v>
      </c>
      <c r="F37" s="26">
        <f t="shared" si="1"/>
        <v>100</v>
      </c>
    </row>
    <row r="38" spans="1:6" ht="15" x14ac:dyDescent="0.25">
      <c r="A38" s="18">
        <v>2009</v>
      </c>
      <c r="B38" s="4">
        <v>3050</v>
      </c>
      <c r="C38" s="4">
        <v>28</v>
      </c>
      <c r="D38" s="4">
        <v>10.985094999999999</v>
      </c>
      <c r="E38" s="4">
        <v>46.970999999999997</v>
      </c>
      <c r="F38" s="4">
        <f>SUM(B38:E38)</f>
        <v>3135.956095</v>
      </c>
    </row>
    <row r="39" spans="1:6" ht="15" x14ac:dyDescent="0.25">
      <c r="A39" s="19" t="s">
        <v>0</v>
      </c>
      <c r="B39" s="5">
        <f>(B38/F38)*100</f>
        <v>97.259014718444263</v>
      </c>
      <c r="C39" s="5">
        <f>(C38/F38)*100</f>
        <v>0.89286964331686536</v>
      </c>
      <c r="D39" s="5">
        <f>(D38/F38)*100</f>
        <v>0.35029492337328144</v>
      </c>
      <c r="E39" s="5">
        <f>(E38/F38)*100</f>
        <v>1.4978207148655887</v>
      </c>
      <c r="F39" s="26">
        <f t="shared" ref="F39" si="8">SUM(B39:E39)</f>
        <v>100</v>
      </c>
    </row>
    <row r="40" spans="1:6" ht="15" x14ac:dyDescent="0.25">
      <c r="A40" s="18">
        <v>2010</v>
      </c>
      <c r="B40" s="9">
        <v>3160</v>
      </c>
      <c r="C40" s="25">
        <v>40.398000000000003</v>
      </c>
      <c r="D40" s="4">
        <v>11.792876</v>
      </c>
      <c r="E40" s="4">
        <v>48.698</v>
      </c>
      <c r="F40" s="4">
        <f>SUM(B40:E40)</f>
        <v>3260.888876</v>
      </c>
    </row>
    <row r="41" spans="1:6" ht="15" x14ac:dyDescent="0.25">
      <c r="A41" s="19" t="s">
        <v>0</v>
      </c>
      <c r="B41" s="5">
        <f>(B40/F40)*100</f>
        <v>96.906092791369318</v>
      </c>
      <c r="C41" s="5">
        <f>(C40/F40)*100</f>
        <v>1.2388646634764995</v>
      </c>
      <c r="D41" s="5">
        <f>(D40/F40)*100</f>
        <v>0.36164605567503549</v>
      </c>
      <c r="E41" s="5">
        <f>(E40/F40)*100</f>
        <v>1.4933964894791465</v>
      </c>
      <c r="F41" s="26">
        <f t="shared" ref="F41" si="9">SUM(B41:E41)</f>
        <v>100.00000000000001</v>
      </c>
    </row>
    <row r="42" spans="1:6" ht="15" x14ac:dyDescent="0.25">
      <c r="A42" s="18">
        <v>2011</v>
      </c>
      <c r="B42" s="9">
        <v>3264.3</v>
      </c>
      <c r="C42" s="25">
        <v>41.921999999999997</v>
      </c>
      <c r="D42" s="4">
        <v>10.813732</v>
      </c>
      <c r="E42" s="4">
        <v>50.764000000000003</v>
      </c>
      <c r="F42" s="4">
        <f>SUM(B42:E42)</f>
        <v>3367.7997320000004</v>
      </c>
    </row>
    <row r="43" spans="1:6" ht="15" x14ac:dyDescent="0.25">
      <c r="A43" s="19" t="s">
        <v>0</v>
      </c>
      <c r="B43" s="5">
        <f>(B42/F42)*100</f>
        <v>96.926784837691756</v>
      </c>
      <c r="C43" s="5">
        <f>(C42/F42)*100</f>
        <v>1.2447889820070808</v>
      </c>
      <c r="D43" s="5">
        <f>(D42/F42)*100</f>
        <v>0.32109189561512791</v>
      </c>
      <c r="E43" s="5">
        <f>(E42/F42)*100</f>
        <v>1.5073342846860229</v>
      </c>
      <c r="F43" s="26">
        <f t="shared" ref="F43" si="10">SUM(B43:E43)</f>
        <v>99.999999999999986</v>
      </c>
    </row>
    <row r="44" spans="1:6" ht="15.75" customHeight="1" x14ac:dyDescent="0.25">
      <c r="A44" s="18">
        <v>2012</v>
      </c>
      <c r="B44" s="9">
        <v>3363</v>
      </c>
      <c r="C44" s="25">
        <v>43.83</v>
      </c>
      <c r="D44" s="4">
        <v>10.267715000000001</v>
      </c>
      <c r="E44" s="4">
        <v>55.152999999999999</v>
      </c>
      <c r="F44" s="4">
        <f>SUM(B44:E44)</f>
        <v>3472.2507149999997</v>
      </c>
    </row>
    <row r="45" spans="1:6" ht="15" x14ac:dyDescent="0.25">
      <c r="A45" s="19" t="s">
        <v>0</v>
      </c>
      <c r="B45" s="5">
        <f>(B44/F44)*100</f>
        <v>96.853605227063795</v>
      </c>
      <c r="C45" s="5">
        <f>(C44/F44)*100</f>
        <v>1.2622936417193598</v>
      </c>
      <c r="D45" s="5">
        <f>(D44/F44)*100</f>
        <v>0.29570776544573341</v>
      </c>
      <c r="E45" s="5">
        <f>(E44/F44)*100</f>
        <v>1.588393365771112</v>
      </c>
      <c r="F45" s="26">
        <f t="shared" ref="F45" si="11">SUM(B45:E45)</f>
        <v>99.999999999999986</v>
      </c>
    </row>
    <row r="46" spans="1:6" ht="15" customHeight="1" x14ac:dyDescent="0.25">
      <c r="A46" s="18">
        <v>2013</v>
      </c>
      <c r="B46" s="9">
        <v>3391</v>
      </c>
      <c r="C46" s="25">
        <v>45.287999999999997</v>
      </c>
      <c r="D46" s="4">
        <v>9.968572</v>
      </c>
      <c r="E46" s="4">
        <v>60.006999999999998</v>
      </c>
      <c r="F46" s="4">
        <f>SUM(B46:E46)</f>
        <v>3506.2635720000003</v>
      </c>
    </row>
    <row r="47" spans="1:6" ht="15" customHeight="1" x14ac:dyDescent="0.25">
      <c r="A47" s="19" t="s">
        <v>0</v>
      </c>
      <c r="B47" s="5">
        <f>(B46/F46)*100</f>
        <v>96.712638122231837</v>
      </c>
      <c r="C47" s="5">
        <f>(C46/F46)*100</f>
        <v>1.2916313639869168</v>
      </c>
      <c r="D47" s="5">
        <f>(D46/F46)*100</f>
        <v>0.28430754834308841</v>
      </c>
      <c r="E47" s="5">
        <f>(E46/F46)*100</f>
        <v>1.7114229654381499</v>
      </c>
      <c r="F47" s="26">
        <f t="shared" ref="F47" si="12">SUM(B47:E47)</f>
        <v>100</v>
      </c>
    </row>
    <row r="48" spans="1:6" ht="15" x14ac:dyDescent="0.25">
      <c r="A48" s="18">
        <v>2014</v>
      </c>
      <c r="B48" s="9">
        <v>3459</v>
      </c>
      <c r="C48" s="25">
        <v>47.887999999999998</v>
      </c>
      <c r="D48" s="4">
        <v>11.948092000000001</v>
      </c>
      <c r="E48" s="4">
        <v>65.135000000000005</v>
      </c>
      <c r="F48" s="4">
        <f>SUM(B48:E48)</f>
        <v>3583.9710920000002</v>
      </c>
    </row>
    <row r="49" spans="1:6" ht="15" x14ac:dyDescent="0.25">
      <c r="A49" s="19" t="s">
        <v>0</v>
      </c>
      <c r="B49" s="5">
        <f>(B48/F48)*100</f>
        <v>96.513055245368591</v>
      </c>
      <c r="C49" s="5">
        <f>(C48/F48)*100</f>
        <v>1.3361714916421539</v>
      </c>
      <c r="D49" s="5">
        <f>(D48/F48)*100</f>
        <v>0.33337579163710507</v>
      </c>
      <c r="E49" s="5">
        <f>(E48/F48)*100</f>
        <v>1.817397471352149</v>
      </c>
      <c r="F49" s="26">
        <f t="shared" ref="F49" si="13">SUM(B49:E49)</f>
        <v>100</v>
      </c>
    </row>
    <row r="50" spans="1:6" ht="15" x14ac:dyDescent="0.25">
      <c r="A50" s="18">
        <v>2015</v>
      </c>
      <c r="B50" s="9">
        <v>3558</v>
      </c>
      <c r="C50" s="25">
        <v>53.594000000000001</v>
      </c>
      <c r="D50" s="4">
        <v>12.679341000000001</v>
      </c>
      <c r="E50" s="4">
        <v>73.265000000000001</v>
      </c>
      <c r="F50" s="4">
        <f>SUM(B50:E50)</f>
        <v>3697.5383409999999</v>
      </c>
    </row>
    <row r="51" spans="1:6" ht="15" x14ac:dyDescent="0.25">
      <c r="A51" s="19" t="s">
        <v>0</v>
      </c>
      <c r="B51" s="5">
        <f>(B50/F50)*100</f>
        <v>96.226182715869783</v>
      </c>
      <c r="C51" s="5">
        <f>(C50/F50)*100</f>
        <v>1.449450825315999</v>
      </c>
      <c r="D51" s="5">
        <v>0.2</v>
      </c>
      <c r="E51" s="5">
        <f>(E50/F50)*100</f>
        <v>1.9814534223378861</v>
      </c>
      <c r="F51" s="26">
        <f t="shared" ref="F51" si="14">SUM(B51:E51)</f>
        <v>99.85708696352367</v>
      </c>
    </row>
    <row r="52" spans="1:6" ht="15" x14ac:dyDescent="0.25">
      <c r="A52" s="18">
        <v>2016</v>
      </c>
      <c r="B52" s="9">
        <v>3623</v>
      </c>
      <c r="C52" s="25">
        <v>55.5</v>
      </c>
      <c r="D52" s="4">
        <v>14.202617999999999</v>
      </c>
      <c r="E52" s="4">
        <v>80.247</v>
      </c>
      <c r="F52" s="4">
        <f>SUM(B52:E52)</f>
        <v>3772.9496179999996</v>
      </c>
    </row>
    <row r="53" spans="1:6" ht="15" x14ac:dyDescent="0.25">
      <c r="A53" s="19" t="s">
        <v>0</v>
      </c>
      <c r="B53" s="5">
        <f>(B52/F52)*100</f>
        <v>96.025666038989243</v>
      </c>
      <c r="C53" s="5">
        <f>(C52/F52)*100</f>
        <v>1.4709976442627388</v>
      </c>
      <c r="D53" s="5">
        <f>(D52/F52)*100</f>
        <v>0.37643274991646075</v>
      </c>
      <c r="E53" s="5">
        <f>(E52/F52)*100</f>
        <v>2.1269035668315674</v>
      </c>
      <c r="F53" s="26">
        <f>SUM(B53:E53)</f>
        <v>100.00000000000001</v>
      </c>
    </row>
  </sheetData>
  <mergeCells count="5">
    <mergeCell ref="A7:A8"/>
    <mergeCell ref="B7:E7"/>
    <mergeCell ref="F7:F8"/>
    <mergeCell ref="A4:F4"/>
    <mergeCell ref="A5:F5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 F50 F48 F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59" sqref="A59"/>
    </sheetView>
  </sheetViews>
  <sheetFormatPr baseColWidth="10" defaultRowHeight="15" x14ac:dyDescent="0.25"/>
  <cols>
    <col min="1" max="1" width="34.140625" style="28" bestFit="1" customWidth="1"/>
    <col min="2" max="2" width="15.28515625" style="28" customWidth="1"/>
    <col min="3" max="3" width="12.42578125" style="28" customWidth="1"/>
    <col min="4" max="4" width="14.28515625" style="28" customWidth="1"/>
    <col min="5" max="16384" width="11.42578125" style="28"/>
  </cols>
  <sheetData>
    <row r="2" spans="1:7" ht="17.25" x14ac:dyDescent="0.3">
      <c r="A2" s="57" t="s">
        <v>22</v>
      </c>
      <c r="B2" s="57"/>
      <c r="C2" s="57"/>
      <c r="D2" s="57"/>
      <c r="E2" s="57"/>
    </row>
    <row r="4" spans="1:7" ht="30" x14ac:dyDescent="0.25">
      <c r="A4" s="29" t="s">
        <v>2</v>
      </c>
      <c r="B4" s="29" t="s">
        <v>3</v>
      </c>
      <c r="C4" s="29" t="s">
        <v>0</v>
      </c>
      <c r="D4" s="29" t="s">
        <v>4</v>
      </c>
      <c r="E4" s="29" t="s">
        <v>0</v>
      </c>
    </row>
    <row r="5" spans="1:7" ht="8.25" customHeight="1" x14ac:dyDescent="0.25">
      <c r="A5" s="45"/>
      <c r="B5" s="45"/>
      <c r="C5" s="45"/>
      <c r="D5" s="45"/>
      <c r="E5" s="45"/>
    </row>
    <row r="6" spans="1:7" ht="17.25" x14ac:dyDescent="0.25">
      <c r="A6" s="30" t="s">
        <v>16</v>
      </c>
      <c r="B6" s="31">
        <v>535.548</v>
      </c>
      <c r="C6" s="31">
        <f>B6*100/$B$11</f>
        <v>56.212823352209213</v>
      </c>
      <c r="D6" s="32">
        <v>3623</v>
      </c>
      <c r="E6" s="31">
        <f>D6*100/$D$11</f>
        <v>96.025666038989243</v>
      </c>
      <c r="F6" s="33" t="s">
        <v>7</v>
      </c>
      <c r="G6" s="33" t="s">
        <v>12</v>
      </c>
    </row>
    <row r="7" spans="1:7" ht="17.25" x14ac:dyDescent="0.25">
      <c r="A7" s="38" t="s">
        <v>13</v>
      </c>
      <c r="B7" s="42">
        <v>122.20099999999999</v>
      </c>
      <c r="C7" s="42">
        <f t="shared" ref="C7:C9" si="0">B7*100/$B$11</f>
        <v>12.826606067921675</v>
      </c>
      <c r="D7" s="43">
        <v>55.5</v>
      </c>
      <c r="E7" s="42">
        <f t="shared" ref="E7:E9" si="1">D7*100/$D$11</f>
        <v>1.4709976442627388</v>
      </c>
      <c r="F7" s="33" t="s">
        <v>17</v>
      </c>
      <c r="G7" s="33" t="s">
        <v>17</v>
      </c>
    </row>
    <row r="8" spans="1:7" ht="17.25" x14ac:dyDescent="0.25">
      <c r="A8" s="30" t="s">
        <v>15</v>
      </c>
      <c r="B8" s="34">
        <v>294.29599999999999</v>
      </c>
      <c r="C8" s="31">
        <f>B8*100/$B$11</f>
        <v>30.890245246479793</v>
      </c>
      <c r="D8" s="32">
        <v>14.202617999999999</v>
      </c>
      <c r="E8" s="31">
        <f>D8*100/$D$11</f>
        <v>0.37643274991646075</v>
      </c>
      <c r="F8" s="33" t="s">
        <v>9</v>
      </c>
      <c r="G8" s="33" t="s">
        <v>9</v>
      </c>
    </row>
    <row r="9" spans="1:7" ht="17.25" x14ac:dyDescent="0.25">
      <c r="A9" s="38" t="s">
        <v>14</v>
      </c>
      <c r="B9" s="42">
        <v>0.67</v>
      </c>
      <c r="C9" s="42">
        <f t="shared" si="0"/>
        <v>7.0325333389313696E-2</v>
      </c>
      <c r="D9" s="44">
        <v>80.247</v>
      </c>
      <c r="E9" s="42">
        <f t="shared" si="1"/>
        <v>2.1269035668315674</v>
      </c>
      <c r="F9" s="33" t="s">
        <v>10</v>
      </c>
      <c r="G9" s="33" t="s">
        <v>10</v>
      </c>
    </row>
    <row r="10" spans="1:7" ht="7.5" customHeight="1" x14ac:dyDescent="0.25">
      <c r="A10" s="46"/>
      <c r="B10" s="47"/>
      <c r="C10" s="47"/>
      <c r="D10" s="48"/>
      <c r="E10" s="47"/>
      <c r="F10" s="33"/>
      <c r="G10" s="33"/>
    </row>
    <row r="11" spans="1:7" x14ac:dyDescent="0.25">
      <c r="A11" s="35" t="s">
        <v>1</v>
      </c>
      <c r="B11" s="36">
        <f>SUM(B6:B9)</f>
        <v>952.71500000000003</v>
      </c>
      <c r="C11" s="36">
        <f>SUM(C6:C9)</f>
        <v>100</v>
      </c>
      <c r="D11" s="36">
        <f>SUM(D6:D9)</f>
        <v>3772.9496179999996</v>
      </c>
      <c r="E11" s="36">
        <f>SUM(E6:E9)</f>
        <v>100.00000000000001</v>
      </c>
    </row>
    <row r="12" spans="1:7" x14ac:dyDescent="0.25">
      <c r="A12" s="37" t="s">
        <v>18</v>
      </c>
    </row>
    <row r="13" spans="1:7" x14ac:dyDescent="0.25">
      <c r="A13" s="49" t="s">
        <v>5</v>
      </c>
    </row>
    <row r="14" spans="1:7" x14ac:dyDescent="0.25">
      <c r="A14" s="49" t="s">
        <v>6</v>
      </c>
    </row>
    <row r="15" spans="1:7" x14ac:dyDescent="0.25">
      <c r="A15" s="49" t="s">
        <v>23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10.1</vt:lpstr>
      <vt:lpstr>10.2</vt:lpstr>
      <vt:lpstr>10.3</vt:lpstr>
      <vt:lpstr>'10.2'!Área_de_impresión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2010-05-04T01:25:48Z</cp:lastPrinted>
  <dcterms:created xsi:type="dcterms:W3CDTF">2008-08-12T01:07:04Z</dcterms:created>
  <dcterms:modified xsi:type="dcterms:W3CDTF">2017-03-15T00:43:18Z</dcterms:modified>
</cp:coreProperties>
</file>