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120" yWindow="255" windowWidth="15480" windowHeight="11460"/>
  </bookViews>
  <sheets>
    <sheet name="10.5.1" sheetId="6" r:id="rId1"/>
    <sheet name="10.5.2" sheetId="1" r:id="rId2"/>
    <sheet name="10.5.3" sheetId="7" r:id="rId3"/>
    <sheet name="10.5.4" sheetId="8" r:id="rId4"/>
    <sheet name="10.5.5" sheetId="9" r:id="rId5"/>
    <sheet name="10.5.6" sheetId="10" r:id="rId6"/>
  </sheets>
  <externalReferences>
    <externalReference r:id="rId7"/>
    <externalReference r:id="rId8"/>
  </externalReferences>
  <definedNames>
    <definedName name="AGUASCALIENTES" localSheetId="3">#REF!</definedName>
    <definedName name="AGUASCALIENTES" localSheetId="4">#REF!</definedName>
    <definedName name="AGUASCALIENTES">#REF!</definedName>
    <definedName name="Materiales_peligrosos" localSheetId="0">'[1]1.1.3'!#REF!</definedName>
    <definedName name="Materiales_peligrosos" localSheetId="3">'[2]1.1.3'!#REF!</definedName>
    <definedName name="Materiales_peligrosos" localSheetId="4">'[2]1.1.3'!#REF!</definedName>
    <definedName name="Materiales_peligrosos">'[2]1.1.3'!#REF!</definedName>
  </definedNames>
  <calcPr calcId="171027"/>
</workbook>
</file>

<file path=xl/calcChain.xml><?xml version="1.0" encoding="utf-8"?>
<calcChain xmlns="http://schemas.openxmlformats.org/spreadsheetml/2006/main">
  <c r="L15" i="10" l="1"/>
  <c r="L8" i="10"/>
  <c r="L9" i="10"/>
  <c r="L10" i="10"/>
  <c r="L11" i="10"/>
  <c r="L12" i="10"/>
  <c r="L7" i="10"/>
  <c r="K14" i="10"/>
  <c r="G40" i="9"/>
  <c r="E14" i="10" l="1"/>
  <c r="G8" i="10" l="1"/>
  <c r="G9" i="10"/>
  <c r="G10" i="10"/>
  <c r="G11" i="10"/>
  <c r="G12" i="10"/>
  <c r="G7" i="10"/>
  <c r="B14" i="10"/>
  <c r="C14" i="10"/>
  <c r="D14" i="10"/>
  <c r="F14" i="10"/>
  <c r="B14" i="7" l="1"/>
  <c r="C14" i="7"/>
  <c r="E10" i="6"/>
  <c r="E11" i="6"/>
  <c r="E12" i="6"/>
  <c r="E13" i="6"/>
  <c r="E14" i="6"/>
  <c r="E16" i="6"/>
  <c r="E17" i="6"/>
  <c r="E15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D40" i="8" l="1"/>
  <c r="C40" i="8"/>
  <c r="B40" i="8"/>
  <c r="G14" i="10" l="1"/>
  <c r="F9" i="6"/>
  <c r="F10" i="6"/>
  <c r="F11" i="6"/>
  <c r="F12" i="6"/>
  <c r="F13" i="6"/>
  <c r="F14" i="6"/>
  <c r="F16" i="6"/>
  <c r="F17" i="6"/>
  <c r="F15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C42" i="6"/>
  <c r="D42" i="6"/>
  <c r="B42" i="6"/>
  <c r="H14" i="10"/>
  <c r="B40" i="9"/>
  <c r="K14" i="7"/>
  <c r="J7" i="7"/>
  <c r="G7" i="7"/>
  <c r="F14" i="7"/>
  <c r="F15" i="10" l="1"/>
  <c r="C15" i="10"/>
  <c r="B15" i="10"/>
  <c r="M7" i="10"/>
  <c r="L7" i="7"/>
  <c r="E42" i="6"/>
  <c r="F29" i="6"/>
  <c r="F42" i="6" s="1"/>
  <c r="D43" i="6" s="1"/>
  <c r="I14" i="10"/>
  <c r="J14" i="10"/>
  <c r="M8" i="10"/>
  <c r="M10" i="10"/>
  <c r="M11" i="10"/>
  <c r="M12" i="10"/>
  <c r="F40" i="9"/>
  <c r="E40" i="9"/>
  <c r="D40" i="9"/>
  <c r="C40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3" i="9"/>
  <c r="H15" i="9"/>
  <c r="H14" i="9"/>
  <c r="H12" i="9"/>
  <c r="H11" i="9"/>
  <c r="H10" i="9"/>
  <c r="H9" i="9"/>
  <c r="H8" i="9"/>
  <c r="H7" i="9"/>
  <c r="G40" i="8"/>
  <c r="F40" i="8"/>
  <c r="E40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3" i="8"/>
  <c r="H15" i="8"/>
  <c r="H14" i="8"/>
  <c r="H12" i="8"/>
  <c r="H11" i="8"/>
  <c r="H10" i="8"/>
  <c r="H9" i="8"/>
  <c r="H8" i="8"/>
  <c r="H7" i="8"/>
  <c r="J8" i="7"/>
  <c r="J9" i="7"/>
  <c r="J10" i="7"/>
  <c r="J11" i="7"/>
  <c r="J12" i="7"/>
  <c r="G8" i="7"/>
  <c r="G9" i="7"/>
  <c r="G10" i="7"/>
  <c r="G11" i="7"/>
  <c r="G12" i="7"/>
  <c r="D14" i="7"/>
  <c r="E14" i="7"/>
  <c r="H14" i="7"/>
  <c r="I14" i="7"/>
  <c r="E43" i="6" l="1"/>
  <c r="F43" i="6" s="1"/>
  <c r="L14" i="10"/>
  <c r="J14" i="7"/>
  <c r="I15" i="7" s="1"/>
  <c r="L12" i="7"/>
  <c r="L10" i="7"/>
  <c r="L8" i="7"/>
  <c r="G14" i="7"/>
  <c r="M9" i="10"/>
  <c r="M14" i="10" s="1"/>
  <c r="D15" i="10"/>
  <c r="G15" i="10" s="1"/>
  <c r="H40" i="8"/>
  <c r="E41" i="8" s="1"/>
  <c r="L11" i="7"/>
  <c r="L9" i="7"/>
  <c r="H40" i="9"/>
  <c r="G41" i="9" s="1"/>
  <c r="J15" i="10" l="1"/>
  <c r="K15" i="10"/>
  <c r="B41" i="9"/>
  <c r="F41" i="8"/>
  <c r="B41" i="8"/>
  <c r="D41" i="8"/>
  <c r="G41" i="8"/>
  <c r="D41" i="9"/>
  <c r="C41" i="9"/>
  <c r="F41" i="9"/>
  <c r="E15" i="7"/>
  <c r="B15" i="7"/>
  <c r="C15" i="7"/>
  <c r="I15" i="10"/>
  <c r="H15" i="10"/>
  <c r="L14" i="7"/>
  <c r="H15" i="7"/>
  <c r="J15" i="7" s="1"/>
  <c r="F15" i="7"/>
  <c r="G40" i="1"/>
  <c r="F40" i="1"/>
  <c r="E40" i="1"/>
  <c r="D40" i="1"/>
  <c r="C40" i="1"/>
  <c r="B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3" i="1"/>
  <c r="H15" i="1"/>
  <c r="H14" i="1"/>
  <c r="H12" i="1"/>
  <c r="H11" i="1"/>
  <c r="H10" i="1"/>
  <c r="H9" i="1"/>
  <c r="H8" i="1"/>
  <c r="H7" i="1"/>
  <c r="H41" i="8" l="1"/>
  <c r="H41" i="9"/>
  <c r="G15" i="7"/>
  <c r="H40" i="1"/>
  <c r="E41" i="1" s="1"/>
  <c r="C41" i="1" l="1"/>
  <c r="F41" i="1"/>
  <c r="G41" i="1"/>
  <c r="B41" i="1"/>
  <c r="H41" i="1" l="1"/>
</calcChain>
</file>

<file path=xl/sharedStrings.xml><?xml version="1.0" encoding="utf-8"?>
<sst xmlns="http://schemas.openxmlformats.org/spreadsheetml/2006/main" count="354" uniqueCount="108">
  <si>
    <t>Unidades de arrastre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</si>
  <si>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</si>
  <si>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</si>
  <si>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</si>
  <si>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</si>
  <si>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</si>
  <si>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</si>
  <si>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</si>
  <si>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</si>
  <si>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</si>
  <si>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</si>
  <si>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</si>
  <si>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</si>
  <si>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</si>
  <si>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</si>
  <si>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</si>
  <si>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</si>
  <si>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</si>
  <si>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</si>
  <si>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</si>
  <si>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</si>
  <si>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</si>
  <si>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</si>
  <si>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</si>
  <si>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</si>
  <si>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</si>
  <si>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</si>
  <si>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</si>
  <si>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</si>
  <si>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</si>
  <si>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</si>
  <si>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</si>
  <si>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</si>
  <si>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Alta                                        </t>
  </si>
  <si>
    <t>Reposición de placas</t>
  </si>
  <si>
    <t>Modificación a  T.C.</t>
  </si>
  <si>
    <t>Unidades motrices</t>
  </si>
  <si>
    <t>C-2</t>
  </si>
  <si>
    <t>C-3</t>
  </si>
  <si>
    <t>T-2</t>
  </si>
  <si>
    <t>T-3</t>
  </si>
  <si>
    <t>Otros</t>
  </si>
  <si>
    <t>Subtotal</t>
  </si>
  <si>
    <t>Trámite</t>
  </si>
  <si>
    <t>Semirremolques</t>
  </si>
  <si>
    <t>Remolques</t>
  </si>
  <si>
    <t>Autobús</t>
  </si>
  <si>
    <t>Automóvil</t>
  </si>
  <si>
    <t>Camioneta</t>
  </si>
  <si>
    <t>Gruas Industriales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</si>
  <si>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</si>
  <si>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</si>
  <si>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</si>
  <si>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</si>
  <si>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</si>
  <si>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</si>
  <si>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</si>
  <si>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</si>
  <si>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</si>
  <si>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</si>
  <si>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</si>
  <si>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</si>
  <si>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</si>
  <si>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</si>
  <si>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</si>
  <si>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</si>
  <si>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</si>
  <si>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</si>
  <si>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</si>
  <si>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</si>
  <si>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</si>
  <si>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</si>
  <si>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</si>
  <si>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</si>
  <si>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</si>
  <si>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</si>
  <si>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</si>
  <si>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</si>
  <si>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</si>
  <si>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Baja</t>
  </si>
  <si>
    <t>Expedición</t>
  </si>
  <si>
    <t>Entidad
 Federativa</t>
  </si>
  <si>
    <t>Entidad Federativa</t>
  </si>
  <si>
    <t>Clase de Servicio</t>
  </si>
  <si>
    <t>Reposición de Placas</t>
  </si>
  <si>
    <t xml:space="preserve">Autotransporte de Carga </t>
  </si>
  <si>
    <t>Transporte Terrestre de Pasajeros, excepto por Ferrocarril</t>
  </si>
  <si>
    <t>Transporte Turístico por Tierra</t>
  </si>
  <si>
    <t>Subtotal      Pasajeros Terrestres</t>
  </si>
  <si>
    <t xml:space="preserve"> Pasajeros Terrestres</t>
  </si>
  <si>
    <t>Total Pasajeros Terrestres</t>
  </si>
  <si>
    <t>Minibús o Microbús</t>
  </si>
  <si>
    <t>Midibús</t>
  </si>
  <si>
    <t>CDMX</t>
  </si>
  <si>
    <t>Ciudad de México</t>
  </si>
  <si>
    <t>CAMP</t>
  </si>
  <si>
    <t>TAMS</t>
  </si>
  <si>
    <t xml:space="preserve">10.5 Trámites de los Permisos del Autotransporte Federal </t>
  </si>
  <si>
    <t xml:space="preserve">10.5.1  Trámites de los Permisos Otorgados por Entidad Federativa y Clase de Servicio </t>
  </si>
  <si>
    <t xml:space="preserve">10.5.2 Trámites de los Permisos  del Autotransporte Carga según Entidad Federativa </t>
  </si>
  <si>
    <t xml:space="preserve">10.5.3 Trámites de los Permisos del Autotransporte de Carga por Clase de Vehículo </t>
  </si>
  <si>
    <t>10.5.4 Trámites de los Permisos del Transporte Terrestre de Pasajeros, excepto por ferrocarril  según Entidad Federativa</t>
  </si>
  <si>
    <t>10.5.5 Trámites de los Permisos del Transporte Turístico por Tierra según Entidad Federativa</t>
  </si>
  <si>
    <t>10.5.6 Trámites de los Permisos de los Pasajeros Terrestres  por Clase de Vehículo</t>
  </si>
  <si>
    <t>*Pasajeros Terrestres: Incluye Transporte Terrestre de Pasajeros, excepto por Ferrocarril y Transporte Turístico por Tierra</t>
  </si>
  <si>
    <t>*T.C.: Tarjeta de Circulación</t>
  </si>
  <si>
    <t>***Pasajeros Terrestres: Incluye Transporte Terrestre de Pasajeros, excepto por Ferrocarril y Transporte Turístico por Tierra</t>
  </si>
  <si>
    <t>**Otros Incluye: Canje, Cambio de Modalidad y Sustitución de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</si>
</sst>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2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94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0" fontId="6" fillId="2" borderId="0" xfId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6" fillId="2" borderId="2" xfId="1" applyFont="1" applyBorder="1" applyAlignment="1">
      <alignment horizontal="center" vertical="center" wrapText="1"/>
    </xf>
    <xf numFmtId="0" fontId="4" fillId="0" borderId="0" xfId="4" applyFont="1"/>
    <xf numFmtId="0" fontId="7" fillId="0" borderId="0" xfId="4"/>
    <xf numFmtId="0" fontId="6" fillId="2" borderId="0" xfId="1" applyFont="1" applyBorder="1" applyAlignment="1">
      <alignment horizontal="center" vertical="center" wrapText="1"/>
    </xf>
    <xf numFmtId="3" fontId="7" fillId="0" borderId="0" xfId="4" applyNumberFormat="1"/>
    <xf numFmtId="3" fontId="0" fillId="0" borderId="0" xfId="0" applyNumberFormat="1" applyAlignment="1">
      <alignment horizontal="center"/>
    </xf>
    <xf numFmtId="3" fontId="2" fillId="2" borderId="0" xfId="1" applyNumberFormat="1" applyFont="1" applyAlignment="1">
      <alignment horizontal="center"/>
    </xf>
    <xf numFmtId="3" fontId="5" fillId="0" borderId="0" xfId="4" applyNumberFormat="1" applyFont="1" applyAlignment="1">
      <alignment horizontal="center" vertical="center"/>
    </xf>
    <xf numFmtId="3" fontId="6" fillId="2" borderId="0" xfId="1" applyNumberFormat="1" applyFont="1" applyBorder="1" applyAlignment="1">
      <alignment horizontal="center" vertical="center" wrapText="1"/>
    </xf>
    <xf numFmtId="0" fontId="3" fillId="0" borderId="0" xfId="0" applyFont="1"/>
    <xf numFmtId="1" fontId="9" fillId="0" borderId="0" xfId="4" applyNumberFormat="1" applyFont="1" applyAlignment="1">
      <alignment horizontal="center"/>
    </xf>
    <xf numFmtId="3" fontId="5" fillId="0" borderId="0" xfId="0" applyNumberFormat="1" applyFont="1"/>
    <xf numFmtId="3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" fontId="6" fillId="2" borderId="0" xfId="1" applyNumberFormat="1" applyFont="1" applyAlignment="1">
      <alignment horizontal="center" vertical="center" wrapText="1"/>
    </xf>
    <xf numFmtId="3" fontId="6" fillId="2" borderId="3" xfId="1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4" applyFont="1" applyAlignment="1"/>
    <xf numFmtId="3" fontId="2" fillId="2" borderId="0" xfId="1" applyNumberFormat="1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4" applyFont="1"/>
    <xf numFmtId="0" fontId="11" fillId="0" borderId="0" xfId="4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4" applyFont="1"/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13" fillId="0" borderId="0" xfId="4" applyFont="1"/>
    <xf numFmtId="0" fontId="8" fillId="0" borderId="0" xfId="4" applyFont="1"/>
    <xf numFmtId="0" fontId="13" fillId="0" borderId="0" xfId="0" applyFont="1" applyAlignment="1"/>
    <xf numFmtId="3" fontId="2" fillId="2" borderId="0" xfId="1" applyNumberFormat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0" fontId="0" fillId="4" borderId="0" xfId="0" applyFill="1"/>
    <xf numFmtId="3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4" borderId="0" xfId="4" applyFill="1" applyBorder="1"/>
    <xf numFmtId="0" fontId="7" fillId="4" borderId="0" xfId="4" applyFill="1" applyBorder="1" applyAlignment="1">
      <alignment horizontal="right"/>
    </xf>
    <xf numFmtId="0" fontId="5" fillId="4" borderId="0" xfId="0" applyFont="1" applyFill="1"/>
    <xf numFmtId="3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right"/>
    </xf>
    <xf numFmtId="3" fontId="6" fillId="2" borderId="0" xfId="1" applyNumberFormat="1" applyFont="1" applyAlignment="1">
      <alignment horizontal="center" vertical="center" wrapText="1"/>
    </xf>
    <xf numFmtId="3" fontId="2" fillId="2" borderId="0" xfId="1" applyNumberFormat="1" applyFont="1" applyAlignment="1">
      <alignment horizontal="center" vertical="center" wrapText="1"/>
    </xf>
    <xf numFmtId="0" fontId="14" fillId="0" borderId="0" xfId="0" applyFont="1"/>
    <xf numFmtId="164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0" borderId="0" xfId="0" applyFill="1"/>
    <xf numFmtId="0" fontId="12" fillId="0" borderId="0" xfId="2" applyFont="1" applyFill="1"/>
    <xf numFmtId="3" fontId="1" fillId="0" borderId="0" xfId="2" applyNumberFormat="1" applyFont="1" applyFill="1" applyAlignment="1">
      <alignment horizontal="center" vertical="center"/>
    </xf>
    <xf numFmtId="0" fontId="10" fillId="0" borderId="0" xfId="4" applyFont="1" applyFill="1"/>
    <xf numFmtId="3" fontId="5" fillId="0" borderId="0" xfId="4" applyNumberFormat="1" applyFont="1" applyFill="1" applyAlignment="1">
      <alignment horizontal="center" vertical="center"/>
    </xf>
    <xf numFmtId="3" fontId="1" fillId="0" borderId="0" xfId="2" applyNumberFormat="1" applyFont="1" applyFill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/>
    <xf numFmtId="4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2" borderId="2" xfId="1" applyFont="1" applyBorder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2" fillId="2" borderId="0" xfId="1" applyNumberFormat="1" applyFont="1" applyAlignment="1">
      <alignment horizontal="center" vertical="center" wrapText="1"/>
    </xf>
    <xf numFmtId="0" fontId="12" fillId="5" borderId="0" xfId="2" applyFont="1" applyFill="1"/>
    <xf numFmtId="3" fontId="1" fillId="5" borderId="0" xfId="2" applyNumberFormat="1" applyFont="1" applyFill="1" applyAlignment="1">
      <alignment horizontal="center" vertical="center"/>
    </xf>
    <xf numFmtId="0" fontId="10" fillId="5" borderId="0" xfId="4" applyFont="1" applyFill="1"/>
    <xf numFmtId="3" fontId="5" fillId="5" borderId="0" xfId="4" applyNumberFormat="1" applyFont="1" applyFill="1" applyAlignment="1">
      <alignment horizontal="center" vertical="center"/>
    </xf>
    <xf numFmtId="3" fontId="12" fillId="5" borderId="0" xfId="2" applyNumberFormat="1" applyFont="1" applyFill="1" applyAlignment="1">
      <alignment horizontal="center" vertical="center"/>
    </xf>
    <xf numFmtId="3" fontId="10" fillId="0" borderId="0" xfId="4" applyNumberFormat="1" applyFont="1" applyAlignment="1">
      <alignment horizontal="center" vertical="center"/>
    </xf>
    <xf numFmtId="3" fontId="12" fillId="0" borderId="0" xfId="2" applyNumberFormat="1" applyFont="1" applyFill="1" applyAlignment="1">
      <alignment horizontal="center" vertical="center"/>
    </xf>
    <xf numFmtId="3" fontId="10" fillId="5" borderId="0" xfId="4" applyNumberFormat="1" applyFont="1" applyFill="1" applyAlignment="1">
      <alignment horizontal="center" vertical="center"/>
    </xf>
    <xf numFmtId="3" fontId="10" fillId="0" borderId="0" xfId="4" applyNumberFormat="1" applyFont="1" applyFill="1" applyAlignment="1">
      <alignment horizontal="center" vertical="center"/>
    </xf>
    <xf numFmtId="3" fontId="1" fillId="5" borderId="0" xfId="2" applyNumberFormat="1" applyFont="1" applyFill="1" applyAlignment="1">
      <alignment horizontal="center"/>
    </xf>
    <xf numFmtId="0" fontId="10" fillId="5" borderId="0" xfId="0" applyFont="1" applyFill="1"/>
    <xf numFmtId="3" fontId="5" fillId="5" borderId="0" xfId="0" applyNumberFormat="1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4" applyFont="1"/>
    <xf numFmtId="0" fontId="6" fillId="2" borderId="0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2" fillId="2" borderId="3" xfId="1" applyNumberFormat="1" applyFont="1" applyBorder="1" applyAlignment="1">
      <alignment horizontal="center" vertical="center" wrapText="1"/>
    </xf>
    <xf numFmtId="3" fontId="2" fillId="2" borderId="1" xfId="1" applyNumberFormat="1" applyFont="1" applyBorder="1" applyAlignment="1">
      <alignment horizontal="center"/>
    </xf>
    <xf numFmtId="3" fontId="2" fillId="2" borderId="0" xfId="1" applyNumberFormat="1" applyFont="1" applyAlignment="1">
      <alignment horizontal="center" vertical="center" wrapText="1"/>
    </xf>
    <xf numFmtId="3" fontId="2" fillId="2" borderId="0" xfId="1" applyNumberFormat="1" applyFont="1" applyBorder="1" applyAlignment="1">
      <alignment horizontal="center" vertical="center"/>
    </xf>
    <xf numFmtId="3" fontId="2" fillId="2" borderId="5" xfId="1" applyNumberFormat="1" applyFont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</a:t>
            </a:r>
            <a:r>
              <a:rPr lang="es-ES" sz="1600" baseline="0"/>
              <a:t> de los </a:t>
            </a:r>
            <a:r>
              <a:rPr lang="es-ES" sz="1600"/>
              <a:t>Permisos</a:t>
            </a:r>
            <a:r>
              <a:rPr lang="es-ES" sz="1600" baseline="0"/>
              <a:t> por Clase de Servicio 2017</a:t>
            </a:r>
            <a:endParaRPr lang="es-ES" sz="1600"/>
          </a:p>
        </c:rich>
      </c:tx>
      <c:layout>
        <c:manualLayout>
          <c:xMode val="edge"/>
          <c:yMode val="edge"/>
          <c:x val="0.1735706673029507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8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'10.5.1'!$B$7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'10.5.1'!$G$9:$G$40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'10.5.1'!$B$9:$B$40</c:f>
              <c:numCache>
                <c:formatCode>#,##0</c:formatCode>
                <c:ptCount val="32"/>
                <c:pt idx="0">
                  <c:v>2322</c:v>
                </c:pt>
                <c:pt idx="1">
                  <c:v>2523</c:v>
                </c:pt>
                <c:pt idx="2">
                  <c:v>134</c:v>
                </c:pt>
                <c:pt idx="3">
                  <c:v>289</c:v>
                </c:pt>
                <c:pt idx="4">
                  <c:v>552</c:v>
                </c:pt>
                <c:pt idx="5">
                  <c:v>4483</c:v>
                </c:pt>
                <c:pt idx="6">
                  <c:v>28991</c:v>
                </c:pt>
                <c:pt idx="7">
                  <c:v>5101</c:v>
                </c:pt>
                <c:pt idx="8">
                  <c:v>1637</c:v>
                </c:pt>
                <c:pt idx="9">
                  <c:v>2200</c:v>
                </c:pt>
                <c:pt idx="10">
                  <c:v>6158</c:v>
                </c:pt>
                <c:pt idx="11">
                  <c:v>8068</c:v>
                </c:pt>
                <c:pt idx="12">
                  <c:v>389</c:v>
                </c:pt>
                <c:pt idx="13">
                  <c:v>7360</c:v>
                </c:pt>
                <c:pt idx="14">
                  <c:v>10344</c:v>
                </c:pt>
                <c:pt idx="15">
                  <c:v>3473</c:v>
                </c:pt>
                <c:pt idx="16">
                  <c:v>876</c:v>
                </c:pt>
                <c:pt idx="17">
                  <c:v>205</c:v>
                </c:pt>
                <c:pt idx="18">
                  <c:v>17685</c:v>
                </c:pt>
                <c:pt idx="19">
                  <c:v>511</c:v>
                </c:pt>
                <c:pt idx="20">
                  <c:v>3066</c:v>
                </c:pt>
                <c:pt idx="21">
                  <c:v>4590</c:v>
                </c:pt>
                <c:pt idx="22">
                  <c:v>167</c:v>
                </c:pt>
                <c:pt idx="23">
                  <c:v>3011</c:v>
                </c:pt>
                <c:pt idx="24">
                  <c:v>2604</c:v>
                </c:pt>
                <c:pt idx="25">
                  <c:v>2920</c:v>
                </c:pt>
                <c:pt idx="26">
                  <c:v>778</c:v>
                </c:pt>
                <c:pt idx="27">
                  <c:v>5426</c:v>
                </c:pt>
                <c:pt idx="28">
                  <c:v>329</c:v>
                </c:pt>
                <c:pt idx="29">
                  <c:v>6189</c:v>
                </c:pt>
                <c:pt idx="30">
                  <c:v>1081</c:v>
                </c:pt>
                <c:pt idx="3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A-4EEA-B648-599CA714CA7E}"/>
            </c:ext>
          </c:extLst>
        </c:ser>
        <c:ser>
          <c:idx val="1"/>
          <c:order val="1"/>
          <c:tx>
            <c:strRef>
              <c:f>'10.5.1'!$E$45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'10.5.1'!$G$9:$G$40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'10.5.1'!$E$9:$E$40</c:f>
              <c:numCache>
                <c:formatCode>#,##0</c:formatCode>
                <c:ptCount val="32"/>
                <c:pt idx="0">
                  <c:v>286</c:v>
                </c:pt>
                <c:pt idx="1">
                  <c:v>139</c:v>
                </c:pt>
                <c:pt idx="2">
                  <c:v>445</c:v>
                </c:pt>
                <c:pt idx="3">
                  <c:v>35</c:v>
                </c:pt>
                <c:pt idx="4">
                  <c:v>442</c:v>
                </c:pt>
                <c:pt idx="5">
                  <c:v>80</c:v>
                </c:pt>
                <c:pt idx="6">
                  <c:v>6343</c:v>
                </c:pt>
                <c:pt idx="7">
                  <c:v>227</c:v>
                </c:pt>
                <c:pt idx="8">
                  <c:v>122</c:v>
                </c:pt>
                <c:pt idx="9">
                  <c:v>22</c:v>
                </c:pt>
                <c:pt idx="10">
                  <c:v>959</c:v>
                </c:pt>
                <c:pt idx="11">
                  <c:v>1323</c:v>
                </c:pt>
                <c:pt idx="12">
                  <c:v>330</c:v>
                </c:pt>
                <c:pt idx="13">
                  <c:v>706</c:v>
                </c:pt>
                <c:pt idx="14">
                  <c:v>2544</c:v>
                </c:pt>
                <c:pt idx="15">
                  <c:v>269</c:v>
                </c:pt>
                <c:pt idx="16">
                  <c:v>59</c:v>
                </c:pt>
                <c:pt idx="17">
                  <c:v>346</c:v>
                </c:pt>
                <c:pt idx="18">
                  <c:v>841</c:v>
                </c:pt>
                <c:pt idx="19">
                  <c:v>276</c:v>
                </c:pt>
                <c:pt idx="20">
                  <c:v>389</c:v>
                </c:pt>
                <c:pt idx="21">
                  <c:v>237</c:v>
                </c:pt>
                <c:pt idx="22">
                  <c:v>1491</c:v>
                </c:pt>
                <c:pt idx="23">
                  <c:v>443</c:v>
                </c:pt>
                <c:pt idx="24">
                  <c:v>268</c:v>
                </c:pt>
                <c:pt idx="25">
                  <c:v>243</c:v>
                </c:pt>
                <c:pt idx="26">
                  <c:v>116</c:v>
                </c:pt>
                <c:pt idx="27">
                  <c:v>213</c:v>
                </c:pt>
                <c:pt idx="28">
                  <c:v>75</c:v>
                </c:pt>
                <c:pt idx="29">
                  <c:v>246</c:v>
                </c:pt>
                <c:pt idx="30">
                  <c:v>117</c:v>
                </c:pt>
                <c:pt idx="3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A-4EEA-B648-599CA714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14904"/>
        <c:axId val="214115296"/>
      </c:barChart>
      <c:catAx>
        <c:axId val="214114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115296"/>
        <c:crosses val="autoZero"/>
        <c:auto val="1"/>
        <c:lblAlgn val="ctr"/>
        <c:lblOffset val="100"/>
        <c:noMultiLvlLbl val="0"/>
      </c:catAx>
      <c:valAx>
        <c:axId val="214115296"/>
        <c:scaling>
          <c:orientation val="minMax"/>
          <c:max val="4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4114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31838065696332"/>
          <c:y val="0.92672532109532124"/>
          <c:w val="0.55269927622683523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Turístico por Tierra </a:t>
            </a:r>
            <a:r>
              <a:rPr lang="es-ES" sz="1100" b="1" i="0" u="none" strike="noStrike" baseline="0">
                <a:effectLst/>
              </a:rPr>
              <a:t>Participación por Tipo de Trámite</a:t>
            </a:r>
            <a:r>
              <a:rPr lang="es-ES" sz="1100"/>
              <a:t> 2017</a:t>
            </a:r>
          </a:p>
        </c:rich>
      </c:tx>
      <c:layout>
        <c:manualLayout>
          <c:xMode val="edge"/>
          <c:yMode val="edge"/>
          <c:x val="0.124416666666666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83333333333333E-2"/>
          <c:y val="0.24074074074074073"/>
          <c:w val="0.45555555555555555"/>
          <c:h val="0.7592592592592593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17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ACF9-441A-8D11-15C226FC635D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CF9-441A-8D11-15C226FC635D}"/>
              </c:ext>
            </c:extLst>
          </c:dPt>
          <c:dPt>
            <c:idx val="2"/>
            <c:bubble3D val="0"/>
            <c:explosion val="12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ACF9-441A-8D11-15C226FC635D}"/>
              </c:ext>
            </c:extLst>
          </c:dPt>
          <c:dPt>
            <c:idx val="3"/>
            <c:bubble3D val="0"/>
            <c:explosion val="2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CF9-441A-8D11-15C226FC635D}"/>
              </c:ext>
            </c:extLst>
          </c:dPt>
          <c:dPt>
            <c:idx val="4"/>
            <c:bubble3D val="0"/>
            <c:explosion val="17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ACF9-441A-8D11-15C226FC635D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CF9-441A-8D11-15C226FC635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20356BB-C221-4FB1-9216-926583E469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CF9-441A-8D11-15C226FC635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C3DD98-CB53-4604-8D48-AAEEB5FF0B3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CF9-441A-8D11-15C226FC635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E8282E-E5EA-4DED-81F9-FF5AE1B316A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CF9-441A-8D11-15C226FC635D}"/>
                </c:ext>
              </c:extLst>
            </c:dLbl>
            <c:dLbl>
              <c:idx val="3"/>
              <c:layout>
                <c:manualLayout>
                  <c:x val="-3.7455380577427824E-2"/>
                  <c:y val="1.9465587634878972E-2"/>
                </c:manualLayout>
              </c:layout>
              <c:tx>
                <c:rich>
                  <a:bodyPr/>
                  <a:lstStyle/>
                  <a:p>
                    <a:fld id="{B7E8BE0F-CC1D-46E3-9B9E-A39A0A3FC9D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CF9-441A-8D11-15C226FC635D}"/>
                </c:ext>
              </c:extLst>
            </c:dLbl>
            <c:dLbl>
              <c:idx val="4"/>
              <c:layout>
                <c:manualLayout>
                  <c:x val="8.8670384951881009E-2"/>
                  <c:y val="3.0366360454943134E-2"/>
                </c:manualLayout>
              </c:layout>
              <c:tx>
                <c:rich>
                  <a:bodyPr/>
                  <a:lstStyle/>
                  <a:p>
                    <a:fld id="{AF49AD42-3FF0-4530-BBFC-CC6E3713B0E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CF9-441A-8D11-15C226FC635D}"/>
                </c:ext>
              </c:extLst>
            </c:dLbl>
            <c:dLbl>
              <c:idx val="5"/>
              <c:layout>
                <c:manualLayout>
                  <c:x val="8.7764982502187228E-2"/>
                  <c:y val="3.6835447652376785E-2"/>
                </c:manualLayout>
              </c:layout>
              <c:tx>
                <c:rich>
                  <a:bodyPr/>
                  <a:lstStyle/>
                  <a:p>
                    <a:fld id="{B4ECDB30-9AA8-4C66-9875-73359004587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CF9-441A-8D11-15C226FC6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'10.5.5'!$B$4:$G$4</c:f>
              <c:strCache>
                <c:ptCount val="5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</c:strCache>
            </c:strRef>
          </c:cat>
          <c:val>
            <c:numRef>
              <c:f>'10.5.5'!$B$41:$G$41</c:f>
              <c:numCache>
                <c:formatCode>#,##0.0</c:formatCode>
                <c:ptCount val="5"/>
                <c:pt idx="0">
                  <c:v>61.320078810675263</c:v>
                </c:pt>
                <c:pt idx="1">
                  <c:v>19.881783987103709</c:v>
                </c:pt>
                <c:pt idx="2">
                  <c:v>12.663442593587677</c:v>
                </c:pt>
                <c:pt idx="3">
                  <c:v>3.5</c:v>
                </c:pt>
                <c:pt idx="4">
                  <c:v>2.5792584631918323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F9-441A-8D11-15C226FC63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66666666666672"/>
          <c:y val="0.25891112569262176"/>
          <c:w val="0.34166666666666667"/>
          <c:h val="0.51921478565179358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 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</a:t>
            </a:r>
            <a:r>
              <a:rPr lang="es-ES" sz="1100" baseline="0"/>
              <a:t> </a:t>
            </a:r>
            <a:r>
              <a:rPr lang="es-ES" sz="1100"/>
              <a:t>por Clase de Vehículo</a:t>
            </a:r>
            <a:r>
              <a:rPr lang="es-ES" sz="1100" baseline="0"/>
              <a:t> 2017</a:t>
            </a:r>
            <a:endParaRPr lang="es-ES" sz="1100"/>
          </a:p>
        </c:rich>
      </c:tx>
      <c:layout>
        <c:manualLayout>
          <c:xMode val="edge"/>
          <c:yMode val="edge"/>
          <c:x val="0.142826334208223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4426946631691"/>
          <c:y val="0.30504282120444293"/>
          <c:w val="0.41666666666666674"/>
          <c:h val="0.6920415224913495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F3D-4D67-980C-E22C9FFEB6F1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F3D-4D67-980C-E22C9FFEB6F1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F3D-4D67-980C-E22C9FFEB6F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F3D-4D67-980C-E22C9FFEB6F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01E-4887-9416-2245963DB58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86D1EA0-16AF-4C95-87B2-6210531E75F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F3D-4D67-980C-E22C9FFEB6F1}"/>
                </c:ext>
              </c:extLst>
            </c:dLbl>
            <c:dLbl>
              <c:idx val="1"/>
              <c:layout>
                <c:manualLayout>
                  <c:x val="0.10336876640419948"/>
                  <c:y val="9.9765505090410406E-2"/>
                </c:manualLayout>
              </c:layout>
              <c:tx>
                <c:rich>
                  <a:bodyPr/>
                  <a:lstStyle/>
                  <a:p>
                    <a:fld id="{B67F65EF-8A7B-4C0A-BCB4-5267AB999F2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F3D-4D67-980C-E22C9FFEB6F1}"/>
                </c:ext>
              </c:extLst>
            </c:dLbl>
            <c:dLbl>
              <c:idx val="2"/>
              <c:layout>
                <c:manualLayout>
                  <c:x val="-8.4274059492563433E-2"/>
                  <c:y val="2.1188821985487067E-2"/>
                </c:manualLayout>
              </c:layout>
              <c:tx>
                <c:rich>
                  <a:bodyPr/>
                  <a:lstStyle/>
                  <a:p>
                    <a:fld id="{E9CA49D0-8D01-442F-A2B9-448DC9B2999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F3D-4D67-980C-E22C9FFEB6F1}"/>
                </c:ext>
              </c:extLst>
            </c:dLbl>
            <c:dLbl>
              <c:idx val="3"/>
              <c:layout>
                <c:manualLayout>
                  <c:x val="-1.8044619422572178E-3"/>
                  <c:y val="-1.7006420910188995E-2"/>
                </c:manualLayout>
              </c:layout>
              <c:tx>
                <c:rich>
                  <a:bodyPr/>
                  <a:lstStyle/>
                  <a:p>
                    <a:fld id="{A2ED897D-98DE-4EFD-B98B-7269BF4E8FB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F3D-4D67-980C-E22C9FFEB6F1}"/>
                </c:ext>
              </c:extLst>
            </c:dLbl>
            <c:dLbl>
              <c:idx val="4"/>
              <c:layout>
                <c:manualLayout>
                  <c:x val="9.4070866141732282E-2"/>
                  <c:y val="1.4560117701550282E-2"/>
                </c:manualLayout>
              </c:layout>
              <c:tx>
                <c:rich>
                  <a:bodyPr/>
                  <a:lstStyle/>
                  <a:p>
                    <a:fld id="{DD5A77BA-3CD3-40B6-813C-73659D2D369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01E-4887-9416-2245963DB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'10.5.6'!$B$5:$F$5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</c:v>
                </c:pt>
              </c:strCache>
            </c:strRef>
          </c:cat>
          <c:val>
            <c:numRef>
              <c:f>'10.5.6'!$B$15:$F$15</c:f>
              <c:numCache>
                <c:formatCode>0.00</c:formatCode>
                <c:ptCount val="5"/>
                <c:pt idx="0">
                  <c:v>76.961130742049477</c:v>
                </c:pt>
                <c:pt idx="1">
                  <c:v>18.480565371024735</c:v>
                </c:pt>
                <c:pt idx="2">
                  <c:v>4.5229681978798588</c:v>
                </c:pt>
                <c:pt idx="3">
                  <c:v>0.03</c:v>
                </c:pt>
                <c:pt idx="4">
                  <c:v>1.1778563015312132E-2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3D-4D67-980C-E22C9FFEB6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31955380577425"/>
          <c:y val="0.33756731965597725"/>
          <c:w val="0.27679155730533683"/>
          <c:h val="0.4171375636868920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Trámites de los Permisos del Transporte Turístico por Tierra Participación  por Clase de Vehículo 2017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12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56649168853892"/>
          <c:y val="0.18055555555555552"/>
          <c:w val="0.49166666666666664"/>
          <c:h val="0.8194444444444444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302B-4C34-86B8-9BA3CB9294D4}"/>
              </c:ext>
            </c:extLst>
          </c:dPt>
          <c:dPt>
            <c:idx val="1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2B-4C34-86B8-9BA3CB9294D4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302B-4C34-86B8-9BA3CB9294D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F3963D0-8FDC-4984-ACA7-52041CBC743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02B-4C34-86B8-9BA3CB929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704A7BB-42D9-49E5-B8F0-757E8419F72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02B-4C34-86B8-9BA3CB9294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3143BCA-98D7-417D-912B-6801015E40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02B-4C34-86B8-9BA3CB9294D4}"/>
                </c:ext>
              </c:extLst>
            </c:dLbl>
            <c:dLbl>
              <c:idx val="3"/>
              <c:layout>
                <c:manualLayout>
                  <c:x val="6.793175853018367E-2"/>
                  <c:y val="4.2489063867016626E-2"/>
                </c:manualLayout>
              </c:layout>
              <c:tx>
                <c:rich>
                  <a:bodyPr/>
                  <a:lstStyle/>
                  <a:p>
                    <a:fld id="{A8291765-C0ED-44B7-80B0-446B23E677B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095-425E-BFBD-E58590398E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'10.5.6'!$H$5:$K$5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</c:v>
                </c:pt>
              </c:strCache>
            </c:strRef>
          </c:cat>
          <c:val>
            <c:numRef>
              <c:f>'10.5.6'!$H$15:$K$15</c:f>
              <c:numCache>
                <c:formatCode>0.00</c:formatCode>
                <c:ptCount val="4"/>
                <c:pt idx="0">
                  <c:v>50.349274583557225</c:v>
                </c:pt>
                <c:pt idx="1">
                  <c:v>2.0419129500268673</c:v>
                </c:pt>
                <c:pt idx="2">
                  <c:v>47.599856707863154</c:v>
                </c:pt>
                <c:pt idx="3">
                  <c:v>8.9557585527494186E-3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2B-4C34-86B8-9BA3CB92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987510936132979"/>
          <c:y val="0.34645450568678915"/>
          <c:w val="0.27679155730533683"/>
          <c:h val="0.3348687664041994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Trámites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2017</a:t>
            </a:r>
            <a:endParaRPr lang="es-ES" sz="1200"/>
          </a:p>
        </c:rich>
      </c:tx>
      <c:layout>
        <c:manualLayout>
          <c:xMode val="edge"/>
          <c:yMode val="edge"/>
          <c:x val="0.22551399825021873"/>
          <c:y val="4.63309677603306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930008748906399E-2"/>
          <c:y val="0.18933763354395269"/>
          <c:w val="0.46620384951881016"/>
          <c:h val="0.7776062316952021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9CA-443C-B683-FB3CDFEFBB39}"/>
              </c:ext>
            </c:extLst>
          </c:dPt>
          <c:dPt>
            <c:idx val="1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9CA-443C-B683-FB3CDFEFBB39}"/>
              </c:ext>
            </c:extLst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A-443C-B683-FB3CDFEFBB3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CA-443C-B683-FB3CDFEFB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'10.5.1'!$D$43:$E$43</c:f>
              <c:numCache>
                <c:formatCode>0</c:formatCode>
                <c:ptCount val="2"/>
                <c:pt idx="0">
                  <c:v>87.194955114591338</c:v>
                </c:pt>
                <c:pt idx="1">
                  <c:v>12.805044885408659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CA-443C-B683-FB3CDFEFB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39720034995623"/>
          <c:y val="0.42454823065654124"/>
          <c:w val="0.36155577427821523"/>
          <c:h val="0.2083287466745972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Autotransporte de Carga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2017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2969021641930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3243333460662"/>
          <c:y val="0.12013424018592103"/>
          <c:w val="0.8736735524474174"/>
          <c:h val="0.59637421483305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'10.5.2'!$B$4:$B$5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'10.5.2'!$B$7:$B$38</c:f>
              <c:numCache>
                <c:formatCode>#,##0</c:formatCode>
                <c:ptCount val="32"/>
                <c:pt idx="0">
                  <c:v>1177</c:v>
                </c:pt>
                <c:pt idx="1">
                  <c:v>1577</c:v>
                </c:pt>
                <c:pt idx="2">
                  <c:v>76</c:v>
                </c:pt>
                <c:pt idx="3">
                  <c:v>129</c:v>
                </c:pt>
                <c:pt idx="4">
                  <c:v>323</c:v>
                </c:pt>
                <c:pt idx="5">
                  <c:v>2923</c:v>
                </c:pt>
                <c:pt idx="6">
                  <c:v>16456</c:v>
                </c:pt>
                <c:pt idx="7">
                  <c:v>3068</c:v>
                </c:pt>
                <c:pt idx="8">
                  <c:v>911</c:v>
                </c:pt>
                <c:pt idx="9">
                  <c:v>1020</c:v>
                </c:pt>
                <c:pt idx="10">
                  <c:v>3053</c:v>
                </c:pt>
                <c:pt idx="11">
                  <c:v>4531</c:v>
                </c:pt>
                <c:pt idx="12">
                  <c:v>215</c:v>
                </c:pt>
                <c:pt idx="13">
                  <c:v>4225</c:v>
                </c:pt>
                <c:pt idx="14">
                  <c:v>5490</c:v>
                </c:pt>
                <c:pt idx="15">
                  <c:v>1769</c:v>
                </c:pt>
                <c:pt idx="16">
                  <c:v>477</c:v>
                </c:pt>
                <c:pt idx="17">
                  <c:v>90</c:v>
                </c:pt>
                <c:pt idx="18">
                  <c:v>8883</c:v>
                </c:pt>
                <c:pt idx="19">
                  <c:v>240</c:v>
                </c:pt>
                <c:pt idx="20">
                  <c:v>1824</c:v>
                </c:pt>
                <c:pt idx="21">
                  <c:v>2763</c:v>
                </c:pt>
                <c:pt idx="22">
                  <c:v>70</c:v>
                </c:pt>
                <c:pt idx="23">
                  <c:v>1679</c:v>
                </c:pt>
                <c:pt idx="24">
                  <c:v>1448</c:v>
                </c:pt>
                <c:pt idx="25">
                  <c:v>1687</c:v>
                </c:pt>
                <c:pt idx="26">
                  <c:v>364</c:v>
                </c:pt>
                <c:pt idx="27">
                  <c:v>3014</c:v>
                </c:pt>
                <c:pt idx="28">
                  <c:v>176</c:v>
                </c:pt>
                <c:pt idx="29">
                  <c:v>3428</c:v>
                </c:pt>
                <c:pt idx="30">
                  <c:v>523</c:v>
                </c:pt>
                <c:pt idx="31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B-4070-A423-83FA813EAED7}"/>
            </c:ext>
          </c:extLst>
        </c:ser>
        <c:ser>
          <c:idx val="1"/>
          <c:order val="1"/>
          <c:tx>
            <c:strRef>
              <c:f>'10.5.2'!$C$4:$C$5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'10.5.2'!$C$7:$C$38</c:f>
              <c:numCache>
                <c:formatCode>#,##0</c:formatCode>
                <c:ptCount val="32"/>
                <c:pt idx="0">
                  <c:v>724</c:v>
                </c:pt>
                <c:pt idx="1">
                  <c:v>513</c:v>
                </c:pt>
                <c:pt idx="2">
                  <c:v>39</c:v>
                </c:pt>
                <c:pt idx="3">
                  <c:v>47</c:v>
                </c:pt>
                <c:pt idx="4">
                  <c:v>150</c:v>
                </c:pt>
                <c:pt idx="5">
                  <c:v>887</c:v>
                </c:pt>
                <c:pt idx="6">
                  <c:v>5693</c:v>
                </c:pt>
                <c:pt idx="7">
                  <c:v>1264</c:v>
                </c:pt>
                <c:pt idx="8">
                  <c:v>422</c:v>
                </c:pt>
                <c:pt idx="9">
                  <c:v>773</c:v>
                </c:pt>
                <c:pt idx="10">
                  <c:v>1580</c:v>
                </c:pt>
                <c:pt idx="11">
                  <c:v>2265</c:v>
                </c:pt>
                <c:pt idx="12">
                  <c:v>95</c:v>
                </c:pt>
                <c:pt idx="13">
                  <c:v>1330</c:v>
                </c:pt>
                <c:pt idx="14">
                  <c:v>2696</c:v>
                </c:pt>
                <c:pt idx="15">
                  <c:v>1035</c:v>
                </c:pt>
                <c:pt idx="16">
                  <c:v>227</c:v>
                </c:pt>
                <c:pt idx="17">
                  <c:v>66</c:v>
                </c:pt>
                <c:pt idx="18">
                  <c:v>6236</c:v>
                </c:pt>
                <c:pt idx="19">
                  <c:v>163</c:v>
                </c:pt>
                <c:pt idx="20">
                  <c:v>614</c:v>
                </c:pt>
                <c:pt idx="21">
                  <c:v>995</c:v>
                </c:pt>
                <c:pt idx="22">
                  <c:v>18</c:v>
                </c:pt>
                <c:pt idx="23">
                  <c:v>879</c:v>
                </c:pt>
                <c:pt idx="24">
                  <c:v>642</c:v>
                </c:pt>
                <c:pt idx="25">
                  <c:v>613</c:v>
                </c:pt>
                <c:pt idx="26">
                  <c:v>235</c:v>
                </c:pt>
                <c:pt idx="27">
                  <c:v>1392</c:v>
                </c:pt>
                <c:pt idx="28">
                  <c:v>116</c:v>
                </c:pt>
                <c:pt idx="29">
                  <c:v>1631</c:v>
                </c:pt>
                <c:pt idx="30">
                  <c:v>211</c:v>
                </c:pt>
                <c:pt idx="3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B-4070-A423-83FA813EAED7}"/>
            </c:ext>
          </c:extLst>
        </c:ser>
        <c:ser>
          <c:idx val="2"/>
          <c:order val="2"/>
          <c:tx>
            <c:strRef>
              <c:f>'10.5.2'!$D$4:$D$5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</a:ln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'10.5.2'!$D$7:$D$38</c:f>
              <c:numCache>
                <c:formatCode>#,##0</c:formatCode>
                <c:ptCount val="32"/>
                <c:pt idx="0">
                  <c:v>98</c:v>
                </c:pt>
                <c:pt idx="1">
                  <c:v>187</c:v>
                </c:pt>
                <c:pt idx="2">
                  <c:v>11</c:v>
                </c:pt>
                <c:pt idx="3">
                  <c:v>27</c:v>
                </c:pt>
                <c:pt idx="4">
                  <c:v>52</c:v>
                </c:pt>
                <c:pt idx="5">
                  <c:v>363</c:v>
                </c:pt>
                <c:pt idx="6">
                  <c:v>2734</c:v>
                </c:pt>
                <c:pt idx="7">
                  <c:v>277</c:v>
                </c:pt>
                <c:pt idx="8">
                  <c:v>163</c:v>
                </c:pt>
                <c:pt idx="9">
                  <c:v>66</c:v>
                </c:pt>
                <c:pt idx="10">
                  <c:v>448</c:v>
                </c:pt>
                <c:pt idx="11">
                  <c:v>577</c:v>
                </c:pt>
                <c:pt idx="12">
                  <c:v>52</c:v>
                </c:pt>
                <c:pt idx="13">
                  <c:v>1249</c:v>
                </c:pt>
                <c:pt idx="14">
                  <c:v>950</c:v>
                </c:pt>
                <c:pt idx="15">
                  <c:v>389</c:v>
                </c:pt>
                <c:pt idx="16">
                  <c:v>50</c:v>
                </c:pt>
                <c:pt idx="17">
                  <c:v>23</c:v>
                </c:pt>
                <c:pt idx="18">
                  <c:v>828</c:v>
                </c:pt>
                <c:pt idx="19">
                  <c:v>62</c:v>
                </c:pt>
                <c:pt idx="20">
                  <c:v>281</c:v>
                </c:pt>
                <c:pt idx="21">
                  <c:v>355</c:v>
                </c:pt>
                <c:pt idx="22">
                  <c:v>42</c:v>
                </c:pt>
                <c:pt idx="23">
                  <c:v>272</c:v>
                </c:pt>
                <c:pt idx="24">
                  <c:v>247</c:v>
                </c:pt>
                <c:pt idx="25">
                  <c:v>305</c:v>
                </c:pt>
                <c:pt idx="26">
                  <c:v>71</c:v>
                </c:pt>
                <c:pt idx="27">
                  <c:v>381</c:v>
                </c:pt>
                <c:pt idx="28">
                  <c:v>12</c:v>
                </c:pt>
                <c:pt idx="29">
                  <c:v>397</c:v>
                </c:pt>
                <c:pt idx="30">
                  <c:v>47</c:v>
                </c:pt>
                <c:pt idx="3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B-4070-A423-83FA813EAED7}"/>
            </c:ext>
          </c:extLst>
        </c:ser>
        <c:ser>
          <c:idx val="4"/>
          <c:order val="3"/>
          <c:tx>
            <c:strRef>
              <c:f>'10.5.2'!$E$4:$E$5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'10.5.2'!$E$7:$E$38</c:f>
              <c:numCache>
                <c:formatCode>#,##0</c:formatCode>
                <c:ptCount val="32"/>
                <c:pt idx="0">
                  <c:v>159</c:v>
                </c:pt>
                <c:pt idx="1">
                  <c:v>198</c:v>
                </c:pt>
                <c:pt idx="2">
                  <c:v>4</c:v>
                </c:pt>
                <c:pt idx="3">
                  <c:v>75</c:v>
                </c:pt>
                <c:pt idx="4">
                  <c:v>21</c:v>
                </c:pt>
                <c:pt idx="5">
                  <c:v>132</c:v>
                </c:pt>
                <c:pt idx="6">
                  <c:v>2834</c:v>
                </c:pt>
                <c:pt idx="7">
                  <c:v>268</c:v>
                </c:pt>
                <c:pt idx="8">
                  <c:v>88</c:v>
                </c:pt>
                <c:pt idx="9">
                  <c:v>186</c:v>
                </c:pt>
                <c:pt idx="10">
                  <c:v>796</c:v>
                </c:pt>
                <c:pt idx="11">
                  <c:v>406</c:v>
                </c:pt>
                <c:pt idx="12">
                  <c:v>19</c:v>
                </c:pt>
                <c:pt idx="13">
                  <c:v>345</c:v>
                </c:pt>
                <c:pt idx="14">
                  <c:v>810</c:v>
                </c:pt>
                <c:pt idx="15">
                  <c:v>176</c:v>
                </c:pt>
                <c:pt idx="16">
                  <c:v>48</c:v>
                </c:pt>
                <c:pt idx="17">
                  <c:v>12</c:v>
                </c:pt>
                <c:pt idx="18">
                  <c:v>1114</c:v>
                </c:pt>
                <c:pt idx="19">
                  <c:v>40</c:v>
                </c:pt>
                <c:pt idx="20">
                  <c:v>198</c:v>
                </c:pt>
                <c:pt idx="21">
                  <c:v>265</c:v>
                </c:pt>
                <c:pt idx="22">
                  <c:v>33</c:v>
                </c:pt>
                <c:pt idx="23">
                  <c:v>101</c:v>
                </c:pt>
                <c:pt idx="24">
                  <c:v>189</c:v>
                </c:pt>
                <c:pt idx="25">
                  <c:v>174</c:v>
                </c:pt>
                <c:pt idx="26">
                  <c:v>72</c:v>
                </c:pt>
                <c:pt idx="27">
                  <c:v>496</c:v>
                </c:pt>
                <c:pt idx="28">
                  <c:v>14</c:v>
                </c:pt>
                <c:pt idx="29">
                  <c:v>467</c:v>
                </c:pt>
                <c:pt idx="30">
                  <c:v>251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AB-4070-A423-83FA813EAED7}"/>
            </c:ext>
          </c:extLst>
        </c:ser>
        <c:ser>
          <c:idx val="5"/>
          <c:order val="4"/>
          <c:tx>
            <c:strRef>
              <c:f>'10.5.2'!$F$4:$F$5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'10.5.2'!$F$7:$F$38</c:f>
              <c:numCache>
                <c:formatCode>#,##0</c:formatCode>
                <c:ptCount val="32"/>
                <c:pt idx="0">
                  <c:v>163</c:v>
                </c:pt>
                <c:pt idx="1">
                  <c:v>35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  <c:pt idx="5">
                  <c:v>173</c:v>
                </c:pt>
                <c:pt idx="6">
                  <c:v>1223</c:v>
                </c:pt>
                <c:pt idx="7">
                  <c:v>222</c:v>
                </c:pt>
                <c:pt idx="8">
                  <c:v>49</c:v>
                </c:pt>
                <c:pt idx="9">
                  <c:v>153</c:v>
                </c:pt>
                <c:pt idx="10">
                  <c:v>274</c:v>
                </c:pt>
                <c:pt idx="11">
                  <c:v>263</c:v>
                </c:pt>
                <c:pt idx="12">
                  <c:v>6</c:v>
                </c:pt>
                <c:pt idx="13">
                  <c:v>194</c:v>
                </c:pt>
                <c:pt idx="14">
                  <c:v>372</c:v>
                </c:pt>
                <c:pt idx="15">
                  <c:v>97</c:v>
                </c:pt>
                <c:pt idx="16">
                  <c:v>72</c:v>
                </c:pt>
                <c:pt idx="17">
                  <c:v>11</c:v>
                </c:pt>
                <c:pt idx="18">
                  <c:v>608</c:v>
                </c:pt>
                <c:pt idx="19">
                  <c:v>6</c:v>
                </c:pt>
                <c:pt idx="20">
                  <c:v>143</c:v>
                </c:pt>
                <c:pt idx="21">
                  <c:v>209</c:v>
                </c:pt>
                <c:pt idx="22">
                  <c:v>4</c:v>
                </c:pt>
                <c:pt idx="23">
                  <c:v>78</c:v>
                </c:pt>
                <c:pt idx="24">
                  <c:v>78</c:v>
                </c:pt>
                <c:pt idx="25">
                  <c:v>132</c:v>
                </c:pt>
                <c:pt idx="26">
                  <c:v>36</c:v>
                </c:pt>
                <c:pt idx="27">
                  <c:v>140</c:v>
                </c:pt>
                <c:pt idx="28">
                  <c:v>10</c:v>
                </c:pt>
                <c:pt idx="29">
                  <c:v>258</c:v>
                </c:pt>
                <c:pt idx="30">
                  <c:v>48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AB-4070-A423-83FA813EAED7}"/>
            </c:ext>
          </c:extLst>
        </c:ser>
        <c:ser>
          <c:idx val="6"/>
          <c:order val="5"/>
          <c:tx>
            <c:strRef>
              <c:f>'10.5.2'!$G$4:$G$5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'10.5.2'!$G$7:$G$38</c:f>
              <c:numCache>
                <c:formatCode>#,##0</c:formatCode>
                <c:ptCount val="32"/>
                <c:pt idx="0">
                  <c:v>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51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26</c:v>
                </c:pt>
                <c:pt idx="12">
                  <c:v>2</c:v>
                </c:pt>
                <c:pt idx="13">
                  <c:v>17</c:v>
                </c:pt>
                <c:pt idx="14">
                  <c:v>26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16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8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AB-4070-A423-83FA813EA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18040"/>
        <c:axId val="214118432"/>
      </c:barChart>
      <c:catAx>
        <c:axId val="214118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118432"/>
        <c:crosses val="autoZero"/>
        <c:auto val="1"/>
        <c:lblAlgn val="ctr"/>
        <c:lblOffset val="100"/>
        <c:noMultiLvlLbl val="0"/>
      </c:catAx>
      <c:valAx>
        <c:axId val="214118432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355670745731409E-3"/>
              <c:y val="0.250044611296652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4118040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18289165103781371"/>
          <c:y val="0.85690061188171962"/>
          <c:w val="0.75833017727805074"/>
          <c:h val="0.1430993881182819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Autotransporte de Carga </a:t>
            </a:r>
          </a:p>
          <a:p>
            <a:pPr>
              <a:defRPr lang="es-ES" sz="1100"/>
            </a:pPr>
            <a:r>
              <a:rPr lang="es-ES" sz="1100" baseline="0"/>
              <a:t>Participación de los Trámites de los Permisos del 2017</a:t>
            </a:r>
          </a:p>
        </c:rich>
      </c:tx>
      <c:layout>
        <c:manualLayout>
          <c:xMode val="edge"/>
          <c:yMode val="edge"/>
          <c:x val="0.165048556430446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611111111111112E-2"/>
          <c:y val="0.21296296296296297"/>
          <c:w val="0.47222222222222221"/>
          <c:h val="0.78703703703703709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3040-4C24-BB27-244BB73FF7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040-4C24-BB27-244BB73FF7A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3040-4C24-BB27-244BB73FF7A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040-4C24-BB27-244BB73FF7AC}"/>
              </c:ext>
            </c:extLst>
          </c:dPt>
          <c:dPt>
            <c:idx val="4"/>
            <c:bubble3D val="0"/>
            <c:explosion val="14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3040-4C24-BB27-244BB73FF7AC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040-4C24-BB27-244BB73FF7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C11A36A-E522-43C9-8ADA-9322DB11CE5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040-4C24-BB27-244BB73FF7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0-4C24-BB27-244BB73FF7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0CEB21-E601-4DD6-AED2-FA13FBCA117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040-4C24-BB27-244BB73FF7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E9A6090-3D67-4E65-82BA-5926C24C1D1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040-4C24-BB27-244BB73FF7AC}"/>
                </c:ext>
              </c:extLst>
            </c:dLbl>
            <c:dLbl>
              <c:idx val="4"/>
              <c:layout>
                <c:manualLayout>
                  <c:x val="-6.2459098862642171E-2"/>
                  <c:y val="2.3811242344706891E-2"/>
                </c:manualLayout>
              </c:layout>
              <c:tx>
                <c:rich>
                  <a:bodyPr/>
                  <a:lstStyle/>
                  <a:p>
                    <a:fld id="{8E05057C-FA94-4AE9-9208-60990CCEE1F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040-4C24-BB27-244BB73FF7AC}"/>
                </c:ext>
              </c:extLst>
            </c:dLbl>
            <c:dLbl>
              <c:idx val="5"/>
              <c:layout>
                <c:manualLayout>
                  <c:x val="7.0722550306211718E-2"/>
                  <c:y val="1.5173519976669584E-2"/>
                </c:manualLayout>
              </c:layout>
              <c:tx>
                <c:rich>
                  <a:bodyPr/>
                  <a:lstStyle/>
                  <a:p>
                    <a:fld id="{482821C7-2F8E-4FDF-B94A-7094CE5E7D0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040-4C24-BB27-244BB73FF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'10.5.2'!$B$4:$G$4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'10.5.2'!$B$41:$G$41</c:f>
              <c:numCache>
                <c:formatCode>#,##0.0</c:formatCode>
                <c:ptCount val="6"/>
                <c:pt idx="0">
                  <c:v>55.139488666078925</c:v>
                </c:pt>
                <c:pt idx="1">
                  <c:v>25.177442732692796</c:v>
                </c:pt>
                <c:pt idx="2">
                  <c:v>8.1999999999999993</c:v>
                </c:pt>
                <c:pt idx="3">
                  <c:v>7.4682844463039615</c:v>
                </c:pt>
                <c:pt idx="4">
                  <c:v>3.7924181522047729</c:v>
                </c:pt>
                <c:pt idx="5">
                  <c:v>0.1636208777251468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40-4C24-BB27-244BB73FF7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Motrices 2017</a:t>
            </a:r>
          </a:p>
        </c:rich>
      </c:tx>
      <c:layout>
        <c:manualLayout>
          <c:xMode val="edge"/>
          <c:yMode val="edge"/>
          <c:x val="0.167826334208223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097112860892389E-2"/>
          <c:y val="0.20370370370370369"/>
          <c:w val="0.4777777777777778"/>
          <c:h val="0.7962962962962962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277C-48FB-9A02-A988A5DCB0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277C-48FB-9A02-A988A5DCB0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277C-48FB-9A02-A988A5DCB0D3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277C-48FB-9A02-A988A5DCB0D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77C-48FB-9A02-A988A5DCB0D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5337526-D51B-487D-BB8C-D9C2B19181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77C-48FB-9A02-A988A5DCB0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E76F9E-95B3-4A33-9E6D-C789E08CB0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77C-48FB-9A02-A988A5DCB0D3}"/>
                </c:ext>
              </c:extLst>
            </c:dLbl>
            <c:dLbl>
              <c:idx val="2"/>
              <c:layout>
                <c:manualLayout>
                  <c:x val="1.0969160104986877E-2"/>
                  <c:y val="-1.2713619130942051E-2"/>
                </c:manualLayout>
              </c:layout>
              <c:tx>
                <c:rich>
                  <a:bodyPr/>
                  <a:lstStyle/>
                  <a:p>
                    <a:fld id="{721140B5-62CA-4A02-A1EC-6F4488AB52D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77C-48FB-9A02-A988A5DCB0D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69.6%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7C-48FB-9A02-A988A5DCB0D3}"/>
                </c:ext>
              </c:extLst>
            </c:dLbl>
            <c:dLbl>
              <c:idx val="4"/>
              <c:layout>
                <c:manualLayout>
                  <c:x val="-4.6779308836395452E-2"/>
                  <c:y val="4.1546369203849303E-3"/>
                </c:manualLayout>
              </c:layout>
              <c:tx>
                <c:rich>
                  <a:bodyPr/>
                  <a:lstStyle/>
                  <a:p>
                    <a:fld id="{9A1CA30E-7BD6-4DEB-AAAE-E96454002A4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77C-48FB-9A02-A988A5DCB0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'10.5.3'!$B$5:$F$5</c:f>
              <c:strCache>
                <c:ptCount val="5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'10.5.3'!$B$15:$F$15</c:f>
              <c:numCache>
                <c:formatCode>0.0</c:formatCode>
                <c:ptCount val="5"/>
                <c:pt idx="0">
                  <c:v>16.673503142573601</c:v>
                </c:pt>
                <c:pt idx="1">
                  <c:v>12.82566986437314</c:v>
                </c:pt>
                <c:pt idx="2">
                  <c:v>0.6</c:v>
                </c:pt>
                <c:pt idx="3">
                  <c:v>69.577241151174334</c:v>
                </c:pt>
                <c:pt idx="4">
                  <c:v>0.26728415481309958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7C-48FB-9A02-A988A5DCB0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382064741907266"/>
          <c:y val="0.33700313502478857"/>
          <c:w val="0.11623053368328959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de Arrastre</a:t>
            </a:r>
            <a:r>
              <a:rPr lang="es-ES" sz="1200" baseline="0"/>
              <a:t> </a:t>
            </a:r>
            <a:r>
              <a:rPr lang="es-ES" sz="1200"/>
              <a:t>2017</a:t>
            </a:r>
          </a:p>
        </c:rich>
      </c:tx>
      <c:layout>
        <c:manualLayout>
          <c:xMode val="edge"/>
          <c:yMode val="edge"/>
          <c:x val="0.115048556430446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31933508311494"/>
          <c:y val="0.20833333333333354"/>
          <c:w val="0.47222222222222232"/>
          <c:h val="0.78703703703703709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DEC-4820-B750-40EF6059A7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DEC-4820-B750-40EF6059A72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A98E20A-0216-4686-89E1-B94E7F0FC69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EC-4820-B750-40EF6059A72E}"/>
                </c:ext>
              </c:extLst>
            </c:dLbl>
            <c:dLbl>
              <c:idx val="1"/>
              <c:layout>
                <c:manualLayout>
                  <c:x val="6.6263888888888886E-2"/>
                  <c:y val="1.8863006707494898E-2"/>
                </c:manualLayout>
              </c:layout>
              <c:tx>
                <c:rich>
                  <a:bodyPr/>
                  <a:lstStyle/>
                  <a:p>
                    <a:fld id="{0FE7D6CA-201E-4AB3-AD08-F99921D6C0A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DEC-4820-B750-40EF6059A7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'10.5.3'!$H$5:$I$5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'10.5.3'!$H$15:$I$15</c:f>
              <c:numCache>
                <c:formatCode>0.0</c:formatCode>
                <c:ptCount val="2"/>
                <c:pt idx="0">
                  <c:v>99.6901146575767</c:v>
                </c:pt>
                <c:pt idx="1">
                  <c:v>0.3098853424233034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C-4820-B750-40EF6059A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089238845603"/>
          <c:y val="0.45830052493438422"/>
          <c:w val="0.31469466316710587"/>
          <c:h val="0.1713619130941967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2017</a:t>
            </a:r>
          </a:p>
        </c:rich>
      </c:tx>
      <c:layout>
        <c:manualLayout>
          <c:xMode val="edge"/>
          <c:yMode val="edge"/>
          <c:x val="0.1769154991989637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4810989535338"/>
          <c:y val="0.11851121019511116"/>
          <c:w val="0.86117786413062003"/>
          <c:h val="0.60223413338392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'10.5.4'!$B$4:$B$5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'10.5.4'!$B$7:$B$38</c:f>
              <c:numCache>
                <c:formatCode>#,##0</c:formatCode>
                <c:ptCount val="32"/>
                <c:pt idx="0">
                  <c:v>18</c:v>
                </c:pt>
                <c:pt idx="1">
                  <c:v>31</c:v>
                </c:pt>
                <c:pt idx="2">
                  <c:v>54</c:v>
                </c:pt>
                <c:pt idx="3">
                  <c:v>1</c:v>
                </c:pt>
                <c:pt idx="4">
                  <c:v>88</c:v>
                </c:pt>
                <c:pt idx="5">
                  <c:v>13</c:v>
                </c:pt>
                <c:pt idx="6">
                  <c:v>1994</c:v>
                </c:pt>
                <c:pt idx="7">
                  <c:v>30</c:v>
                </c:pt>
                <c:pt idx="8">
                  <c:v>1</c:v>
                </c:pt>
                <c:pt idx="9">
                  <c:v>0</c:v>
                </c:pt>
                <c:pt idx="10">
                  <c:v>357</c:v>
                </c:pt>
                <c:pt idx="11">
                  <c:v>324</c:v>
                </c:pt>
                <c:pt idx="12">
                  <c:v>36</c:v>
                </c:pt>
                <c:pt idx="13">
                  <c:v>124</c:v>
                </c:pt>
                <c:pt idx="14">
                  <c:v>311</c:v>
                </c:pt>
                <c:pt idx="15">
                  <c:v>74</c:v>
                </c:pt>
                <c:pt idx="16">
                  <c:v>2</c:v>
                </c:pt>
                <c:pt idx="17">
                  <c:v>43</c:v>
                </c:pt>
                <c:pt idx="18">
                  <c:v>236</c:v>
                </c:pt>
                <c:pt idx="19">
                  <c:v>26</c:v>
                </c:pt>
                <c:pt idx="20">
                  <c:v>61</c:v>
                </c:pt>
                <c:pt idx="21">
                  <c:v>59</c:v>
                </c:pt>
                <c:pt idx="22">
                  <c:v>70</c:v>
                </c:pt>
                <c:pt idx="23">
                  <c:v>35</c:v>
                </c:pt>
                <c:pt idx="24">
                  <c:v>66</c:v>
                </c:pt>
                <c:pt idx="25">
                  <c:v>103</c:v>
                </c:pt>
                <c:pt idx="26">
                  <c:v>36</c:v>
                </c:pt>
                <c:pt idx="27">
                  <c:v>40</c:v>
                </c:pt>
                <c:pt idx="28">
                  <c:v>31</c:v>
                </c:pt>
                <c:pt idx="29">
                  <c:v>109</c:v>
                </c:pt>
                <c:pt idx="30">
                  <c:v>9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B-4B65-90D9-918368383436}"/>
            </c:ext>
          </c:extLst>
        </c:ser>
        <c:ser>
          <c:idx val="1"/>
          <c:order val="1"/>
          <c:tx>
            <c:strRef>
              <c:f>'10.5.4'!$C$4:$C$5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'10.5.4'!$C$7:$C$38</c:f>
              <c:numCache>
                <c:formatCode>#,##0</c:formatCode>
                <c:ptCount val="32"/>
                <c:pt idx="0">
                  <c:v>12</c:v>
                </c:pt>
                <c:pt idx="1">
                  <c:v>26</c:v>
                </c:pt>
                <c:pt idx="2">
                  <c:v>10</c:v>
                </c:pt>
                <c:pt idx="3">
                  <c:v>1</c:v>
                </c:pt>
                <c:pt idx="4">
                  <c:v>98</c:v>
                </c:pt>
                <c:pt idx="5">
                  <c:v>7</c:v>
                </c:pt>
                <c:pt idx="6">
                  <c:v>1034</c:v>
                </c:pt>
                <c:pt idx="7">
                  <c:v>12</c:v>
                </c:pt>
                <c:pt idx="8">
                  <c:v>25</c:v>
                </c:pt>
                <c:pt idx="9">
                  <c:v>0</c:v>
                </c:pt>
                <c:pt idx="10">
                  <c:v>267</c:v>
                </c:pt>
                <c:pt idx="11">
                  <c:v>198</c:v>
                </c:pt>
                <c:pt idx="12">
                  <c:v>18</c:v>
                </c:pt>
                <c:pt idx="13">
                  <c:v>93</c:v>
                </c:pt>
                <c:pt idx="14">
                  <c:v>194</c:v>
                </c:pt>
                <c:pt idx="15">
                  <c:v>28</c:v>
                </c:pt>
                <c:pt idx="16">
                  <c:v>3</c:v>
                </c:pt>
                <c:pt idx="17">
                  <c:v>61</c:v>
                </c:pt>
                <c:pt idx="18">
                  <c:v>296</c:v>
                </c:pt>
                <c:pt idx="19">
                  <c:v>39</c:v>
                </c:pt>
                <c:pt idx="20">
                  <c:v>82</c:v>
                </c:pt>
                <c:pt idx="21">
                  <c:v>37</c:v>
                </c:pt>
                <c:pt idx="22">
                  <c:v>48</c:v>
                </c:pt>
                <c:pt idx="23">
                  <c:v>65</c:v>
                </c:pt>
                <c:pt idx="24">
                  <c:v>72</c:v>
                </c:pt>
                <c:pt idx="25">
                  <c:v>57</c:v>
                </c:pt>
                <c:pt idx="26">
                  <c:v>12</c:v>
                </c:pt>
                <c:pt idx="27">
                  <c:v>39</c:v>
                </c:pt>
                <c:pt idx="28">
                  <c:v>8</c:v>
                </c:pt>
                <c:pt idx="29">
                  <c:v>32</c:v>
                </c:pt>
                <c:pt idx="30">
                  <c:v>7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B-4B65-90D9-918368383436}"/>
            </c:ext>
          </c:extLst>
        </c:ser>
        <c:ser>
          <c:idx val="3"/>
          <c:order val="2"/>
          <c:tx>
            <c:strRef>
              <c:f>'10.5.4'!$D$4:$D$5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'10.5.4'!$D$7:$D$38</c:f>
              <c:numCache>
                <c:formatCode>#,##0</c:formatCode>
                <c:ptCount val="32"/>
                <c:pt idx="0">
                  <c:v>1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64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10</c:v>
                </c:pt>
                <c:pt idx="15">
                  <c:v>4</c:v>
                </c:pt>
                <c:pt idx="16">
                  <c:v>2</c:v>
                </c:pt>
                <c:pt idx="17">
                  <c:v>8</c:v>
                </c:pt>
                <c:pt idx="18">
                  <c:v>27</c:v>
                </c:pt>
                <c:pt idx="19">
                  <c:v>6</c:v>
                </c:pt>
                <c:pt idx="20">
                  <c:v>8</c:v>
                </c:pt>
                <c:pt idx="21">
                  <c:v>2</c:v>
                </c:pt>
                <c:pt idx="22">
                  <c:v>26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B-4B65-90D9-918368383436}"/>
            </c:ext>
          </c:extLst>
        </c:ser>
        <c:ser>
          <c:idx val="4"/>
          <c:order val="3"/>
          <c:tx>
            <c:strRef>
              <c:f>'10.5.4'!$E$4:$E$5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'10.5.4'!$E$7:$E$38</c:f>
              <c:numCache>
                <c:formatCode>#,##0</c:formatCode>
                <c:ptCount val="32"/>
                <c:pt idx="0">
                  <c:v>3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140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20</c:v>
                </c:pt>
                <c:pt idx="11">
                  <c:v>32</c:v>
                </c:pt>
                <c:pt idx="12">
                  <c:v>20</c:v>
                </c:pt>
                <c:pt idx="13">
                  <c:v>4</c:v>
                </c:pt>
                <c:pt idx="14">
                  <c:v>127</c:v>
                </c:pt>
                <c:pt idx="15">
                  <c:v>1</c:v>
                </c:pt>
                <c:pt idx="16">
                  <c:v>0</c:v>
                </c:pt>
                <c:pt idx="17">
                  <c:v>56</c:v>
                </c:pt>
                <c:pt idx="18">
                  <c:v>7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B-4B65-90D9-918368383436}"/>
            </c:ext>
          </c:extLst>
        </c:ser>
        <c:ser>
          <c:idx val="5"/>
          <c:order val="4"/>
          <c:tx>
            <c:strRef>
              <c:f>'10.5.4'!$F$4:$F$5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'10.5.4'!$F$7:$F$38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167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55</c:v>
                </c:pt>
                <c:pt idx="11">
                  <c:v>9</c:v>
                </c:pt>
                <c:pt idx="12">
                  <c:v>3</c:v>
                </c:pt>
                <c:pt idx="13">
                  <c:v>24</c:v>
                </c:pt>
                <c:pt idx="14">
                  <c:v>45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29</c:v>
                </c:pt>
                <c:pt idx="19">
                  <c:v>0</c:v>
                </c:pt>
                <c:pt idx="20">
                  <c:v>8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7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B-4B65-90D9-918368383436}"/>
            </c:ext>
          </c:extLst>
        </c:ser>
        <c:ser>
          <c:idx val="2"/>
          <c:order val="5"/>
          <c:tx>
            <c:strRef>
              <c:f>'10.5.4'!$G$4:$G$5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</c:v>
                </c:pt>
                <c:pt idx="5">
                  <c:v>0</c:v>
                </c:pt>
                <c:pt idx="6">
                  <c:v>90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B-4B65-90D9-91836838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542648"/>
        <c:axId val="214832008"/>
      </c:barChart>
      <c:catAx>
        <c:axId val="214542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2008"/>
        <c:crosses val="autoZero"/>
        <c:auto val="1"/>
        <c:lblAlgn val="ctr"/>
        <c:lblOffset val="100"/>
        <c:noMultiLvlLbl val="0"/>
      </c:catAx>
      <c:valAx>
        <c:axId val="214832008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542648"/>
        <c:crosses val="autoZero"/>
        <c:crossBetween val="between"/>
        <c:majorUnit val="500"/>
        <c:minorUnit val="40"/>
      </c:valAx>
    </c:plotArea>
    <c:legend>
      <c:legendPos val="b"/>
      <c:layout>
        <c:manualLayout>
          <c:xMode val="edge"/>
          <c:yMode val="edge"/>
          <c:x val="0.16795071070661619"/>
          <c:y val="0.85821747741655063"/>
          <c:w val="0.76817875038347705"/>
          <c:h val="0.1392201878379664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/>
              <a:t>Participación</a:t>
            </a:r>
            <a:r>
              <a:rPr lang="es-ES" sz="1100" baseline="0"/>
              <a:t> por Tipo de Trámite 2017</a:t>
            </a:r>
            <a:endParaRPr lang="es-ES" sz="1100"/>
          </a:p>
        </c:rich>
      </c:tx>
      <c:layout>
        <c:manualLayout>
          <c:xMode val="edge"/>
          <c:yMode val="edge"/>
          <c:x val="0.149458442694663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5E-2"/>
          <c:y val="0.2638888888888889"/>
          <c:w val="0.44166666666666671"/>
          <c:h val="0.73611111111111116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F6BA-475B-806A-B00D55AD8E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6BA-475B-806A-B00D55AD8E8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F6BA-475B-806A-B00D55AD8E80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6BA-475B-806A-B00D55AD8E80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F6BA-475B-806A-B00D55AD8E80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F6BA-475B-806A-B00D55AD8E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4B4C818-0B54-4056-B9BA-4202BAF7EE9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6BA-475B-806A-B00D55AD8E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5E10A0-40A0-4D69-9228-2EA79A7390A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6BA-475B-806A-B00D55AD8E80}"/>
                </c:ext>
              </c:extLst>
            </c:dLbl>
            <c:dLbl>
              <c:idx val="2"/>
              <c:layout>
                <c:manualLayout>
                  <c:x val="-2.0822397200349955E-4"/>
                  <c:y val="5.4618693496646257E-3"/>
                </c:manualLayout>
              </c:layout>
              <c:tx>
                <c:rich>
                  <a:bodyPr/>
                  <a:lstStyle/>
                  <a:p>
                    <a:fld id="{2C06E515-FDD1-4A6D-ACA0-B9D6F6DD79E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6BA-475B-806A-B00D55AD8E80}"/>
                </c:ext>
              </c:extLst>
            </c:dLbl>
            <c:dLbl>
              <c:idx val="3"/>
              <c:layout>
                <c:manualLayout>
                  <c:x val="-8.3584864391951005E-3"/>
                  <c:y val="-1.754702537182852E-2"/>
                </c:manualLayout>
              </c:layout>
              <c:tx>
                <c:rich>
                  <a:bodyPr/>
                  <a:lstStyle/>
                  <a:p>
                    <a:fld id="{4E51CAFD-F08B-4524-84CA-364BA70513B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6BA-475B-806A-B00D55AD8E80}"/>
                </c:ext>
              </c:extLst>
            </c:dLbl>
            <c:dLbl>
              <c:idx val="4"/>
              <c:layout>
                <c:manualLayout>
                  <c:x val="2.6520997375328086E-2"/>
                  <c:y val="-1.7973534558180227E-2"/>
                </c:manualLayout>
              </c:layout>
              <c:tx>
                <c:rich>
                  <a:bodyPr/>
                  <a:lstStyle/>
                  <a:p>
                    <a:fld id="{8D2492D3-0B0F-40F6-8356-4650240FE66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6BA-475B-806A-B00D55AD8E80}"/>
                </c:ext>
              </c:extLst>
            </c:dLbl>
            <c:dLbl>
              <c:idx val="5"/>
              <c:layout>
                <c:manualLayout>
                  <c:x val="0.10615748031496063"/>
                  <c:y val="1.7820064158646835E-2"/>
                </c:manualLayout>
              </c:layout>
              <c:tx>
                <c:rich>
                  <a:bodyPr/>
                  <a:lstStyle/>
                  <a:p>
                    <a:fld id="{E60F4FFE-7BE9-4F82-A831-7B599CA982A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6BA-475B-806A-B00D55AD8E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'10.5.4'!$B$4:$G$4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'10.5.4'!$B$41:$G$41</c:f>
              <c:numCache>
                <c:formatCode>#,##0.0</c:formatCode>
                <c:ptCount val="6"/>
                <c:pt idx="0">
                  <c:v>51.660777385159008</c:v>
                </c:pt>
                <c:pt idx="1">
                  <c:v>33.9</c:v>
                </c:pt>
                <c:pt idx="2">
                  <c:v>2.5088339222614842</c:v>
                </c:pt>
                <c:pt idx="3">
                  <c:v>5.4770318021201412</c:v>
                </c:pt>
                <c:pt idx="4">
                  <c:v>4.5111896348645466</c:v>
                </c:pt>
                <c:pt idx="5">
                  <c:v>1.8845700824499412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BA-475B-806A-B00D55AD8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3333333333333"/>
          <c:y val="0.27280001458151065"/>
          <c:w val="0.34166666666666667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</a:p>
          <a:p>
            <a:pPr>
              <a:defRPr lang="es-ES" sz="1200"/>
            </a:pPr>
            <a:r>
              <a:rPr lang="es-ES" sz="1200"/>
              <a:t>Trámites de los Permisos </a:t>
            </a:r>
            <a:r>
              <a:rPr lang="es-ES" sz="1200" baseline="0"/>
              <a:t>por Entidad Federativa 2017 </a:t>
            </a:r>
            <a:endParaRPr lang="es-ES" sz="1200"/>
          </a:p>
        </c:rich>
      </c:tx>
      <c:layout>
        <c:manualLayout>
          <c:xMode val="edge"/>
          <c:yMode val="edge"/>
          <c:x val="0.22120091843311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1865551715317"/>
          <c:y val="0.12668490463639334"/>
          <c:w val="0.87124282114005869"/>
          <c:h val="0.58276652737741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'10.5.5'!$B$4:$B$5</c:f>
              <c:strCache>
                <c:ptCount val="2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'10.5.5'!$B$7:$B$38</c:f>
              <c:numCache>
                <c:formatCode>#,##0</c:formatCode>
                <c:ptCount val="32"/>
                <c:pt idx="0">
                  <c:v>199</c:v>
                </c:pt>
                <c:pt idx="1">
                  <c:v>36</c:v>
                </c:pt>
                <c:pt idx="2">
                  <c:v>212</c:v>
                </c:pt>
                <c:pt idx="3">
                  <c:v>20</c:v>
                </c:pt>
                <c:pt idx="4">
                  <c:v>109</c:v>
                </c:pt>
                <c:pt idx="5">
                  <c:v>27</c:v>
                </c:pt>
                <c:pt idx="6">
                  <c:v>1932</c:v>
                </c:pt>
                <c:pt idx="7">
                  <c:v>102</c:v>
                </c:pt>
                <c:pt idx="8">
                  <c:v>33</c:v>
                </c:pt>
                <c:pt idx="9">
                  <c:v>11</c:v>
                </c:pt>
                <c:pt idx="10">
                  <c:v>129</c:v>
                </c:pt>
                <c:pt idx="11">
                  <c:v>444</c:v>
                </c:pt>
                <c:pt idx="12">
                  <c:v>206</c:v>
                </c:pt>
                <c:pt idx="13">
                  <c:v>270</c:v>
                </c:pt>
                <c:pt idx="14">
                  <c:v>1236</c:v>
                </c:pt>
                <c:pt idx="15">
                  <c:v>108</c:v>
                </c:pt>
                <c:pt idx="16">
                  <c:v>28</c:v>
                </c:pt>
                <c:pt idx="17">
                  <c:v>114</c:v>
                </c:pt>
                <c:pt idx="18">
                  <c:v>88</c:v>
                </c:pt>
                <c:pt idx="19">
                  <c:v>101</c:v>
                </c:pt>
                <c:pt idx="20">
                  <c:v>133</c:v>
                </c:pt>
                <c:pt idx="21">
                  <c:v>75</c:v>
                </c:pt>
                <c:pt idx="22">
                  <c:v>673</c:v>
                </c:pt>
                <c:pt idx="23">
                  <c:v>204</c:v>
                </c:pt>
                <c:pt idx="24">
                  <c:v>67</c:v>
                </c:pt>
                <c:pt idx="25">
                  <c:v>41</c:v>
                </c:pt>
                <c:pt idx="26">
                  <c:v>20</c:v>
                </c:pt>
                <c:pt idx="27">
                  <c:v>100</c:v>
                </c:pt>
                <c:pt idx="28">
                  <c:v>15</c:v>
                </c:pt>
                <c:pt idx="29">
                  <c:v>58</c:v>
                </c:pt>
                <c:pt idx="30">
                  <c:v>50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A-4264-BB41-A49A62BF5389}"/>
            </c:ext>
          </c:extLst>
        </c:ser>
        <c:ser>
          <c:idx val="1"/>
          <c:order val="1"/>
          <c:tx>
            <c:strRef>
              <c:f>'10.5.5'!$C$4:$C$5</c:f>
              <c:strCache>
                <c:ptCount val="2"/>
                <c:pt idx="0">
                  <c:v>Baja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'10.5.5'!$C$7:$C$38</c:f>
              <c:numCache>
                <c:formatCode>#,##0</c:formatCode>
                <c:ptCount val="32"/>
                <c:pt idx="0">
                  <c:v>20</c:v>
                </c:pt>
                <c:pt idx="1">
                  <c:v>12</c:v>
                </c:pt>
                <c:pt idx="2">
                  <c:v>113</c:v>
                </c:pt>
                <c:pt idx="3">
                  <c:v>11</c:v>
                </c:pt>
                <c:pt idx="4">
                  <c:v>66</c:v>
                </c:pt>
                <c:pt idx="5">
                  <c:v>16</c:v>
                </c:pt>
                <c:pt idx="6">
                  <c:v>415</c:v>
                </c:pt>
                <c:pt idx="7">
                  <c:v>21</c:v>
                </c:pt>
                <c:pt idx="8">
                  <c:v>39</c:v>
                </c:pt>
                <c:pt idx="9">
                  <c:v>6</c:v>
                </c:pt>
                <c:pt idx="10">
                  <c:v>70</c:v>
                </c:pt>
                <c:pt idx="11">
                  <c:v>191</c:v>
                </c:pt>
                <c:pt idx="12">
                  <c:v>23</c:v>
                </c:pt>
                <c:pt idx="13">
                  <c:v>68</c:v>
                </c:pt>
                <c:pt idx="14">
                  <c:v>210</c:v>
                </c:pt>
                <c:pt idx="15">
                  <c:v>23</c:v>
                </c:pt>
                <c:pt idx="16">
                  <c:v>11</c:v>
                </c:pt>
                <c:pt idx="17">
                  <c:v>41</c:v>
                </c:pt>
                <c:pt idx="18">
                  <c:v>107</c:v>
                </c:pt>
                <c:pt idx="19">
                  <c:v>65</c:v>
                </c:pt>
                <c:pt idx="20">
                  <c:v>52</c:v>
                </c:pt>
                <c:pt idx="21">
                  <c:v>17</c:v>
                </c:pt>
                <c:pt idx="22">
                  <c:v>408</c:v>
                </c:pt>
                <c:pt idx="23">
                  <c:v>63</c:v>
                </c:pt>
                <c:pt idx="24">
                  <c:v>37</c:v>
                </c:pt>
                <c:pt idx="25">
                  <c:v>19</c:v>
                </c:pt>
                <c:pt idx="26">
                  <c:v>22</c:v>
                </c:pt>
                <c:pt idx="27">
                  <c:v>11</c:v>
                </c:pt>
                <c:pt idx="28">
                  <c:v>5</c:v>
                </c:pt>
                <c:pt idx="29">
                  <c:v>23</c:v>
                </c:pt>
                <c:pt idx="30">
                  <c:v>28</c:v>
                </c:pt>
                <c:pt idx="3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A-4264-BB41-A49A62BF5389}"/>
            </c:ext>
          </c:extLst>
        </c:ser>
        <c:ser>
          <c:idx val="2"/>
          <c:order val="2"/>
          <c:tx>
            <c:strRef>
              <c:f>'10.5.5'!$D$4:$D$5</c:f>
              <c:strCache>
                <c:ptCount val="2"/>
                <c:pt idx="0">
                  <c:v>Expedición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'10.5.5'!$D$7:$D$38</c:f>
              <c:numCache>
                <c:formatCode>#,##0</c:formatCode>
                <c:ptCount val="32"/>
                <c:pt idx="0">
                  <c:v>25</c:v>
                </c:pt>
                <c:pt idx="1">
                  <c:v>19</c:v>
                </c:pt>
                <c:pt idx="2">
                  <c:v>33</c:v>
                </c:pt>
                <c:pt idx="3">
                  <c:v>2</c:v>
                </c:pt>
                <c:pt idx="4">
                  <c:v>24</c:v>
                </c:pt>
                <c:pt idx="5">
                  <c:v>15</c:v>
                </c:pt>
                <c:pt idx="6">
                  <c:v>353</c:v>
                </c:pt>
                <c:pt idx="7">
                  <c:v>41</c:v>
                </c:pt>
                <c:pt idx="8">
                  <c:v>13</c:v>
                </c:pt>
                <c:pt idx="9">
                  <c:v>1</c:v>
                </c:pt>
                <c:pt idx="10">
                  <c:v>45</c:v>
                </c:pt>
                <c:pt idx="11">
                  <c:v>82</c:v>
                </c:pt>
                <c:pt idx="12">
                  <c:v>16</c:v>
                </c:pt>
                <c:pt idx="13">
                  <c:v>105</c:v>
                </c:pt>
                <c:pt idx="14">
                  <c:v>159</c:v>
                </c:pt>
                <c:pt idx="15">
                  <c:v>26</c:v>
                </c:pt>
                <c:pt idx="16">
                  <c:v>8</c:v>
                </c:pt>
                <c:pt idx="17">
                  <c:v>17</c:v>
                </c:pt>
                <c:pt idx="18">
                  <c:v>37</c:v>
                </c:pt>
                <c:pt idx="19">
                  <c:v>26</c:v>
                </c:pt>
                <c:pt idx="20">
                  <c:v>21</c:v>
                </c:pt>
                <c:pt idx="21">
                  <c:v>42</c:v>
                </c:pt>
                <c:pt idx="22">
                  <c:v>148</c:v>
                </c:pt>
                <c:pt idx="23">
                  <c:v>53</c:v>
                </c:pt>
                <c:pt idx="24">
                  <c:v>18</c:v>
                </c:pt>
                <c:pt idx="25">
                  <c:v>9</c:v>
                </c:pt>
                <c:pt idx="26">
                  <c:v>16</c:v>
                </c:pt>
                <c:pt idx="27">
                  <c:v>4</c:v>
                </c:pt>
                <c:pt idx="28">
                  <c:v>9</c:v>
                </c:pt>
                <c:pt idx="29">
                  <c:v>22</c:v>
                </c:pt>
                <c:pt idx="30">
                  <c:v>20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A-4264-BB41-A49A62BF5389}"/>
            </c:ext>
          </c:extLst>
        </c:ser>
        <c:ser>
          <c:idx val="3"/>
          <c:order val="3"/>
          <c:tx>
            <c:strRef>
              <c:f>'10.5.5'!$E$4:$E$5</c:f>
              <c:strCache>
                <c:ptCount val="2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'10.5.5'!$E$7:$E$38</c:f>
              <c:numCache>
                <c:formatCode>#,##0</c:formatCode>
                <c:ptCount val="3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81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20</c:v>
                </c:pt>
                <c:pt idx="12">
                  <c:v>6</c:v>
                </c:pt>
                <c:pt idx="13">
                  <c:v>13</c:v>
                </c:pt>
                <c:pt idx="14">
                  <c:v>111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11</c:v>
                </c:pt>
                <c:pt idx="20">
                  <c:v>1</c:v>
                </c:pt>
                <c:pt idx="21">
                  <c:v>1</c:v>
                </c:pt>
                <c:pt idx="22">
                  <c:v>98</c:v>
                </c:pt>
                <c:pt idx="23">
                  <c:v>7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A-4264-BB41-A49A62BF5389}"/>
            </c:ext>
          </c:extLst>
        </c:ser>
        <c:ser>
          <c:idx val="4"/>
          <c:order val="4"/>
          <c:tx>
            <c:strRef>
              <c:f>'10.5.5'!$F$4:$F$5</c:f>
              <c:strCache>
                <c:ptCount val="2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'10.5.5'!$F$7:$F$38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18</c:v>
                </c:pt>
                <c:pt idx="12">
                  <c:v>1</c:v>
                </c:pt>
                <c:pt idx="13">
                  <c:v>3</c:v>
                </c:pt>
                <c:pt idx="14">
                  <c:v>125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7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19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A-4264-BB41-A49A62BF5389}"/>
            </c:ext>
          </c:extLst>
        </c:ser>
        <c:ser>
          <c:idx val="5"/>
          <c:order val="5"/>
          <c:tx>
            <c:strRef>
              <c:f>'10.5.5'!$G$4:$G$5</c:f>
              <c:strCache>
                <c:ptCount val="2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'10.5.5'!$I$7:$I$38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'10.5.5'!$G$7:$G$38</c:f>
            </c:numRef>
          </c:val>
          <c:extLst>
            <c:ext xmlns:c16="http://schemas.microsoft.com/office/drawing/2014/chart" uri="{C3380CC4-5D6E-409C-BE32-E72D297353CC}">
              <c16:uniqueId val="{00000005-4C6A-4264-BB41-A49A62BF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833576"/>
        <c:axId val="214833968"/>
      </c:barChart>
      <c:catAx>
        <c:axId val="214833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3968"/>
        <c:crosses val="autoZero"/>
        <c:auto val="1"/>
        <c:lblAlgn val="ctr"/>
        <c:lblOffset val="100"/>
        <c:noMultiLvlLbl val="0"/>
      </c:catAx>
      <c:valAx>
        <c:axId val="214833968"/>
        <c:scaling>
          <c:orientation val="minMax"/>
          <c:max val="3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Permisos</a:t>
                </a:r>
                <a:endParaRPr lang="es-MX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4833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6218489242505"/>
          <c:y val="0.85465057351576679"/>
          <c:w val="0.75833017727805074"/>
          <c:h val="0.1453497537672842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491066</xdr:colOff>
      <xdr:row>6</xdr:row>
      <xdr:rowOff>132291</xdr:rowOff>
    </xdr:from>
    <xdr:to>
      <xdr:col>14</xdr:col>
      <xdr:colOff>681566</xdr:colOff>
      <xdr:row>22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633941</xdr:colOff>
      <xdr:row>24</xdr:row>
      <xdr:rowOff>32808</xdr:rowOff>
    </xdr:from>
    <xdr:to>
      <xdr:col>13</xdr:col>
      <xdr:colOff>633941</xdr:colOff>
      <xdr:row>40</xdr:row>
      <xdr:rowOff>60325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6</xdr:row>
      <xdr:rowOff>19049</xdr:rowOff>
    </xdr:from>
    <xdr:to>
      <xdr:col>16</xdr:col>
      <xdr:colOff>276225</xdr:colOff>
      <xdr:row>22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22</xdr:row>
      <xdr:rowOff>171450</xdr:rowOff>
    </xdr:from>
    <xdr:to>
      <xdr:col>16</xdr:col>
      <xdr:colOff>38100</xdr:colOff>
      <xdr:row>37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18</xdr:row>
      <xdr:rowOff>0</xdr:rowOff>
    </xdr:from>
    <xdr:to>
      <xdr:col>7</xdr:col>
      <xdr:colOff>152400</xdr:colOff>
      <xdr:row>34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18</xdr:row>
      <xdr:rowOff>9525</xdr:rowOff>
    </xdr:from>
    <xdr:to>
      <xdr:col>12</xdr:col>
      <xdr:colOff>438150</xdr:colOff>
      <xdr:row>35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6</xdr:row>
      <xdr:rowOff>0</xdr:rowOff>
    </xdr:from>
    <xdr:to>
      <xdr:col>16</xdr:col>
      <xdr:colOff>95250</xdr:colOff>
      <xdr:row>22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695325</xdr:colOff>
      <xdr:row>23</xdr:row>
      <xdr:rowOff>47625</xdr:rowOff>
    </xdr:from>
    <xdr:to>
      <xdr:col>15</xdr:col>
      <xdr:colOff>695325</xdr:colOff>
      <xdr:row>37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476249</xdr:colOff>
      <xdr:row>6</xdr:row>
      <xdr:rowOff>76199</xdr:rowOff>
    </xdr:from>
    <xdr:to>
      <xdr:col>16</xdr:col>
      <xdr:colOff>323850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22</xdr:row>
      <xdr:rowOff>142875</xdr:rowOff>
    </xdr:from>
    <xdr:to>
      <xdr:col>15</xdr:col>
      <xdr:colOff>476250</xdr:colOff>
      <xdr:row>37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19</xdr:row>
      <xdr:rowOff>19049</xdr:rowOff>
    </xdr:from>
    <xdr:to>
      <xdr:col>5</xdr:col>
      <xdr:colOff>257175</xdr:colOff>
      <xdr:row>36</xdr:row>
      <xdr:rowOff>19049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19</xdr:row>
      <xdr:rowOff>0</xdr:rowOff>
    </xdr:from>
    <xdr:to>
      <xdr:col>11</xdr:col>
      <xdr:colOff>476250</xdr:colOff>
      <xdr:row>35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florviv\Mis%20documentos\Estad&#237;stica\Estad&#237;stica%20B&#225;sica%202010\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A77" sqref="A77"/>
    </sheetView>
  </sheetViews>
  <sheetFormatPr baseColWidth="10" defaultRowHeight="12.75" x14ac:dyDescent="0.2"/>
  <cols>
    <col min="1" max="1" width="18.42578125" style="9" customWidth="1"/>
    <col min="2" max="2" width="14.42578125" style="9" customWidth="1"/>
    <col min="3" max="3" width="23.5703125" style="9" customWidth="1"/>
    <col min="4" max="4" width="17.7109375" style="9" bestFit="1" customWidth="1"/>
    <col min="5" max="5" width="11.5703125" style="9" customWidth="1"/>
    <col min="6" max="6" width="9.28515625" style="9" customWidth="1"/>
    <col min="7" max="16384" width="11.42578125" style="9"/>
  </cols>
  <sheetData>
    <row r="2" spans="1:7" ht="17.25" x14ac:dyDescent="0.3">
      <c r="A2" s="8" t="s">
        <v>97</v>
      </c>
    </row>
    <row r="4" spans="1:7" ht="17.25" x14ac:dyDescent="0.3">
      <c r="A4" s="24" t="s">
        <v>98</v>
      </c>
      <c r="B4" s="24"/>
      <c r="C4" s="24"/>
      <c r="D4" s="24"/>
      <c r="E4" s="24"/>
      <c r="F4" s="24"/>
    </row>
    <row r="6" spans="1:7" ht="25.5" customHeight="1" x14ac:dyDescent="0.2">
      <c r="A6" s="85" t="s">
        <v>81</v>
      </c>
      <c r="B6" s="86" t="s">
        <v>83</v>
      </c>
      <c r="C6" s="86"/>
      <c r="D6" s="86"/>
      <c r="E6" s="86"/>
      <c r="F6" s="85" t="s">
        <v>1</v>
      </c>
    </row>
    <row r="7" spans="1:7" ht="45" x14ac:dyDescent="0.2">
      <c r="A7" s="85"/>
      <c r="B7" s="32" t="s">
        <v>85</v>
      </c>
      <c r="C7" s="32" t="s">
        <v>86</v>
      </c>
      <c r="D7" s="32" t="s">
        <v>87</v>
      </c>
      <c r="E7" s="33" t="s">
        <v>88</v>
      </c>
      <c r="F7" s="85"/>
    </row>
    <row r="8" spans="1:7" ht="9" customHeight="1" x14ac:dyDescent="0.2">
      <c r="A8" s="44"/>
      <c r="B8" s="44"/>
      <c r="C8" s="44"/>
      <c r="D8" s="44"/>
      <c r="E8" s="44"/>
      <c r="F8" s="44"/>
    </row>
    <row r="9" spans="1:7" ht="14.1" customHeight="1" x14ac:dyDescent="0.25">
      <c r="A9" s="70" t="s">
        <v>2</v>
      </c>
      <c r="B9" s="71">
        <v>2322</v>
      </c>
      <c r="C9" s="71">
        <v>34</v>
      </c>
      <c r="D9" s="71">
        <v>252</v>
      </c>
      <c r="E9" s="71">
        <f>D9+C9</f>
        <v>286</v>
      </c>
      <c r="F9" s="74">
        <f>B9+E9</f>
        <v>2608</v>
      </c>
      <c r="G9" s="16" t="s">
        <v>50</v>
      </c>
    </row>
    <row r="10" spans="1:7" ht="14.1" customHeight="1" x14ac:dyDescent="0.25">
      <c r="A10" s="31" t="s">
        <v>3</v>
      </c>
      <c r="B10" s="14">
        <v>2523</v>
      </c>
      <c r="C10" s="14">
        <v>71</v>
      </c>
      <c r="D10" s="14">
        <v>68</v>
      </c>
      <c r="E10" s="14">
        <f t="shared" ref="E10:E40" si="0">D10+C10</f>
        <v>139</v>
      </c>
      <c r="F10" s="75">
        <f t="shared" ref="F10:F40" si="1">B10+E10</f>
        <v>2662</v>
      </c>
      <c r="G10" s="16" t="s">
        <v>51</v>
      </c>
    </row>
    <row r="11" spans="1:7" ht="14.1" customHeight="1" x14ac:dyDescent="0.25">
      <c r="A11" s="70" t="s">
        <v>4</v>
      </c>
      <c r="B11" s="71">
        <v>134</v>
      </c>
      <c r="C11" s="71">
        <v>83</v>
      </c>
      <c r="D11" s="71">
        <v>362</v>
      </c>
      <c r="E11" s="71">
        <f t="shared" si="0"/>
        <v>445</v>
      </c>
      <c r="F11" s="74">
        <f t="shared" si="1"/>
        <v>579</v>
      </c>
      <c r="G11" s="16" t="s">
        <v>52</v>
      </c>
    </row>
    <row r="12" spans="1:7" ht="14.1" customHeight="1" x14ac:dyDescent="0.25">
      <c r="A12" s="31" t="s">
        <v>5</v>
      </c>
      <c r="B12" s="14">
        <v>289</v>
      </c>
      <c r="C12" s="14">
        <v>2</v>
      </c>
      <c r="D12" s="14">
        <v>33</v>
      </c>
      <c r="E12" s="14">
        <f t="shared" si="0"/>
        <v>35</v>
      </c>
      <c r="F12" s="75">
        <f t="shared" si="1"/>
        <v>324</v>
      </c>
      <c r="G12" s="16" t="s">
        <v>95</v>
      </c>
    </row>
    <row r="13" spans="1:7" ht="14.1" customHeight="1" x14ac:dyDescent="0.25">
      <c r="A13" s="70" t="s">
        <v>6</v>
      </c>
      <c r="B13" s="71">
        <v>552</v>
      </c>
      <c r="C13" s="71">
        <v>241</v>
      </c>
      <c r="D13" s="71">
        <v>201</v>
      </c>
      <c r="E13" s="71">
        <f t="shared" si="0"/>
        <v>442</v>
      </c>
      <c r="F13" s="74">
        <f t="shared" si="1"/>
        <v>994</v>
      </c>
      <c r="G13" s="16" t="s">
        <v>53</v>
      </c>
    </row>
    <row r="14" spans="1:7" ht="14.1" customHeight="1" x14ac:dyDescent="0.25">
      <c r="A14" s="31" t="s">
        <v>7</v>
      </c>
      <c r="B14" s="14">
        <v>4483</v>
      </c>
      <c r="C14" s="14">
        <v>21</v>
      </c>
      <c r="D14" s="14">
        <v>59</v>
      </c>
      <c r="E14" s="14">
        <f t="shared" si="0"/>
        <v>80</v>
      </c>
      <c r="F14" s="75">
        <f t="shared" si="1"/>
        <v>4563</v>
      </c>
      <c r="G14" s="16" t="s">
        <v>54</v>
      </c>
    </row>
    <row r="15" spans="1:7" ht="14.1" customHeight="1" x14ac:dyDescent="0.25">
      <c r="A15" s="70" t="s">
        <v>94</v>
      </c>
      <c r="B15" s="71">
        <v>28991</v>
      </c>
      <c r="C15" s="71">
        <v>3489</v>
      </c>
      <c r="D15" s="71">
        <v>2854</v>
      </c>
      <c r="E15" s="71">
        <f>D15+C15</f>
        <v>6343</v>
      </c>
      <c r="F15" s="74">
        <f>B15+E15</f>
        <v>35334</v>
      </c>
      <c r="G15" s="16" t="s">
        <v>93</v>
      </c>
    </row>
    <row r="16" spans="1:7" ht="14.1" customHeight="1" x14ac:dyDescent="0.25">
      <c r="A16" s="57" t="s">
        <v>8</v>
      </c>
      <c r="B16" s="58">
        <v>5101</v>
      </c>
      <c r="C16" s="58">
        <v>57</v>
      </c>
      <c r="D16" s="58">
        <v>170</v>
      </c>
      <c r="E16" s="58">
        <f t="shared" si="0"/>
        <v>227</v>
      </c>
      <c r="F16" s="76">
        <f t="shared" si="1"/>
        <v>5328</v>
      </c>
      <c r="G16" s="16" t="s">
        <v>55</v>
      </c>
    </row>
    <row r="17" spans="1:7" ht="14.1" customHeight="1" x14ac:dyDescent="0.25">
      <c r="A17" s="72" t="s">
        <v>9</v>
      </c>
      <c r="B17" s="73">
        <v>1637</v>
      </c>
      <c r="C17" s="73">
        <v>31</v>
      </c>
      <c r="D17" s="73">
        <v>91</v>
      </c>
      <c r="E17" s="73">
        <f t="shared" si="0"/>
        <v>122</v>
      </c>
      <c r="F17" s="77">
        <f t="shared" si="1"/>
        <v>1759</v>
      </c>
      <c r="G17" s="16" t="s">
        <v>56</v>
      </c>
    </row>
    <row r="18" spans="1:7" ht="14.1" customHeight="1" x14ac:dyDescent="0.25">
      <c r="A18" s="59" t="s">
        <v>10</v>
      </c>
      <c r="B18" s="60">
        <v>2200</v>
      </c>
      <c r="C18" s="60">
        <v>2</v>
      </c>
      <c r="D18" s="60">
        <v>20</v>
      </c>
      <c r="E18" s="60">
        <f t="shared" si="0"/>
        <v>22</v>
      </c>
      <c r="F18" s="78">
        <f t="shared" si="1"/>
        <v>2222</v>
      </c>
      <c r="G18" s="16" t="s">
        <v>57</v>
      </c>
    </row>
    <row r="19" spans="1:7" ht="14.1" customHeight="1" x14ac:dyDescent="0.25">
      <c r="A19" s="70" t="s">
        <v>11</v>
      </c>
      <c r="B19" s="71">
        <v>6158</v>
      </c>
      <c r="C19" s="71">
        <v>707</v>
      </c>
      <c r="D19" s="71">
        <v>252</v>
      </c>
      <c r="E19" s="71">
        <f t="shared" si="0"/>
        <v>959</v>
      </c>
      <c r="F19" s="74">
        <f t="shared" si="1"/>
        <v>7117</v>
      </c>
      <c r="G19" s="16" t="s">
        <v>58</v>
      </c>
    </row>
    <row r="20" spans="1:7" ht="14.1" customHeight="1" x14ac:dyDescent="0.25">
      <c r="A20" s="59" t="s">
        <v>12</v>
      </c>
      <c r="B20" s="60">
        <v>8068</v>
      </c>
      <c r="C20" s="60">
        <v>568</v>
      </c>
      <c r="D20" s="60">
        <v>755</v>
      </c>
      <c r="E20" s="60">
        <f t="shared" si="0"/>
        <v>1323</v>
      </c>
      <c r="F20" s="78">
        <f t="shared" si="1"/>
        <v>9391</v>
      </c>
      <c r="G20" s="16" t="s">
        <v>59</v>
      </c>
    </row>
    <row r="21" spans="1:7" ht="14.1" customHeight="1" x14ac:dyDescent="0.25">
      <c r="A21" s="70" t="s">
        <v>13</v>
      </c>
      <c r="B21" s="71">
        <v>389</v>
      </c>
      <c r="C21" s="71">
        <v>78</v>
      </c>
      <c r="D21" s="71">
        <v>252</v>
      </c>
      <c r="E21" s="71">
        <f t="shared" si="0"/>
        <v>330</v>
      </c>
      <c r="F21" s="74">
        <f t="shared" si="1"/>
        <v>719</v>
      </c>
      <c r="G21" s="16" t="s">
        <v>60</v>
      </c>
    </row>
    <row r="22" spans="1:7" ht="14.1" customHeight="1" x14ac:dyDescent="0.25">
      <c r="A22" s="59" t="s">
        <v>14</v>
      </c>
      <c r="B22" s="60">
        <v>7360</v>
      </c>
      <c r="C22" s="60">
        <v>247</v>
      </c>
      <c r="D22" s="60">
        <v>459</v>
      </c>
      <c r="E22" s="60">
        <f t="shared" si="0"/>
        <v>706</v>
      </c>
      <c r="F22" s="78">
        <f t="shared" si="1"/>
        <v>8066</v>
      </c>
      <c r="G22" s="16" t="s">
        <v>61</v>
      </c>
    </row>
    <row r="23" spans="1:7" ht="14.1" customHeight="1" x14ac:dyDescent="0.25">
      <c r="A23" s="70" t="s">
        <v>15</v>
      </c>
      <c r="B23" s="71">
        <v>10344</v>
      </c>
      <c r="C23" s="71">
        <v>703</v>
      </c>
      <c r="D23" s="71">
        <v>1841</v>
      </c>
      <c r="E23" s="71">
        <f t="shared" si="0"/>
        <v>2544</v>
      </c>
      <c r="F23" s="74">
        <f t="shared" si="1"/>
        <v>12888</v>
      </c>
      <c r="G23" s="16" t="s">
        <v>62</v>
      </c>
    </row>
    <row r="24" spans="1:7" ht="14.1" customHeight="1" x14ac:dyDescent="0.25">
      <c r="A24" s="59" t="s">
        <v>16</v>
      </c>
      <c r="B24" s="60">
        <v>3473</v>
      </c>
      <c r="C24" s="60">
        <v>108</v>
      </c>
      <c r="D24" s="60">
        <v>161</v>
      </c>
      <c r="E24" s="60">
        <f t="shared" si="0"/>
        <v>269</v>
      </c>
      <c r="F24" s="78">
        <f t="shared" si="1"/>
        <v>3742</v>
      </c>
      <c r="G24" s="16" t="s">
        <v>63</v>
      </c>
    </row>
    <row r="25" spans="1:7" ht="14.1" customHeight="1" x14ac:dyDescent="0.25">
      <c r="A25" s="70" t="s">
        <v>17</v>
      </c>
      <c r="B25" s="71">
        <v>876</v>
      </c>
      <c r="C25" s="71">
        <v>8</v>
      </c>
      <c r="D25" s="71">
        <v>51</v>
      </c>
      <c r="E25" s="71">
        <f t="shared" si="0"/>
        <v>59</v>
      </c>
      <c r="F25" s="74">
        <f t="shared" si="1"/>
        <v>935</v>
      </c>
      <c r="G25" s="16" t="s">
        <v>64</v>
      </c>
    </row>
    <row r="26" spans="1:7" ht="14.1" customHeight="1" x14ac:dyDescent="0.25">
      <c r="A26" s="59" t="s">
        <v>18</v>
      </c>
      <c r="B26" s="60">
        <v>205</v>
      </c>
      <c r="C26" s="60">
        <v>169</v>
      </c>
      <c r="D26" s="60">
        <v>177</v>
      </c>
      <c r="E26" s="60">
        <f t="shared" si="0"/>
        <v>346</v>
      </c>
      <c r="F26" s="78">
        <f t="shared" si="1"/>
        <v>551</v>
      </c>
      <c r="G26" s="16" t="s">
        <v>65</v>
      </c>
    </row>
    <row r="27" spans="1:7" ht="14.1" customHeight="1" x14ac:dyDescent="0.25">
      <c r="A27" s="70" t="s">
        <v>19</v>
      </c>
      <c r="B27" s="71">
        <v>17685</v>
      </c>
      <c r="C27" s="71">
        <v>595</v>
      </c>
      <c r="D27" s="71">
        <v>246</v>
      </c>
      <c r="E27" s="71">
        <f t="shared" si="0"/>
        <v>841</v>
      </c>
      <c r="F27" s="74">
        <f t="shared" si="1"/>
        <v>18526</v>
      </c>
      <c r="G27" s="16" t="s">
        <v>66</v>
      </c>
    </row>
    <row r="28" spans="1:7" ht="14.1" customHeight="1" x14ac:dyDescent="0.25">
      <c r="A28" s="59" t="s">
        <v>20</v>
      </c>
      <c r="B28" s="60">
        <v>511</v>
      </c>
      <c r="C28" s="60">
        <v>71</v>
      </c>
      <c r="D28" s="60">
        <v>205</v>
      </c>
      <c r="E28" s="60">
        <f t="shared" si="0"/>
        <v>276</v>
      </c>
      <c r="F28" s="78">
        <f t="shared" si="1"/>
        <v>787</v>
      </c>
      <c r="G28" s="16" t="s">
        <v>67</v>
      </c>
    </row>
    <row r="29" spans="1:7" ht="14.1" customHeight="1" x14ac:dyDescent="0.25">
      <c r="A29" s="70" t="s">
        <v>21</v>
      </c>
      <c r="B29" s="71">
        <v>3066</v>
      </c>
      <c r="C29" s="71">
        <v>179</v>
      </c>
      <c r="D29" s="71">
        <v>210</v>
      </c>
      <c r="E29" s="71">
        <f t="shared" si="0"/>
        <v>389</v>
      </c>
      <c r="F29" s="74">
        <f t="shared" si="1"/>
        <v>3455</v>
      </c>
      <c r="G29" s="16" t="s">
        <v>68</v>
      </c>
    </row>
    <row r="30" spans="1:7" ht="14.1" customHeight="1" x14ac:dyDescent="0.25">
      <c r="A30" s="59" t="s">
        <v>22</v>
      </c>
      <c r="B30" s="60">
        <v>4590</v>
      </c>
      <c r="C30" s="60">
        <v>102</v>
      </c>
      <c r="D30" s="60">
        <v>135</v>
      </c>
      <c r="E30" s="60">
        <f t="shared" si="0"/>
        <v>237</v>
      </c>
      <c r="F30" s="78">
        <f t="shared" si="1"/>
        <v>4827</v>
      </c>
      <c r="G30" s="16" t="s">
        <v>69</v>
      </c>
    </row>
    <row r="31" spans="1:7" ht="14.1" customHeight="1" x14ac:dyDescent="0.25">
      <c r="A31" s="70" t="s">
        <v>23</v>
      </c>
      <c r="B31" s="71">
        <v>167</v>
      </c>
      <c r="C31" s="71">
        <v>145</v>
      </c>
      <c r="D31" s="71">
        <v>1346</v>
      </c>
      <c r="E31" s="71">
        <f t="shared" si="0"/>
        <v>1491</v>
      </c>
      <c r="F31" s="74">
        <f t="shared" si="1"/>
        <v>1658</v>
      </c>
      <c r="G31" s="16" t="s">
        <v>70</v>
      </c>
    </row>
    <row r="32" spans="1:7" ht="14.1" customHeight="1" x14ac:dyDescent="0.25">
      <c r="A32" s="59" t="s">
        <v>24</v>
      </c>
      <c r="B32" s="60">
        <v>3011</v>
      </c>
      <c r="C32" s="60">
        <v>112</v>
      </c>
      <c r="D32" s="60">
        <v>331</v>
      </c>
      <c r="E32" s="60">
        <f t="shared" si="0"/>
        <v>443</v>
      </c>
      <c r="F32" s="78">
        <f t="shared" si="1"/>
        <v>3454</v>
      </c>
      <c r="G32" s="16" t="s">
        <v>71</v>
      </c>
    </row>
    <row r="33" spans="1:7" ht="14.1" customHeight="1" x14ac:dyDescent="0.25">
      <c r="A33" s="70" t="s">
        <v>25</v>
      </c>
      <c r="B33" s="71">
        <v>2604</v>
      </c>
      <c r="C33" s="71">
        <v>142</v>
      </c>
      <c r="D33" s="71">
        <v>126</v>
      </c>
      <c r="E33" s="71">
        <f t="shared" si="0"/>
        <v>268</v>
      </c>
      <c r="F33" s="74">
        <f t="shared" si="1"/>
        <v>2872</v>
      </c>
      <c r="G33" s="16" t="s">
        <v>72</v>
      </c>
    </row>
    <row r="34" spans="1:7" ht="14.1" customHeight="1" x14ac:dyDescent="0.25">
      <c r="A34" s="59" t="s">
        <v>26</v>
      </c>
      <c r="B34" s="60">
        <v>2920</v>
      </c>
      <c r="C34" s="60">
        <v>167</v>
      </c>
      <c r="D34" s="60">
        <v>76</v>
      </c>
      <c r="E34" s="60">
        <f t="shared" si="0"/>
        <v>243</v>
      </c>
      <c r="F34" s="78">
        <f t="shared" si="1"/>
        <v>3163</v>
      </c>
      <c r="G34" s="16" t="s">
        <v>73</v>
      </c>
    </row>
    <row r="35" spans="1:7" ht="14.1" customHeight="1" x14ac:dyDescent="0.25">
      <c r="A35" s="70" t="s">
        <v>27</v>
      </c>
      <c r="B35" s="71">
        <v>778</v>
      </c>
      <c r="C35" s="71">
        <v>56</v>
      </c>
      <c r="D35" s="71">
        <v>60</v>
      </c>
      <c r="E35" s="71">
        <f t="shared" si="0"/>
        <v>116</v>
      </c>
      <c r="F35" s="74">
        <f t="shared" si="1"/>
        <v>894</v>
      </c>
      <c r="G35" s="16" t="s">
        <v>74</v>
      </c>
    </row>
    <row r="36" spans="1:7" ht="14.1" customHeight="1" x14ac:dyDescent="0.25">
      <c r="A36" s="59" t="s">
        <v>28</v>
      </c>
      <c r="B36" s="60">
        <v>5426</v>
      </c>
      <c r="C36" s="60">
        <v>92</v>
      </c>
      <c r="D36" s="60">
        <v>121</v>
      </c>
      <c r="E36" s="60">
        <f t="shared" si="0"/>
        <v>213</v>
      </c>
      <c r="F36" s="78">
        <f t="shared" si="1"/>
        <v>5639</v>
      </c>
      <c r="G36" s="16" t="s">
        <v>96</v>
      </c>
    </row>
    <row r="37" spans="1:7" ht="14.1" customHeight="1" x14ac:dyDescent="0.25">
      <c r="A37" s="70" t="s">
        <v>29</v>
      </c>
      <c r="B37" s="71">
        <v>329</v>
      </c>
      <c r="C37" s="71">
        <v>46</v>
      </c>
      <c r="D37" s="71">
        <v>29</v>
      </c>
      <c r="E37" s="71">
        <f t="shared" si="0"/>
        <v>75</v>
      </c>
      <c r="F37" s="74">
        <f t="shared" si="1"/>
        <v>404</v>
      </c>
      <c r="G37" s="16" t="s">
        <v>75</v>
      </c>
    </row>
    <row r="38" spans="1:7" ht="14.1" customHeight="1" x14ac:dyDescent="0.25">
      <c r="A38" s="59" t="s">
        <v>30</v>
      </c>
      <c r="B38" s="60">
        <v>6189</v>
      </c>
      <c r="C38" s="60">
        <v>142</v>
      </c>
      <c r="D38" s="60">
        <v>104</v>
      </c>
      <c r="E38" s="60">
        <f t="shared" si="0"/>
        <v>246</v>
      </c>
      <c r="F38" s="78">
        <f t="shared" si="1"/>
        <v>6435</v>
      </c>
      <c r="G38" s="16" t="s">
        <v>76</v>
      </c>
    </row>
    <row r="39" spans="1:7" ht="14.1" customHeight="1" x14ac:dyDescent="0.25">
      <c r="A39" s="70" t="s">
        <v>31</v>
      </c>
      <c r="B39" s="71">
        <v>1081</v>
      </c>
      <c r="C39" s="71">
        <v>16</v>
      </c>
      <c r="D39" s="71">
        <v>101</v>
      </c>
      <c r="E39" s="71">
        <f t="shared" si="0"/>
        <v>117</v>
      </c>
      <c r="F39" s="74">
        <f t="shared" si="1"/>
        <v>1198</v>
      </c>
      <c r="G39" s="16" t="s">
        <v>77</v>
      </c>
    </row>
    <row r="40" spans="1:7" ht="14.1" customHeight="1" x14ac:dyDescent="0.25">
      <c r="A40" s="59" t="s">
        <v>32</v>
      </c>
      <c r="B40" s="60">
        <v>384</v>
      </c>
      <c r="C40" s="60">
        <v>6</v>
      </c>
      <c r="D40" s="60">
        <v>18</v>
      </c>
      <c r="E40" s="60">
        <f t="shared" si="0"/>
        <v>24</v>
      </c>
      <c r="F40" s="78">
        <f t="shared" si="1"/>
        <v>408</v>
      </c>
      <c r="G40" s="16" t="s">
        <v>78</v>
      </c>
    </row>
    <row r="41" spans="1:7" ht="9" customHeight="1" x14ac:dyDescent="0.2">
      <c r="A41" s="44"/>
      <c r="B41" s="45"/>
      <c r="C41" s="45"/>
      <c r="D41" s="45"/>
      <c r="E41" s="45"/>
      <c r="F41" s="45"/>
    </row>
    <row r="42" spans="1:7" ht="23.25" customHeight="1" x14ac:dyDescent="0.2">
      <c r="A42" s="10" t="s">
        <v>1</v>
      </c>
      <c r="B42" s="15">
        <f>SUM(B9:B40)</f>
        <v>133846</v>
      </c>
      <c r="C42" s="15">
        <f t="shared" ref="C42:F42" si="2">SUM(C9:C40)</f>
        <v>8490</v>
      </c>
      <c r="D42" s="15">
        <f t="shared" si="2"/>
        <v>11166</v>
      </c>
      <c r="E42" s="15">
        <f t="shared" si="2"/>
        <v>19656</v>
      </c>
      <c r="F42" s="15">
        <f t="shared" si="2"/>
        <v>153502</v>
      </c>
    </row>
    <row r="43" spans="1:7" x14ac:dyDescent="0.2">
      <c r="A43" s="11"/>
      <c r="B43" s="35"/>
      <c r="C43" s="35"/>
      <c r="D43" s="17">
        <f>B42*100/$F$42</f>
        <v>87.194955114591338</v>
      </c>
      <c r="E43" s="17">
        <f>E42*100/$F$42</f>
        <v>12.805044885408659</v>
      </c>
      <c r="F43" s="17">
        <f>SUM(D43:E43)</f>
        <v>100</v>
      </c>
    </row>
    <row r="44" spans="1:7" x14ac:dyDescent="0.2">
      <c r="A44" s="84" t="s">
        <v>104</v>
      </c>
      <c r="B44" s="28"/>
      <c r="C44" s="29"/>
    </row>
    <row r="45" spans="1:7" x14ac:dyDescent="0.2">
      <c r="A45" s="34"/>
      <c r="B45" s="28"/>
      <c r="C45" s="28"/>
      <c r="D45" s="35" t="s">
        <v>85</v>
      </c>
      <c r="E45" s="35" t="s">
        <v>89</v>
      </c>
      <c r="F45" s="28"/>
    </row>
    <row r="46" spans="1:7" x14ac:dyDescent="0.2">
      <c r="B46" s="28"/>
      <c r="C46" s="28"/>
      <c r="D46" s="28"/>
      <c r="E46" s="28"/>
      <c r="F46" s="28"/>
    </row>
    <row r="47" spans="1:7" x14ac:dyDescent="0.2">
      <c r="B47" s="28"/>
      <c r="C47" s="28"/>
      <c r="D47" s="28"/>
      <c r="E47" s="28"/>
      <c r="F47" s="28"/>
    </row>
    <row r="48" spans="1:7" x14ac:dyDescent="0.2">
      <c r="B48" s="28"/>
      <c r="C48" s="28"/>
      <c r="D48" s="28"/>
      <c r="E48" s="28"/>
      <c r="F48" s="28"/>
      <c r="G48" s="28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zoomScaleNormal="100" workbookViewId="0">
      <selection activeCell="A62" sqref="A62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99</v>
      </c>
    </row>
    <row r="3" spans="1:10" x14ac:dyDescent="0.25">
      <c r="F3" s="6"/>
    </row>
    <row r="4" spans="1:10" ht="18.75" customHeight="1" x14ac:dyDescent="0.25">
      <c r="A4" s="87" t="s">
        <v>82</v>
      </c>
      <c r="B4" s="89" t="s">
        <v>33</v>
      </c>
      <c r="C4" s="89" t="s">
        <v>79</v>
      </c>
      <c r="D4" s="89" t="s">
        <v>80</v>
      </c>
      <c r="E4" s="89" t="s">
        <v>35</v>
      </c>
      <c r="F4" s="89" t="s">
        <v>84</v>
      </c>
      <c r="G4" s="89" t="s">
        <v>41</v>
      </c>
      <c r="H4" s="88" t="s">
        <v>1</v>
      </c>
    </row>
    <row r="5" spans="1:10" ht="18.75" customHeight="1" x14ac:dyDescent="0.25">
      <c r="A5" s="87"/>
      <c r="B5" s="89"/>
      <c r="C5" s="89"/>
      <c r="D5" s="89"/>
      <c r="E5" s="89"/>
      <c r="F5" s="89"/>
      <c r="G5" s="89"/>
      <c r="H5" s="88"/>
    </row>
    <row r="6" spans="1:10" ht="9" customHeight="1" x14ac:dyDescent="0.25">
      <c r="A6" s="46"/>
      <c r="B6" s="48"/>
      <c r="C6" s="48"/>
      <c r="D6" s="48"/>
      <c r="E6" s="48"/>
      <c r="F6" s="48"/>
      <c r="G6" s="48"/>
      <c r="H6" s="48"/>
    </row>
    <row r="7" spans="1:10" x14ac:dyDescent="0.25">
      <c r="A7" s="70" t="s">
        <v>2</v>
      </c>
      <c r="B7" s="79">
        <v>1177</v>
      </c>
      <c r="C7" s="79">
        <v>724</v>
      </c>
      <c r="D7" s="79">
        <v>98</v>
      </c>
      <c r="E7" s="79">
        <v>159</v>
      </c>
      <c r="F7" s="79">
        <v>163</v>
      </c>
      <c r="G7" s="79">
        <v>1</v>
      </c>
      <c r="H7" s="79">
        <f t="shared" ref="H7:H38" si="0">SUM(B7:G7)</f>
        <v>2322</v>
      </c>
      <c r="I7" s="16" t="s">
        <v>50</v>
      </c>
      <c r="J7" s="18"/>
    </row>
    <row r="8" spans="1:10" x14ac:dyDescent="0.25">
      <c r="A8" s="23" t="s">
        <v>3</v>
      </c>
      <c r="B8" s="2">
        <v>1577</v>
      </c>
      <c r="C8" s="2">
        <v>513</v>
      </c>
      <c r="D8" s="2">
        <v>187</v>
      </c>
      <c r="E8" s="2">
        <v>198</v>
      </c>
      <c r="F8" s="2">
        <v>35</v>
      </c>
      <c r="G8" s="2">
        <v>13</v>
      </c>
      <c r="H8" s="2">
        <f t="shared" si="0"/>
        <v>2523</v>
      </c>
      <c r="I8" s="16" t="s">
        <v>51</v>
      </c>
      <c r="J8" s="18"/>
    </row>
    <row r="9" spans="1:10" x14ac:dyDescent="0.25">
      <c r="A9" s="70" t="s">
        <v>4</v>
      </c>
      <c r="B9" s="79">
        <v>76</v>
      </c>
      <c r="C9" s="79">
        <v>39</v>
      </c>
      <c r="D9" s="79">
        <v>11</v>
      </c>
      <c r="E9" s="79">
        <v>4</v>
      </c>
      <c r="F9" s="79">
        <v>4</v>
      </c>
      <c r="G9" s="79">
        <v>0</v>
      </c>
      <c r="H9" s="79">
        <f t="shared" si="0"/>
        <v>134</v>
      </c>
      <c r="I9" s="16" t="s">
        <v>52</v>
      </c>
      <c r="J9" s="18"/>
    </row>
    <row r="10" spans="1:10" x14ac:dyDescent="0.25">
      <c r="A10" s="23" t="s">
        <v>5</v>
      </c>
      <c r="B10" s="2">
        <v>129</v>
      </c>
      <c r="C10" s="2">
        <v>47</v>
      </c>
      <c r="D10" s="2">
        <v>27</v>
      </c>
      <c r="E10" s="2">
        <v>75</v>
      </c>
      <c r="F10" s="2">
        <v>11</v>
      </c>
      <c r="G10" s="2">
        <v>0</v>
      </c>
      <c r="H10" s="2">
        <f t="shared" si="0"/>
        <v>289</v>
      </c>
      <c r="I10" s="16" t="s">
        <v>95</v>
      </c>
      <c r="J10" s="18"/>
    </row>
    <row r="11" spans="1:10" x14ac:dyDescent="0.25">
      <c r="A11" s="70" t="s">
        <v>6</v>
      </c>
      <c r="B11" s="79">
        <v>323</v>
      </c>
      <c r="C11" s="79">
        <v>150</v>
      </c>
      <c r="D11" s="79">
        <v>52</v>
      </c>
      <c r="E11" s="79">
        <v>21</v>
      </c>
      <c r="F11" s="79">
        <v>4</v>
      </c>
      <c r="G11" s="79">
        <v>2</v>
      </c>
      <c r="H11" s="79">
        <f t="shared" si="0"/>
        <v>552</v>
      </c>
      <c r="I11" s="16" t="s">
        <v>53</v>
      </c>
      <c r="J11" s="18"/>
    </row>
    <row r="12" spans="1:10" x14ac:dyDescent="0.25">
      <c r="A12" s="23" t="s">
        <v>7</v>
      </c>
      <c r="B12" s="2">
        <v>2923</v>
      </c>
      <c r="C12" s="2">
        <v>887</v>
      </c>
      <c r="D12" s="2">
        <v>363</v>
      </c>
      <c r="E12" s="2">
        <v>132</v>
      </c>
      <c r="F12" s="2">
        <v>173</v>
      </c>
      <c r="G12" s="2">
        <v>5</v>
      </c>
      <c r="H12" s="2">
        <f t="shared" si="0"/>
        <v>4483</v>
      </c>
      <c r="I12" s="16" t="s">
        <v>54</v>
      </c>
      <c r="J12" s="18"/>
    </row>
    <row r="13" spans="1:10" x14ac:dyDescent="0.25">
      <c r="A13" s="70" t="s">
        <v>94</v>
      </c>
      <c r="B13" s="79">
        <v>16456</v>
      </c>
      <c r="C13" s="79">
        <v>5693</v>
      </c>
      <c r="D13" s="79">
        <v>2734</v>
      </c>
      <c r="E13" s="79">
        <v>2834</v>
      </c>
      <c r="F13" s="79">
        <v>1223</v>
      </c>
      <c r="G13" s="79">
        <v>51</v>
      </c>
      <c r="H13" s="79">
        <f>SUM(B13:G13)</f>
        <v>28991</v>
      </c>
      <c r="I13" s="16" t="s">
        <v>93</v>
      </c>
      <c r="J13" s="18"/>
    </row>
    <row r="14" spans="1:10" x14ac:dyDescent="0.25">
      <c r="A14" s="57" t="s">
        <v>8</v>
      </c>
      <c r="B14" s="61">
        <v>3068</v>
      </c>
      <c r="C14" s="61">
        <v>1264</v>
      </c>
      <c r="D14" s="61">
        <v>277</v>
      </c>
      <c r="E14" s="61">
        <v>268</v>
      </c>
      <c r="F14" s="61">
        <v>222</v>
      </c>
      <c r="G14" s="61">
        <v>2</v>
      </c>
      <c r="H14" s="61">
        <f t="shared" si="0"/>
        <v>5101</v>
      </c>
      <c r="I14" s="16" t="s">
        <v>55</v>
      </c>
      <c r="J14" s="18"/>
    </row>
    <row r="15" spans="1:10" x14ac:dyDescent="0.25">
      <c r="A15" s="80" t="s">
        <v>9</v>
      </c>
      <c r="B15" s="81">
        <v>911</v>
      </c>
      <c r="C15" s="81">
        <v>422</v>
      </c>
      <c r="D15" s="81">
        <v>163</v>
      </c>
      <c r="E15" s="81">
        <v>88</v>
      </c>
      <c r="F15" s="81">
        <v>49</v>
      </c>
      <c r="G15" s="81">
        <v>4</v>
      </c>
      <c r="H15" s="81">
        <f t="shared" si="0"/>
        <v>1637</v>
      </c>
      <c r="I15" s="16" t="s">
        <v>56</v>
      </c>
      <c r="J15" s="18"/>
    </row>
    <row r="16" spans="1:10" x14ac:dyDescent="0.25">
      <c r="A16" s="42" t="s">
        <v>10</v>
      </c>
      <c r="B16" s="43">
        <v>1020</v>
      </c>
      <c r="C16" s="43">
        <v>773</v>
      </c>
      <c r="D16" s="43">
        <v>66</v>
      </c>
      <c r="E16" s="43">
        <v>186</v>
      </c>
      <c r="F16" s="43">
        <v>153</v>
      </c>
      <c r="G16" s="43">
        <v>2</v>
      </c>
      <c r="H16" s="43">
        <f t="shared" si="0"/>
        <v>2200</v>
      </c>
      <c r="I16" s="16" t="s">
        <v>57</v>
      </c>
      <c r="J16" s="18"/>
    </row>
    <row r="17" spans="1:10" x14ac:dyDescent="0.25">
      <c r="A17" s="70" t="s">
        <v>11</v>
      </c>
      <c r="B17" s="79">
        <v>3053</v>
      </c>
      <c r="C17" s="79">
        <v>1580</v>
      </c>
      <c r="D17" s="79">
        <v>448</v>
      </c>
      <c r="E17" s="79">
        <v>796</v>
      </c>
      <c r="F17" s="79">
        <v>274</v>
      </c>
      <c r="G17" s="79">
        <v>7</v>
      </c>
      <c r="H17" s="79">
        <f t="shared" si="0"/>
        <v>6158</v>
      </c>
      <c r="I17" s="16" t="s">
        <v>58</v>
      </c>
      <c r="J17" s="18"/>
    </row>
    <row r="18" spans="1:10" x14ac:dyDescent="0.25">
      <c r="A18" s="42" t="s">
        <v>12</v>
      </c>
      <c r="B18" s="43">
        <v>4531</v>
      </c>
      <c r="C18" s="43">
        <v>2265</v>
      </c>
      <c r="D18" s="43">
        <v>577</v>
      </c>
      <c r="E18" s="43">
        <v>406</v>
      </c>
      <c r="F18" s="43">
        <v>263</v>
      </c>
      <c r="G18" s="43">
        <v>26</v>
      </c>
      <c r="H18" s="43">
        <f t="shared" si="0"/>
        <v>8068</v>
      </c>
      <c r="I18" s="16" t="s">
        <v>59</v>
      </c>
      <c r="J18" s="18"/>
    </row>
    <row r="19" spans="1:10" x14ac:dyDescent="0.25">
      <c r="A19" s="70" t="s">
        <v>13</v>
      </c>
      <c r="B19" s="79">
        <v>215</v>
      </c>
      <c r="C19" s="79">
        <v>95</v>
      </c>
      <c r="D19" s="79">
        <v>52</v>
      </c>
      <c r="E19" s="79">
        <v>19</v>
      </c>
      <c r="F19" s="79">
        <v>6</v>
      </c>
      <c r="G19" s="79">
        <v>2</v>
      </c>
      <c r="H19" s="79">
        <f t="shared" si="0"/>
        <v>389</v>
      </c>
      <c r="I19" s="16" t="s">
        <v>60</v>
      </c>
      <c r="J19" s="18"/>
    </row>
    <row r="20" spans="1:10" x14ac:dyDescent="0.25">
      <c r="A20" s="42" t="s">
        <v>14</v>
      </c>
      <c r="B20" s="43">
        <v>4225</v>
      </c>
      <c r="C20" s="43">
        <v>1330</v>
      </c>
      <c r="D20" s="43">
        <v>1249</v>
      </c>
      <c r="E20" s="43">
        <v>345</v>
      </c>
      <c r="F20" s="43">
        <v>194</v>
      </c>
      <c r="G20" s="43">
        <v>17</v>
      </c>
      <c r="H20" s="43">
        <f t="shared" si="0"/>
        <v>7360</v>
      </c>
      <c r="I20" s="16" t="s">
        <v>61</v>
      </c>
      <c r="J20" s="18"/>
    </row>
    <row r="21" spans="1:10" x14ac:dyDescent="0.25">
      <c r="A21" s="70" t="s">
        <v>15</v>
      </c>
      <c r="B21" s="79">
        <v>5490</v>
      </c>
      <c r="C21" s="79">
        <v>2696</v>
      </c>
      <c r="D21" s="79">
        <v>950</v>
      </c>
      <c r="E21" s="79">
        <v>810</v>
      </c>
      <c r="F21" s="79">
        <v>372</v>
      </c>
      <c r="G21" s="79">
        <v>26</v>
      </c>
      <c r="H21" s="79">
        <f t="shared" si="0"/>
        <v>10344</v>
      </c>
      <c r="I21" s="16" t="s">
        <v>62</v>
      </c>
      <c r="J21" s="18"/>
    </row>
    <row r="22" spans="1:10" x14ac:dyDescent="0.25">
      <c r="A22" s="42" t="s">
        <v>16</v>
      </c>
      <c r="B22" s="43">
        <v>1769</v>
      </c>
      <c r="C22" s="43">
        <v>1035</v>
      </c>
      <c r="D22" s="43">
        <v>389</v>
      </c>
      <c r="E22" s="43">
        <v>176</v>
      </c>
      <c r="F22" s="43">
        <v>97</v>
      </c>
      <c r="G22" s="43">
        <v>7</v>
      </c>
      <c r="H22" s="43">
        <f t="shared" si="0"/>
        <v>3473</v>
      </c>
      <c r="I22" s="16" t="s">
        <v>63</v>
      </c>
      <c r="J22" s="18"/>
    </row>
    <row r="23" spans="1:10" x14ac:dyDescent="0.25">
      <c r="A23" s="70" t="s">
        <v>17</v>
      </c>
      <c r="B23" s="79">
        <v>477</v>
      </c>
      <c r="C23" s="79">
        <v>227</v>
      </c>
      <c r="D23" s="79">
        <v>50</v>
      </c>
      <c r="E23" s="79">
        <v>48</v>
      </c>
      <c r="F23" s="79">
        <v>72</v>
      </c>
      <c r="G23" s="79">
        <v>2</v>
      </c>
      <c r="H23" s="79">
        <f t="shared" si="0"/>
        <v>876</v>
      </c>
      <c r="I23" s="16" t="s">
        <v>64</v>
      </c>
      <c r="J23" s="18"/>
    </row>
    <row r="24" spans="1:10" x14ac:dyDescent="0.25">
      <c r="A24" s="42" t="s">
        <v>18</v>
      </c>
      <c r="B24" s="43">
        <v>90</v>
      </c>
      <c r="C24" s="43">
        <v>66</v>
      </c>
      <c r="D24" s="43">
        <v>23</v>
      </c>
      <c r="E24" s="43">
        <v>12</v>
      </c>
      <c r="F24" s="43">
        <v>11</v>
      </c>
      <c r="G24" s="43">
        <v>3</v>
      </c>
      <c r="H24" s="43">
        <f t="shared" si="0"/>
        <v>205</v>
      </c>
      <c r="I24" s="16" t="s">
        <v>65</v>
      </c>
      <c r="J24" s="18"/>
    </row>
    <row r="25" spans="1:10" x14ac:dyDescent="0.25">
      <c r="A25" s="70" t="s">
        <v>19</v>
      </c>
      <c r="B25" s="79">
        <v>8883</v>
      </c>
      <c r="C25" s="79">
        <v>6236</v>
      </c>
      <c r="D25" s="79">
        <v>828</v>
      </c>
      <c r="E25" s="79">
        <v>1114</v>
      </c>
      <c r="F25" s="79">
        <v>608</v>
      </c>
      <c r="G25" s="79">
        <v>16</v>
      </c>
      <c r="H25" s="79">
        <f t="shared" si="0"/>
        <v>17685</v>
      </c>
      <c r="I25" s="16" t="s">
        <v>66</v>
      </c>
      <c r="J25" s="18"/>
    </row>
    <row r="26" spans="1:10" x14ac:dyDescent="0.25">
      <c r="A26" s="42" t="s">
        <v>20</v>
      </c>
      <c r="B26" s="43">
        <v>240</v>
      </c>
      <c r="C26" s="43">
        <v>163</v>
      </c>
      <c r="D26" s="43">
        <v>62</v>
      </c>
      <c r="E26" s="43">
        <v>40</v>
      </c>
      <c r="F26" s="43">
        <v>6</v>
      </c>
      <c r="G26" s="43">
        <v>0</v>
      </c>
      <c r="H26" s="43">
        <f t="shared" si="0"/>
        <v>511</v>
      </c>
      <c r="I26" s="16" t="s">
        <v>67</v>
      </c>
      <c r="J26" s="18"/>
    </row>
    <row r="27" spans="1:10" x14ac:dyDescent="0.25">
      <c r="A27" s="70" t="s">
        <v>21</v>
      </c>
      <c r="B27" s="79">
        <v>1824</v>
      </c>
      <c r="C27" s="79">
        <v>614</v>
      </c>
      <c r="D27" s="79">
        <v>281</v>
      </c>
      <c r="E27" s="79">
        <v>198</v>
      </c>
      <c r="F27" s="79">
        <v>143</v>
      </c>
      <c r="G27" s="79">
        <v>6</v>
      </c>
      <c r="H27" s="79">
        <f t="shared" si="0"/>
        <v>3066</v>
      </c>
      <c r="I27" s="16" t="s">
        <v>68</v>
      </c>
      <c r="J27" s="18"/>
    </row>
    <row r="28" spans="1:10" x14ac:dyDescent="0.25">
      <c r="A28" s="42" t="s">
        <v>22</v>
      </c>
      <c r="B28" s="43">
        <v>2763</v>
      </c>
      <c r="C28" s="43">
        <v>995</v>
      </c>
      <c r="D28" s="43">
        <v>355</v>
      </c>
      <c r="E28" s="43">
        <v>265</v>
      </c>
      <c r="F28" s="43">
        <v>209</v>
      </c>
      <c r="G28" s="43">
        <v>3</v>
      </c>
      <c r="H28" s="43">
        <f t="shared" si="0"/>
        <v>4590</v>
      </c>
      <c r="I28" s="16" t="s">
        <v>69</v>
      </c>
      <c r="J28" s="18"/>
    </row>
    <row r="29" spans="1:10" x14ac:dyDescent="0.25">
      <c r="A29" s="70" t="s">
        <v>23</v>
      </c>
      <c r="B29" s="79">
        <v>70</v>
      </c>
      <c r="C29" s="79">
        <v>18</v>
      </c>
      <c r="D29" s="79">
        <v>42</v>
      </c>
      <c r="E29" s="79">
        <v>33</v>
      </c>
      <c r="F29" s="79">
        <v>4</v>
      </c>
      <c r="G29" s="79">
        <v>0</v>
      </c>
      <c r="H29" s="79">
        <f t="shared" si="0"/>
        <v>167</v>
      </c>
      <c r="I29" s="16" t="s">
        <v>70</v>
      </c>
      <c r="J29" s="18"/>
    </row>
    <row r="30" spans="1:10" x14ac:dyDescent="0.25">
      <c r="A30" s="42" t="s">
        <v>24</v>
      </c>
      <c r="B30" s="43">
        <v>1679</v>
      </c>
      <c r="C30" s="43">
        <v>879</v>
      </c>
      <c r="D30" s="43">
        <v>272</v>
      </c>
      <c r="E30" s="43">
        <v>101</v>
      </c>
      <c r="F30" s="43">
        <v>78</v>
      </c>
      <c r="G30" s="43">
        <v>2</v>
      </c>
      <c r="H30" s="43">
        <f t="shared" si="0"/>
        <v>3011</v>
      </c>
      <c r="I30" s="16" t="s">
        <v>71</v>
      </c>
      <c r="J30" s="18"/>
    </row>
    <row r="31" spans="1:10" x14ac:dyDescent="0.25">
      <c r="A31" s="70" t="s">
        <v>25</v>
      </c>
      <c r="B31" s="79">
        <v>1448</v>
      </c>
      <c r="C31" s="79">
        <v>642</v>
      </c>
      <c r="D31" s="79">
        <v>247</v>
      </c>
      <c r="E31" s="79">
        <v>189</v>
      </c>
      <c r="F31" s="79">
        <v>78</v>
      </c>
      <c r="G31" s="79">
        <v>0</v>
      </c>
      <c r="H31" s="79">
        <f t="shared" si="0"/>
        <v>2604</v>
      </c>
      <c r="I31" s="16" t="s">
        <v>72</v>
      </c>
      <c r="J31" s="18"/>
    </row>
    <row r="32" spans="1:10" x14ac:dyDescent="0.25">
      <c r="A32" s="42" t="s">
        <v>26</v>
      </c>
      <c r="B32" s="43">
        <v>1687</v>
      </c>
      <c r="C32" s="43">
        <v>613</v>
      </c>
      <c r="D32" s="43">
        <v>305</v>
      </c>
      <c r="E32" s="43">
        <v>174</v>
      </c>
      <c r="F32" s="43">
        <v>132</v>
      </c>
      <c r="G32" s="43">
        <v>9</v>
      </c>
      <c r="H32" s="43">
        <f t="shared" si="0"/>
        <v>2920</v>
      </c>
      <c r="I32" s="16" t="s">
        <v>73</v>
      </c>
      <c r="J32" s="18"/>
    </row>
    <row r="33" spans="1:10" x14ac:dyDescent="0.25">
      <c r="A33" s="70" t="s">
        <v>27</v>
      </c>
      <c r="B33" s="79">
        <v>364</v>
      </c>
      <c r="C33" s="79">
        <v>235</v>
      </c>
      <c r="D33" s="79">
        <v>71</v>
      </c>
      <c r="E33" s="79">
        <v>72</v>
      </c>
      <c r="F33" s="79">
        <v>36</v>
      </c>
      <c r="G33" s="79">
        <v>0</v>
      </c>
      <c r="H33" s="79">
        <f t="shared" si="0"/>
        <v>778</v>
      </c>
      <c r="I33" s="16" t="s">
        <v>74</v>
      </c>
      <c r="J33" s="18"/>
    </row>
    <row r="34" spans="1:10" x14ac:dyDescent="0.25">
      <c r="A34" s="42" t="s">
        <v>28</v>
      </c>
      <c r="B34" s="43">
        <v>3014</v>
      </c>
      <c r="C34" s="43">
        <v>1392</v>
      </c>
      <c r="D34" s="43">
        <v>381</v>
      </c>
      <c r="E34" s="43">
        <v>496</v>
      </c>
      <c r="F34" s="43">
        <v>140</v>
      </c>
      <c r="G34" s="43">
        <v>3</v>
      </c>
      <c r="H34" s="43">
        <f t="shared" si="0"/>
        <v>5426</v>
      </c>
      <c r="I34" s="16" t="s">
        <v>96</v>
      </c>
      <c r="J34" s="18"/>
    </row>
    <row r="35" spans="1:10" x14ac:dyDescent="0.25">
      <c r="A35" s="70" t="s">
        <v>29</v>
      </c>
      <c r="B35" s="79">
        <v>176</v>
      </c>
      <c r="C35" s="79">
        <v>116</v>
      </c>
      <c r="D35" s="79">
        <v>12</v>
      </c>
      <c r="E35" s="79">
        <v>14</v>
      </c>
      <c r="F35" s="79">
        <v>10</v>
      </c>
      <c r="G35" s="79">
        <v>1</v>
      </c>
      <c r="H35" s="79">
        <f t="shared" si="0"/>
        <v>329</v>
      </c>
      <c r="I35" s="16" t="s">
        <v>75</v>
      </c>
      <c r="J35" s="18"/>
    </row>
    <row r="36" spans="1:10" x14ac:dyDescent="0.25">
      <c r="A36" s="42" t="s">
        <v>30</v>
      </c>
      <c r="B36" s="43">
        <v>3428</v>
      </c>
      <c r="C36" s="43">
        <v>1631</v>
      </c>
      <c r="D36" s="43">
        <v>397</v>
      </c>
      <c r="E36" s="43">
        <v>467</v>
      </c>
      <c r="F36" s="43">
        <v>258</v>
      </c>
      <c r="G36" s="43">
        <v>8</v>
      </c>
      <c r="H36" s="43">
        <f t="shared" si="0"/>
        <v>6189</v>
      </c>
      <c r="I36" s="16" t="s">
        <v>76</v>
      </c>
      <c r="J36" s="18"/>
    </row>
    <row r="37" spans="1:10" x14ac:dyDescent="0.25">
      <c r="A37" s="70" t="s">
        <v>31</v>
      </c>
      <c r="B37" s="79">
        <v>523</v>
      </c>
      <c r="C37" s="79">
        <v>211</v>
      </c>
      <c r="D37" s="79">
        <v>47</v>
      </c>
      <c r="E37" s="79">
        <v>251</v>
      </c>
      <c r="F37" s="79">
        <v>48</v>
      </c>
      <c r="G37" s="79">
        <v>1</v>
      </c>
      <c r="H37" s="79">
        <f t="shared" si="0"/>
        <v>1081</v>
      </c>
      <c r="I37" s="16" t="s">
        <v>77</v>
      </c>
      <c r="J37" s="18"/>
    </row>
    <row r="38" spans="1:10" x14ac:dyDescent="0.25">
      <c r="A38" s="42" t="s">
        <v>32</v>
      </c>
      <c r="B38" s="43">
        <v>193</v>
      </c>
      <c r="C38" s="43">
        <v>148</v>
      </c>
      <c r="D38" s="43">
        <v>38</v>
      </c>
      <c r="E38" s="43">
        <v>5</v>
      </c>
      <c r="F38" s="43">
        <v>0</v>
      </c>
      <c r="G38" s="43">
        <v>0</v>
      </c>
      <c r="H38" s="43">
        <f t="shared" si="0"/>
        <v>384</v>
      </c>
      <c r="I38" s="16" t="s">
        <v>78</v>
      </c>
      <c r="J38" s="18"/>
    </row>
    <row r="39" spans="1:10" ht="8.25" customHeight="1" x14ac:dyDescent="0.25">
      <c r="A39" s="46"/>
      <c r="B39" s="47"/>
      <c r="C39" s="47"/>
      <c r="D39" s="47"/>
      <c r="E39" s="47"/>
      <c r="F39" s="47"/>
      <c r="G39" s="47"/>
      <c r="H39" s="47"/>
    </row>
    <row r="40" spans="1:10" ht="23.25" customHeight="1" x14ac:dyDescent="0.25">
      <c r="A40" s="7" t="s">
        <v>1</v>
      </c>
      <c r="B40" s="22">
        <f t="shared" ref="B40:H40" si="1">SUM(B7:B38)</f>
        <v>73802</v>
      </c>
      <c r="C40" s="22">
        <f t="shared" si="1"/>
        <v>33699</v>
      </c>
      <c r="D40" s="22">
        <f t="shared" si="1"/>
        <v>11054</v>
      </c>
      <c r="E40" s="22">
        <f t="shared" si="1"/>
        <v>9996</v>
      </c>
      <c r="F40" s="22">
        <f t="shared" si="1"/>
        <v>5076</v>
      </c>
      <c r="G40" s="22">
        <f t="shared" si="1"/>
        <v>219</v>
      </c>
      <c r="H40" s="21">
        <f t="shared" si="1"/>
        <v>133846</v>
      </c>
    </row>
    <row r="41" spans="1:10" x14ac:dyDescent="0.25">
      <c r="A41" s="16"/>
      <c r="B41" s="52">
        <f t="shared" ref="B41:G41" si="2">B40*100/$H$40</f>
        <v>55.139488666078925</v>
      </c>
      <c r="C41" s="52">
        <f t="shared" si="2"/>
        <v>25.177442732692796</v>
      </c>
      <c r="D41" s="52">
        <v>8.1999999999999993</v>
      </c>
      <c r="E41" s="52">
        <f t="shared" si="2"/>
        <v>7.4682844463039615</v>
      </c>
      <c r="F41" s="52">
        <f t="shared" si="2"/>
        <v>3.7924181522047729</v>
      </c>
      <c r="G41" s="52">
        <f t="shared" si="2"/>
        <v>0.1636208777251468</v>
      </c>
      <c r="H41" s="19">
        <f>SUM(B41:G41)</f>
        <v>99.941254875005612</v>
      </c>
    </row>
    <row r="42" spans="1:10" x14ac:dyDescent="0.25">
      <c r="A42" s="82" t="s">
        <v>105</v>
      </c>
      <c r="J42" s="62"/>
    </row>
    <row r="43" spans="1:10" x14ac:dyDescent="0.25">
      <c r="A43" s="82" t="s">
        <v>107</v>
      </c>
    </row>
  </sheetData>
  <mergeCells count="8">
    <mergeCell ref="A4:A5"/>
    <mergeCell ref="H4:H5"/>
    <mergeCell ref="B4:B5"/>
    <mergeCell ref="C4:C5"/>
    <mergeCell ref="D4:D5"/>
    <mergeCell ref="E4:E5"/>
    <mergeCell ref="F4:F5"/>
    <mergeCell ref="G4:G5"/>
  </mergeCells>
  <pageMargins left="0.17" right="0.75" top="0.2" bottom="1" header="0" footer="0"/>
  <pageSetup paperSize="9" scale="89" orientation="portrait" r:id="rId1"/>
  <headerFooter alignWithMargins="0"/>
  <ignoredErrors>
    <ignoredError sqref="B41:C41 E41:H4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76" sqref="A76"/>
    </sheetView>
  </sheetViews>
  <sheetFormatPr baseColWidth="10" defaultRowHeight="12.75" x14ac:dyDescent="0.2"/>
  <cols>
    <col min="1" max="1" width="22.85546875" customWidth="1"/>
    <col min="2" max="2" width="8.140625" customWidth="1"/>
    <col min="3" max="3" width="8" customWidth="1"/>
    <col min="4" max="4" width="6.7109375" customWidth="1"/>
    <col min="5" max="5" width="9.5703125" customWidth="1"/>
    <col min="6" max="6" width="7.5703125" customWidth="1"/>
    <col min="8" max="8" width="16.42578125" customWidth="1"/>
    <col min="9" max="9" width="15.85546875" customWidth="1"/>
    <col min="10" max="10" width="12" customWidth="1"/>
    <col min="11" max="11" width="11.7109375" customWidth="1"/>
  </cols>
  <sheetData>
    <row r="1" spans="1:13" ht="17.25" x14ac:dyDescent="0.3">
      <c r="B1" s="30"/>
      <c r="C1" s="30"/>
      <c r="D1" s="30"/>
      <c r="E1" s="30"/>
      <c r="F1" s="30"/>
      <c r="G1" s="30"/>
      <c r="H1" s="30"/>
      <c r="I1" s="30"/>
      <c r="J1" s="30"/>
    </row>
    <row r="2" spans="1:13" ht="17.25" x14ac:dyDescent="0.3">
      <c r="A2" s="30" t="s">
        <v>100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x14ac:dyDescent="0.2">
      <c r="B3" s="12"/>
      <c r="C3" s="12"/>
      <c r="D3" s="12"/>
      <c r="E3" s="12"/>
      <c r="F3" s="12"/>
      <c r="G3" s="12"/>
      <c r="H3" s="12"/>
      <c r="I3" s="12"/>
      <c r="J3" s="12"/>
      <c r="M3" s="51"/>
    </row>
    <row r="4" spans="1:13" ht="15" customHeight="1" x14ac:dyDescent="0.25">
      <c r="A4" s="85" t="s">
        <v>43</v>
      </c>
      <c r="B4" s="90" t="s">
        <v>36</v>
      </c>
      <c r="C4" s="90"/>
      <c r="D4" s="90"/>
      <c r="E4" s="90"/>
      <c r="F4" s="90"/>
      <c r="G4" s="92" t="s">
        <v>42</v>
      </c>
      <c r="H4" s="90" t="s">
        <v>0</v>
      </c>
      <c r="I4" s="90"/>
      <c r="J4" s="92" t="s">
        <v>42</v>
      </c>
      <c r="K4" s="91" t="s">
        <v>49</v>
      </c>
      <c r="L4" s="88" t="s">
        <v>1</v>
      </c>
      <c r="M4" s="51"/>
    </row>
    <row r="5" spans="1:13" ht="15" x14ac:dyDescent="0.25">
      <c r="A5" s="85"/>
      <c r="B5" s="13" t="s">
        <v>37</v>
      </c>
      <c r="C5" s="13" t="s">
        <v>38</v>
      </c>
      <c r="D5" s="13" t="s">
        <v>39</v>
      </c>
      <c r="E5" s="13" t="s">
        <v>40</v>
      </c>
      <c r="F5" s="13" t="s">
        <v>41</v>
      </c>
      <c r="G5" s="92"/>
      <c r="H5" s="13" t="s">
        <v>44</v>
      </c>
      <c r="I5" s="13" t="s">
        <v>45</v>
      </c>
      <c r="J5" s="92"/>
      <c r="K5" s="91"/>
      <c r="L5" s="88"/>
      <c r="M5" s="51"/>
    </row>
    <row r="6" spans="1:13" ht="10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  <c r="L6" s="41"/>
      <c r="M6" s="51"/>
    </row>
    <row r="7" spans="1:13" ht="15" x14ac:dyDescent="0.25">
      <c r="A7" s="70" t="s">
        <v>33</v>
      </c>
      <c r="B7" s="79">
        <v>5798</v>
      </c>
      <c r="C7" s="79">
        <v>4246</v>
      </c>
      <c r="D7" s="79">
        <v>236</v>
      </c>
      <c r="E7" s="79">
        <v>26791</v>
      </c>
      <c r="F7" s="79">
        <v>65</v>
      </c>
      <c r="G7" s="79">
        <f>SUM(B7:F7)</f>
        <v>37136</v>
      </c>
      <c r="H7" s="79">
        <v>36506</v>
      </c>
      <c r="I7" s="79">
        <v>92</v>
      </c>
      <c r="J7" s="79">
        <f>H7+I7</f>
        <v>36598</v>
      </c>
      <c r="K7" s="79">
        <v>68</v>
      </c>
      <c r="L7" s="79">
        <f>G7+J7+K7</f>
        <v>73802</v>
      </c>
      <c r="M7" s="51"/>
    </row>
    <row r="8" spans="1:13" ht="15" x14ac:dyDescent="0.25">
      <c r="A8" s="42" t="s">
        <v>79</v>
      </c>
      <c r="B8" s="43">
        <v>3120</v>
      </c>
      <c r="C8" s="43">
        <v>2763</v>
      </c>
      <c r="D8" s="43">
        <v>131</v>
      </c>
      <c r="E8" s="43">
        <v>14553</v>
      </c>
      <c r="F8" s="43">
        <v>40</v>
      </c>
      <c r="G8" s="43">
        <f t="shared" ref="G8:G12" si="0">SUM(B8:F8)</f>
        <v>20607</v>
      </c>
      <c r="H8" s="43">
        <v>13013</v>
      </c>
      <c r="I8" s="43">
        <v>51</v>
      </c>
      <c r="J8" s="43">
        <f t="shared" ref="J8:J12" si="1">H8+I8</f>
        <v>13064</v>
      </c>
      <c r="K8" s="43">
        <v>28</v>
      </c>
      <c r="L8" s="43">
        <f t="shared" ref="L8:L12" si="2">G8+J8+K8</f>
        <v>33699</v>
      </c>
      <c r="M8" s="51"/>
    </row>
    <row r="9" spans="1:13" ht="15" x14ac:dyDescent="0.25">
      <c r="A9" s="70" t="s">
        <v>80</v>
      </c>
      <c r="B9" s="79">
        <v>2002</v>
      </c>
      <c r="C9" s="79">
        <v>1412</v>
      </c>
      <c r="D9" s="79">
        <v>46</v>
      </c>
      <c r="E9" s="79">
        <v>4558</v>
      </c>
      <c r="F9" s="79">
        <v>43</v>
      </c>
      <c r="G9" s="79">
        <f t="shared" si="0"/>
        <v>8061</v>
      </c>
      <c r="H9" s="79">
        <v>2944</v>
      </c>
      <c r="I9" s="79">
        <v>4</v>
      </c>
      <c r="J9" s="79">
        <f t="shared" si="1"/>
        <v>2948</v>
      </c>
      <c r="K9" s="79">
        <v>45</v>
      </c>
      <c r="L9" s="79">
        <f t="shared" si="2"/>
        <v>11054</v>
      </c>
      <c r="M9" s="51"/>
    </row>
    <row r="10" spans="1:13" ht="15" x14ac:dyDescent="0.25">
      <c r="A10" s="42" t="s">
        <v>35</v>
      </c>
      <c r="B10" s="43">
        <v>1191</v>
      </c>
      <c r="C10" s="43">
        <v>892</v>
      </c>
      <c r="D10" s="43">
        <v>42</v>
      </c>
      <c r="E10" s="43">
        <v>3627</v>
      </c>
      <c r="F10" s="43">
        <v>48</v>
      </c>
      <c r="G10" s="43">
        <f t="shared" si="0"/>
        <v>5800</v>
      </c>
      <c r="H10" s="43">
        <v>4143</v>
      </c>
      <c r="I10" s="43">
        <v>27</v>
      </c>
      <c r="J10" s="43">
        <f t="shared" si="1"/>
        <v>4170</v>
      </c>
      <c r="K10" s="43">
        <v>26</v>
      </c>
      <c r="L10" s="43">
        <f t="shared" si="2"/>
        <v>9996</v>
      </c>
      <c r="M10" s="51"/>
    </row>
    <row r="11" spans="1:13" ht="15" x14ac:dyDescent="0.25">
      <c r="A11" s="70" t="s">
        <v>34</v>
      </c>
      <c r="B11" s="79">
        <v>447</v>
      </c>
      <c r="C11" s="79">
        <v>354</v>
      </c>
      <c r="D11" s="79">
        <v>40</v>
      </c>
      <c r="E11" s="79">
        <v>2977</v>
      </c>
      <c r="F11" s="79">
        <v>4</v>
      </c>
      <c r="G11" s="79">
        <f t="shared" si="0"/>
        <v>3822</v>
      </c>
      <c r="H11" s="79">
        <v>1242</v>
      </c>
      <c r="I11" s="79">
        <v>6</v>
      </c>
      <c r="J11" s="79">
        <f t="shared" si="1"/>
        <v>1248</v>
      </c>
      <c r="K11" s="79">
        <v>6</v>
      </c>
      <c r="L11" s="79">
        <f t="shared" si="2"/>
        <v>5076</v>
      </c>
      <c r="M11" s="51"/>
    </row>
    <row r="12" spans="1:13" ht="15" x14ac:dyDescent="0.25">
      <c r="A12" s="42" t="s">
        <v>41</v>
      </c>
      <c r="B12" s="43">
        <v>43</v>
      </c>
      <c r="C12" s="43">
        <v>26</v>
      </c>
      <c r="D12" s="43">
        <v>1</v>
      </c>
      <c r="E12" s="43">
        <v>77</v>
      </c>
      <c r="F12" s="43">
        <v>2</v>
      </c>
      <c r="G12" s="43">
        <f t="shared" si="0"/>
        <v>149</v>
      </c>
      <c r="H12" s="43">
        <v>58</v>
      </c>
      <c r="I12" s="43">
        <v>0</v>
      </c>
      <c r="J12" s="43">
        <f t="shared" si="1"/>
        <v>58</v>
      </c>
      <c r="K12" s="43">
        <v>12</v>
      </c>
      <c r="L12" s="43">
        <f t="shared" si="2"/>
        <v>219</v>
      </c>
      <c r="M12" s="51"/>
    </row>
    <row r="13" spans="1:13" ht="6.7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51"/>
    </row>
    <row r="14" spans="1:13" ht="15.75" x14ac:dyDescent="0.2">
      <c r="A14" s="4" t="s">
        <v>1</v>
      </c>
      <c r="B14" s="5">
        <f t="shared" ref="B14:L14" si="3">SUM(B7:B12)</f>
        <v>12601</v>
      </c>
      <c r="C14" s="5">
        <f t="shared" si="3"/>
        <v>9693</v>
      </c>
      <c r="D14" s="5">
        <f t="shared" si="3"/>
        <v>496</v>
      </c>
      <c r="E14" s="5">
        <f t="shared" si="3"/>
        <v>52583</v>
      </c>
      <c r="F14" s="5">
        <f t="shared" si="3"/>
        <v>202</v>
      </c>
      <c r="G14" s="5">
        <f t="shared" si="3"/>
        <v>75575</v>
      </c>
      <c r="H14" s="5">
        <f t="shared" si="3"/>
        <v>57906</v>
      </c>
      <c r="I14" s="5">
        <f t="shared" si="3"/>
        <v>180</v>
      </c>
      <c r="J14" s="5">
        <f t="shared" si="3"/>
        <v>58086</v>
      </c>
      <c r="K14" s="5">
        <f t="shared" si="3"/>
        <v>185</v>
      </c>
      <c r="L14" s="5">
        <f t="shared" si="3"/>
        <v>133846</v>
      </c>
      <c r="M14" s="51"/>
    </row>
    <row r="15" spans="1:13" x14ac:dyDescent="0.2">
      <c r="A15" s="27"/>
      <c r="B15" s="55">
        <f>B14*100/$G$14</f>
        <v>16.673503142573601</v>
      </c>
      <c r="C15" s="55">
        <f>C14*100/$G$14</f>
        <v>12.82566986437314</v>
      </c>
      <c r="D15" s="55">
        <v>0.6</v>
      </c>
      <c r="E15" s="55">
        <f>E14*100/$G$14</f>
        <v>69.577241151174334</v>
      </c>
      <c r="F15" s="55">
        <f>F14*100/$G$14</f>
        <v>0.26728415481309958</v>
      </c>
      <c r="G15" s="20">
        <f>SUM(B15:F15)</f>
        <v>99.943698312934174</v>
      </c>
      <c r="H15" s="55">
        <f>H14*100/$J$14</f>
        <v>99.6901146575767</v>
      </c>
      <c r="I15" s="55">
        <f>I14*100/$J$14</f>
        <v>0.3098853424233034</v>
      </c>
      <c r="J15" s="20">
        <f>SUM(H15:I15)</f>
        <v>100</v>
      </c>
      <c r="K15" s="53"/>
      <c r="L15" s="53"/>
      <c r="M15" s="51"/>
    </row>
    <row r="16" spans="1:13" x14ac:dyDescent="0.2">
      <c r="A16" s="82" t="s">
        <v>105</v>
      </c>
      <c r="M16" s="51"/>
    </row>
    <row r="17" spans="1:8" x14ac:dyDescent="0.2">
      <c r="A17" s="82" t="s">
        <v>107</v>
      </c>
    </row>
    <row r="30" spans="1:8" x14ac:dyDescent="0.2">
      <c r="A30" s="56"/>
      <c r="B30" s="56"/>
      <c r="C30" s="56"/>
      <c r="D30" s="56"/>
      <c r="E30" s="56"/>
      <c r="F30" s="56"/>
      <c r="G30" s="56"/>
      <c r="H30" s="56"/>
    </row>
    <row r="31" spans="1:8" x14ac:dyDescent="0.2">
      <c r="A31" s="56"/>
      <c r="B31" s="56"/>
      <c r="C31" s="56"/>
      <c r="D31" s="56"/>
      <c r="E31" s="56"/>
      <c r="F31" s="56"/>
      <c r="G31" s="56"/>
      <c r="H31" s="56"/>
    </row>
    <row r="32" spans="1:8" x14ac:dyDescent="0.2">
      <c r="A32" s="56"/>
      <c r="B32" s="56"/>
      <c r="C32" s="56"/>
      <c r="D32" s="56"/>
      <c r="E32" s="56"/>
      <c r="F32" s="56"/>
      <c r="G32" s="56"/>
      <c r="H32" s="5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56"/>
      <c r="C34" s="56"/>
      <c r="D34" s="56"/>
      <c r="E34" s="56"/>
      <c r="F34" s="56"/>
      <c r="G34" s="56"/>
      <c r="H34" s="56"/>
    </row>
    <row r="35" spans="1:8" x14ac:dyDescent="0.2">
      <c r="A35" s="56"/>
      <c r="B35" s="56"/>
      <c r="C35" s="56"/>
      <c r="D35" s="56"/>
      <c r="E35" s="56"/>
      <c r="F35" s="56"/>
      <c r="G35" s="56"/>
      <c r="H35" s="56"/>
    </row>
    <row r="36" spans="1:8" x14ac:dyDescent="0.2">
      <c r="A36" s="56"/>
      <c r="B36" s="56"/>
      <c r="C36" s="56"/>
      <c r="D36" s="56"/>
      <c r="E36" s="56"/>
      <c r="F36" s="56"/>
      <c r="G36" s="56"/>
      <c r="H36" s="56"/>
    </row>
    <row r="37" spans="1:8" x14ac:dyDescent="0.2">
      <c r="A37" s="56"/>
      <c r="B37" s="56"/>
      <c r="C37" s="56"/>
      <c r="D37" s="56"/>
      <c r="E37" s="56"/>
      <c r="F37" s="56"/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/>
      <c r="B39" s="56"/>
      <c r="C39" s="56"/>
      <c r="D39" s="56"/>
      <c r="E39" s="56"/>
      <c r="F39" s="56"/>
      <c r="G39" s="56"/>
      <c r="H39" s="56"/>
    </row>
    <row r="40" spans="1:8" x14ac:dyDescent="0.2">
      <c r="A40" s="56"/>
      <c r="B40" s="56"/>
      <c r="C40" s="56"/>
      <c r="D40" s="56"/>
      <c r="E40" s="56"/>
      <c r="F40" s="56"/>
      <c r="G40" s="56"/>
      <c r="H40" s="56"/>
    </row>
  </sheetData>
  <mergeCells count="7">
    <mergeCell ref="B4:F4"/>
    <mergeCell ref="A4:A5"/>
    <mergeCell ref="L4:L5"/>
    <mergeCell ref="K4:K5"/>
    <mergeCell ref="G4:G5"/>
    <mergeCell ref="J4:J5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zoomScaleNormal="100" workbookViewId="0">
      <selection activeCell="A64" sqref="A64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101</v>
      </c>
    </row>
    <row r="3" spans="1:10" x14ac:dyDescent="0.25">
      <c r="F3" s="6"/>
    </row>
    <row r="4" spans="1:10" ht="18.75" customHeight="1" x14ac:dyDescent="0.25">
      <c r="A4" s="87" t="s">
        <v>82</v>
      </c>
      <c r="B4" s="89" t="s">
        <v>33</v>
      </c>
      <c r="C4" s="89" t="s">
        <v>79</v>
      </c>
      <c r="D4" s="89" t="s">
        <v>80</v>
      </c>
      <c r="E4" s="89" t="s">
        <v>35</v>
      </c>
      <c r="F4" s="89" t="s">
        <v>84</v>
      </c>
      <c r="G4" s="89" t="s">
        <v>41</v>
      </c>
      <c r="H4" s="88" t="s">
        <v>1</v>
      </c>
    </row>
    <row r="5" spans="1:10" ht="18.75" customHeight="1" x14ac:dyDescent="0.25">
      <c r="A5" s="87"/>
      <c r="B5" s="89"/>
      <c r="C5" s="89"/>
      <c r="D5" s="89"/>
      <c r="E5" s="89"/>
      <c r="F5" s="89"/>
      <c r="G5" s="89"/>
      <c r="H5" s="88"/>
    </row>
    <row r="6" spans="1:10" ht="9" customHeight="1" x14ac:dyDescent="0.25">
      <c r="A6" s="46"/>
      <c r="B6" s="48"/>
      <c r="C6" s="48"/>
      <c r="D6" s="48"/>
      <c r="E6" s="48"/>
      <c r="F6" s="48"/>
      <c r="G6" s="48"/>
      <c r="H6" s="48"/>
    </row>
    <row r="7" spans="1:10" x14ac:dyDescent="0.25">
      <c r="A7" s="70" t="s">
        <v>2</v>
      </c>
      <c r="B7" s="79">
        <v>18</v>
      </c>
      <c r="C7" s="79">
        <v>12</v>
      </c>
      <c r="D7" s="79">
        <v>1</v>
      </c>
      <c r="E7" s="79">
        <v>3</v>
      </c>
      <c r="F7" s="79">
        <v>0</v>
      </c>
      <c r="G7" s="79">
        <v>0</v>
      </c>
      <c r="H7" s="79">
        <f t="shared" ref="H7:H38" si="0">SUM(B7:G7)</f>
        <v>34</v>
      </c>
      <c r="I7" s="16" t="s">
        <v>50</v>
      </c>
      <c r="J7" s="18"/>
    </row>
    <row r="8" spans="1:10" x14ac:dyDescent="0.25">
      <c r="A8" s="23" t="s">
        <v>3</v>
      </c>
      <c r="B8" s="2">
        <v>31</v>
      </c>
      <c r="C8" s="2">
        <v>26</v>
      </c>
      <c r="D8" s="2">
        <v>13</v>
      </c>
      <c r="E8" s="2">
        <v>0</v>
      </c>
      <c r="F8" s="2">
        <v>1</v>
      </c>
      <c r="G8" s="2">
        <v>0</v>
      </c>
      <c r="H8" s="2">
        <f t="shared" si="0"/>
        <v>71</v>
      </c>
      <c r="I8" s="16" t="s">
        <v>51</v>
      </c>
      <c r="J8" s="18"/>
    </row>
    <row r="9" spans="1:10" x14ac:dyDescent="0.25">
      <c r="A9" s="70" t="s">
        <v>4</v>
      </c>
      <c r="B9" s="79">
        <v>54</v>
      </c>
      <c r="C9" s="79">
        <v>10</v>
      </c>
      <c r="D9" s="79">
        <v>2</v>
      </c>
      <c r="E9" s="79">
        <v>16</v>
      </c>
      <c r="F9" s="79">
        <v>1</v>
      </c>
      <c r="G9" s="79">
        <v>0</v>
      </c>
      <c r="H9" s="79">
        <f t="shared" si="0"/>
        <v>83</v>
      </c>
      <c r="I9" s="16" t="s">
        <v>52</v>
      </c>
      <c r="J9" s="18"/>
    </row>
    <row r="10" spans="1:10" x14ac:dyDescent="0.25">
      <c r="A10" s="23" t="s">
        <v>5</v>
      </c>
      <c r="B10" s="2">
        <v>1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f t="shared" si="0"/>
        <v>2</v>
      </c>
      <c r="I10" s="16" t="s">
        <v>95</v>
      </c>
      <c r="J10" s="18"/>
    </row>
    <row r="11" spans="1:10" x14ac:dyDescent="0.25">
      <c r="A11" s="70" t="s">
        <v>6</v>
      </c>
      <c r="B11" s="79">
        <v>88</v>
      </c>
      <c r="C11" s="79">
        <v>98</v>
      </c>
      <c r="D11" s="79">
        <v>3</v>
      </c>
      <c r="E11" s="79">
        <v>4</v>
      </c>
      <c r="F11" s="79">
        <v>5</v>
      </c>
      <c r="G11" s="79">
        <v>43</v>
      </c>
      <c r="H11" s="79">
        <f t="shared" si="0"/>
        <v>241</v>
      </c>
      <c r="I11" s="16" t="s">
        <v>53</v>
      </c>
      <c r="J11" s="18"/>
    </row>
    <row r="12" spans="1:10" x14ac:dyDescent="0.25">
      <c r="A12" s="23" t="s">
        <v>7</v>
      </c>
      <c r="B12" s="2">
        <v>13</v>
      </c>
      <c r="C12" s="2">
        <v>7</v>
      </c>
      <c r="D12" s="2">
        <v>1</v>
      </c>
      <c r="E12" s="2">
        <v>0</v>
      </c>
      <c r="F12" s="2">
        <v>0</v>
      </c>
      <c r="G12" s="2">
        <v>0</v>
      </c>
      <c r="H12" s="2">
        <f t="shared" si="0"/>
        <v>21</v>
      </c>
      <c r="I12" s="16" t="s">
        <v>54</v>
      </c>
      <c r="J12" s="18"/>
    </row>
    <row r="13" spans="1:10" x14ac:dyDescent="0.25">
      <c r="A13" s="70" t="s">
        <v>94</v>
      </c>
      <c r="B13" s="79">
        <v>1994</v>
      </c>
      <c r="C13" s="79">
        <v>1034</v>
      </c>
      <c r="D13" s="79">
        <v>64</v>
      </c>
      <c r="E13" s="79">
        <v>140</v>
      </c>
      <c r="F13" s="79">
        <v>167</v>
      </c>
      <c r="G13" s="79">
        <v>90</v>
      </c>
      <c r="H13" s="79">
        <f>SUM(B13:G13)</f>
        <v>3489</v>
      </c>
      <c r="I13" s="16" t="s">
        <v>93</v>
      </c>
      <c r="J13" s="18"/>
    </row>
    <row r="14" spans="1:10" x14ac:dyDescent="0.25">
      <c r="A14" s="57" t="s">
        <v>8</v>
      </c>
      <c r="B14" s="61">
        <v>30</v>
      </c>
      <c r="C14" s="61">
        <v>12</v>
      </c>
      <c r="D14" s="61">
        <v>1</v>
      </c>
      <c r="E14" s="61">
        <v>1</v>
      </c>
      <c r="F14" s="61">
        <v>13</v>
      </c>
      <c r="G14" s="61">
        <v>0</v>
      </c>
      <c r="H14" s="61">
        <f t="shared" si="0"/>
        <v>57</v>
      </c>
      <c r="I14" s="16" t="s">
        <v>55</v>
      </c>
      <c r="J14" s="18"/>
    </row>
    <row r="15" spans="1:10" x14ac:dyDescent="0.25">
      <c r="A15" s="80" t="s">
        <v>9</v>
      </c>
      <c r="B15" s="81">
        <v>1</v>
      </c>
      <c r="C15" s="81">
        <v>25</v>
      </c>
      <c r="D15" s="81">
        <v>5</v>
      </c>
      <c r="E15" s="81">
        <v>0</v>
      </c>
      <c r="F15" s="81">
        <v>0</v>
      </c>
      <c r="G15" s="81">
        <v>0</v>
      </c>
      <c r="H15" s="81">
        <f t="shared" si="0"/>
        <v>31</v>
      </c>
      <c r="I15" s="16" t="s">
        <v>56</v>
      </c>
      <c r="J15" s="18"/>
    </row>
    <row r="16" spans="1:10" x14ac:dyDescent="0.25">
      <c r="A16" s="42" t="s">
        <v>10</v>
      </c>
      <c r="B16" s="43">
        <v>0</v>
      </c>
      <c r="C16" s="43">
        <v>0</v>
      </c>
      <c r="D16" s="43">
        <v>0</v>
      </c>
      <c r="E16" s="43">
        <v>2</v>
      </c>
      <c r="F16" s="43">
        <v>0</v>
      </c>
      <c r="G16" s="43">
        <v>0</v>
      </c>
      <c r="H16" s="43">
        <f t="shared" si="0"/>
        <v>2</v>
      </c>
      <c r="I16" s="16" t="s">
        <v>57</v>
      </c>
      <c r="J16" s="18"/>
    </row>
    <row r="17" spans="1:10" x14ac:dyDescent="0.25">
      <c r="A17" s="70" t="s">
        <v>11</v>
      </c>
      <c r="B17" s="79">
        <v>357</v>
      </c>
      <c r="C17" s="79">
        <v>267</v>
      </c>
      <c r="D17" s="79">
        <v>8</v>
      </c>
      <c r="E17" s="79">
        <v>20</v>
      </c>
      <c r="F17" s="79">
        <v>55</v>
      </c>
      <c r="G17" s="79">
        <v>0</v>
      </c>
      <c r="H17" s="79">
        <f t="shared" si="0"/>
        <v>707</v>
      </c>
      <c r="I17" s="16" t="s">
        <v>58</v>
      </c>
      <c r="J17" s="18"/>
    </row>
    <row r="18" spans="1:10" x14ac:dyDescent="0.25">
      <c r="A18" s="42" t="s">
        <v>12</v>
      </c>
      <c r="B18" s="43">
        <v>324</v>
      </c>
      <c r="C18" s="43">
        <v>198</v>
      </c>
      <c r="D18" s="43">
        <v>5</v>
      </c>
      <c r="E18" s="43">
        <v>32</v>
      </c>
      <c r="F18" s="43">
        <v>9</v>
      </c>
      <c r="G18" s="43">
        <v>0</v>
      </c>
      <c r="H18" s="43">
        <f t="shared" si="0"/>
        <v>568</v>
      </c>
      <c r="I18" s="16" t="s">
        <v>59</v>
      </c>
      <c r="J18" s="18"/>
    </row>
    <row r="19" spans="1:10" x14ac:dyDescent="0.25">
      <c r="A19" s="70" t="s">
        <v>13</v>
      </c>
      <c r="B19" s="79">
        <v>36</v>
      </c>
      <c r="C19" s="79">
        <v>18</v>
      </c>
      <c r="D19" s="79">
        <v>1</v>
      </c>
      <c r="E19" s="79">
        <v>20</v>
      </c>
      <c r="F19" s="79">
        <v>3</v>
      </c>
      <c r="G19" s="79">
        <v>0</v>
      </c>
      <c r="H19" s="79">
        <f t="shared" si="0"/>
        <v>78</v>
      </c>
      <c r="I19" s="16" t="s">
        <v>60</v>
      </c>
      <c r="J19" s="18"/>
    </row>
    <row r="20" spans="1:10" x14ac:dyDescent="0.25">
      <c r="A20" s="42" t="s">
        <v>14</v>
      </c>
      <c r="B20" s="43">
        <v>124</v>
      </c>
      <c r="C20" s="43">
        <v>93</v>
      </c>
      <c r="D20" s="43">
        <v>2</v>
      </c>
      <c r="E20" s="43">
        <v>4</v>
      </c>
      <c r="F20" s="43">
        <v>24</v>
      </c>
      <c r="G20" s="43">
        <v>0</v>
      </c>
      <c r="H20" s="43">
        <f t="shared" si="0"/>
        <v>247</v>
      </c>
      <c r="I20" s="16" t="s">
        <v>61</v>
      </c>
      <c r="J20" s="18"/>
    </row>
    <row r="21" spans="1:10" x14ac:dyDescent="0.25">
      <c r="A21" s="70" t="s">
        <v>15</v>
      </c>
      <c r="B21" s="79">
        <v>311</v>
      </c>
      <c r="C21" s="79">
        <v>194</v>
      </c>
      <c r="D21" s="79">
        <v>10</v>
      </c>
      <c r="E21" s="79">
        <v>127</v>
      </c>
      <c r="F21" s="79">
        <v>45</v>
      </c>
      <c r="G21" s="79">
        <v>16</v>
      </c>
      <c r="H21" s="79">
        <f t="shared" si="0"/>
        <v>703</v>
      </c>
      <c r="I21" s="16" t="s">
        <v>62</v>
      </c>
      <c r="J21" s="18"/>
    </row>
    <row r="22" spans="1:10" x14ac:dyDescent="0.25">
      <c r="A22" s="42" t="s">
        <v>16</v>
      </c>
      <c r="B22" s="43">
        <v>74</v>
      </c>
      <c r="C22" s="43">
        <v>28</v>
      </c>
      <c r="D22" s="43">
        <v>4</v>
      </c>
      <c r="E22" s="43">
        <v>1</v>
      </c>
      <c r="F22" s="43">
        <v>1</v>
      </c>
      <c r="G22" s="43">
        <v>0</v>
      </c>
      <c r="H22" s="43">
        <f t="shared" si="0"/>
        <v>108</v>
      </c>
      <c r="I22" s="16" t="s">
        <v>63</v>
      </c>
      <c r="J22" s="18"/>
    </row>
    <row r="23" spans="1:10" x14ac:dyDescent="0.25">
      <c r="A23" s="70" t="s">
        <v>17</v>
      </c>
      <c r="B23" s="79">
        <v>2</v>
      </c>
      <c r="C23" s="79">
        <v>3</v>
      </c>
      <c r="D23" s="79">
        <v>2</v>
      </c>
      <c r="E23" s="79">
        <v>0</v>
      </c>
      <c r="F23" s="79">
        <v>1</v>
      </c>
      <c r="G23" s="79">
        <v>0</v>
      </c>
      <c r="H23" s="79">
        <f t="shared" si="0"/>
        <v>8</v>
      </c>
      <c r="I23" s="16" t="s">
        <v>64</v>
      </c>
      <c r="J23" s="18"/>
    </row>
    <row r="24" spans="1:10" x14ac:dyDescent="0.25">
      <c r="A24" s="42" t="s">
        <v>18</v>
      </c>
      <c r="B24" s="43">
        <v>43</v>
      </c>
      <c r="C24" s="43">
        <v>61</v>
      </c>
      <c r="D24" s="43">
        <v>8</v>
      </c>
      <c r="E24" s="43">
        <v>56</v>
      </c>
      <c r="F24" s="43">
        <v>1</v>
      </c>
      <c r="G24" s="43">
        <v>0</v>
      </c>
      <c r="H24" s="43">
        <f t="shared" si="0"/>
        <v>169</v>
      </c>
      <c r="I24" s="16" t="s">
        <v>65</v>
      </c>
      <c r="J24" s="18"/>
    </row>
    <row r="25" spans="1:10" x14ac:dyDescent="0.25">
      <c r="A25" s="70" t="s">
        <v>19</v>
      </c>
      <c r="B25" s="79">
        <v>236</v>
      </c>
      <c r="C25" s="79">
        <v>296</v>
      </c>
      <c r="D25" s="79">
        <v>27</v>
      </c>
      <c r="E25" s="79">
        <v>7</v>
      </c>
      <c r="F25" s="79">
        <v>29</v>
      </c>
      <c r="G25" s="79">
        <v>0</v>
      </c>
      <c r="H25" s="79">
        <f t="shared" si="0"/>
        <v>595</v>
      </c>
      <c r="I25" s="16" t="s">
        <v>66</v>
      </c>
      <c r="J25" s="18"/>
    </row>
    <row r="26" spans="1:10" x14ac:dyDescent="0.25">
      <c r="A26" s="42" t="s">
        <v>20</v>
      </c>
      <c r="B26" s="43">
        <v>26</v>
      </c>
      <c r="C26" s="43">
        <v>39</v>
      </c>
      <c r="D26" s="43">
        <v>6</v>
      </c>
      <c r="E26" s="43">
        <v>0</v>
      </c>
      <c r="F26" s="43">
        <v>0</v>
      </c>
      <c r="G26" s="43">
        <v>0</v>
      </c>
      <c r="H26" s="43">
        <f t="shared" si="0"/>
        <v>71</v>
      </c>
      <c r="I26" s="16" t="s">
        <v>67</v>
      </c>
      <c r="J26" s="18"/>
    </row>
    <row r="27" spans="1:10" x14ac:dyDescent="0.25">
      <c r="A27" s="70" t="s">
        <v>21</v>
      </c>
      <c r="B27" s="79">
        <v>61</v>
      </c>
      <c r="C27" s="79">
        <v>82</v>
      </c>
      <c r="D27" s="79">
        <v>8</v>
      </c>
      <c r="E27" s="79">
        <v>9</v>
      </c>
      <c r="F27" s="79">
        <v>8</v>
      </c>
      <c r="G27" s="79">
        <v>11</v>
      </c>
      <c r="H27" s="79">
        <f t="shared" si="0"/>
        <v>179</v>
      </c>
      <c r="I27" s="16" t="s">
        <v>68</v>
      </c>
      <c r="J27" s="18"/>
    </row>
    <row r="28" spans="1:10" x14ac:dyDescent="0.25">
      <c r="A28" s="42" t="s">
        <v>22</v>
      </c>
      <c r="B28" s="43">
        <v>59</v>
      </c>
      <c r="C28" s="43">
        <v>37</v>
      </c>
      <c r="D28" s="43">
        <v>2</v>
      </c>
      <c r="E28" s="43">
        <v>0</v>
      </c>
      <c r="F28" s="43">
        <v>4</v>
      </c>
      <c r="G28" s="43">
        <v>0</v>
      </c>
      <c r="H28" s="43">
        <f t="shared" si="0"/>
        <v>102</v>
      </c>
      <c r="I28" s="16" t="s">
        <v>69</v>
      </c>
      <c r="J28" s="18"/>
    </row>
    <row r="29" spans="1:10" x14ac:dyDescent="0.25">
      <c r="A29" s="70" t="s">
        <v>23</v>
      </c>
      <c r="B29" s="79">
        <v>70</v>
      </c>
      <c r="C29" s="79">
        <v>48</v>
      </c>
      <c r="D29" s="79">
        <v>26</v>
      </c>
      <c r="E29" s="79">
        <v>0</v>
      </c>
      <c r="F29" s="79">
        <v>1</v>
      </c>
      <c r="G29" s="79">
        <v>0</v>
      </c>
      <c r="H29" s="79">
        <f t="shared" si="0"/>
        <v>145</v>
      </c>
      <c r="I29" s="16" t="s">
        <v>70</v>
      </c>
      <c r="J29" s="18"/>
    </row>
    <row r="30" spans="1:10" x14ac:dyDescent="0.25">
      <c r="A30" s="42" t="s">
        <v>24</v>
      </c>
      <c r="B30" s="43">
        <v>35</v>
      </c>
      <c r="C30" s="43">
        <v>65</v>
      </c>
      <c r="D30" s="43">
        <v>0</v>
      </c>
      <c r="E30" s="43">
        <v>10</v>
      </c>
      <c r="F30" s="43">
        <v>2</v>
      </c>
      <c r="G30" s="43">
        <v>0</v>
      </c>
      <c r="H30" s="43">
        <f t="shared" si="0"/>
        <v>112</v>
      </c>
      <c r="I30" s="16" t="s">
        <v>71</v>
      </c>
      <c r="J30" s="18"/>
    </row>
    <row r="31" spans="1:10" x14ac:dyDescent="0.25">
      <c r="A31" s="70" t="s">
        <v>25</v>
      </c>
      <c r="B31" s="79">
        <v>66</v>
      </c>
      <c r="C31" s="79">
        <v>72</v>
      </c>
      <c r="D31" s="79">
        <v>1</v>
      </c>
      <c r="E31" s="79">
        <v>2</v>
      </c>
      <c r="F31" s="79">
        <v>1</v>
      </c>
      <c r="G31" s="79">
        <v>0</v>
      </c>
      <c r="H31" s="79">
        <f t="shared" si="0"/>
        <v>142</v>
      </c>
      <c r="I31" s="16" t="s">
        <v>72</v>
      </c>
      <c r="J31" s="18"/>
    </row>
    <row r="32" spans="1:10" x14ac:dyDescent="0.25">
      <c r="A32" s="42" t="s">
        <v>26</v>
      </c>
      <c r="B32" s="43">
        <v>103</v>
      </c>
      <c r="C32" s="43">
        <v>57</v>
      </c>
      <c r="D32" s="43">
        <v>4</v>
      </c>
      <c r="E32" s="43">
        <v>0</v>
      </c>
      <c r="F32" s="43">
        <v>3</v>
      </c>
      <c r="G32" s="43">
        <v>0</v>
      </c>
      <c r="H32" s="43">
        <f t="shared" si="0"/>
        <v>167</v>
      </c>
      <c r="I32" s="16" t="s">
        <v>73</v>
      </c>
      <c r="J32" s="18"/>
    </row>
    <row r="33" spans="1:10" x14ac:dyDescent="0.25">
      <c r="A33" s="70" t="s">
        <v>27</v>
      </c>
      <c r="B33" s="79">
        <v>36</v>
      </c>
      <c r="C33" s="79">
        <v>12</v>
      </c>
      <c r="D33" s="79">
        <v>8</v>
      </c>
      <c r="E33" s="79">
        <v>0</v>
      </c>
      <c r="F33" s="79">
        <v>0</v>
      </c>
      <c r="G33" s="79">
        <v>0</v>
      </c>
      <c r="H33" s="79">
        <f t="shared" si="0"/>
        <v>56</v>
      </c>
      <c r="I33" s="16" t="s">
        <v>74</v>
      </c>
      <c r="J33" s="18"/>
    </row>
    <row r="34" spans="1:10" x14ac:dyDescent="0.25">
      <c r="A34" s="42" t="s">
        <v>28</v>
      </c>
      <c r="B34" s="43">
        <v>40</v>
      </c>
      <c r="C34" s="43">
        <v>39</v>
      </c>
      <c r="D34" s="43">
        <v>1</v>
      </c>
      <c r="E34" s="43">
        <v>11</v>
      </c>
      <c r="F34" s="43">
        <v>1</v>
      </c>
      <c r="G34" s="43">
        <v>0</v>
      </c>
      <c r="H34" s="43">
        <f t="shared" si="0"/>
        <v>92</v>
      </c>
      <c r="I34" s="16" t="s">
        <v>96</v>
      </c>
      <c r="J34" s="18"/>
    </row>
    <row r="35" spans="1:10" x14ac:dyDescent="0.25">
      <c r="A35" s="70" t="s">
        <v>29</v>
      </c>
      <c r="B35" s="79">
        <v>31</v>
      </c>
      <c r="C35" s="79">
        <v>8</v>
      </c>
      <c r="D35" s="79">
        <v>0</v>
      </c>
      <c r="E35" s="79">
        <v>0</v>
      </c>
      <c r="F35" s="79">
        <v>7</v>
      </c>
      <c r="G35" s="79">
        <v>0</v>
      </c>
      <c r="H35" s="79">
        <f t="shared" si="0"/>
        <v>46</v>
      </c>
      <c r="I35" s="16" t="s">
        <v>75</v>
      </c>
      <c r="J35" s="18"/>
    </row>
    <row r="36" spans="1:10" x14ac:dyDescent="0.25">
      <c r="A36" s="42" t="s">
        <v>30</v>
      </c>
      <c r="B36" s="43">
        <v>109</v>
      </c>
      <c r="C36" s="43">
        <v>32</v>
      </c>
      <c r="D36" s="43">
        <v>0</v>
      </c>
      <c r="E36" s="43">
        <v>0</v>
      </c>
      <c r="F36" s="43">
        <v>1</v>
      </c>
      <c r="G36" s="43">
        <v>0</v>
      </c>
      <c r="H36" s="43">
        <f t="shared" si="0"/>
        <v>142</v>
      </c>
      <c r="I36" s="16" t="s">
        <v>76</v>
      </c>
      <c r="J36" s="18"/>
    </row>
    <row r="37" spans="1:10" x14ac:dyDescent="0.25">
      <c r="A37" s="70" t="s">
        <v>31</v>
      </c>
      <c r="B37" s="79">
        <v>9</v>
      </c>
      <c r="C37" s="79">
        <v>7</v>
      </c>
      <c r="D37" s="79">
        <v>0</v>
      </c>
      <c r="E37" s="79">
        <v>0</v>
      </c>
      <c r="F37" s="79">
        <v>0</v>
      </c>
      <c r="G37" s="79">
        <v>0</v>
      </c>
      <c r="H37" s="79">
        <f t="shared" si="0"/>
        <v>16</v>
      </c>
      <c r="I37" s="16" t="s">
        <v>77</v>
      </c>
      <c r="J37" s="18"/>
    </row>
    <row r="38" spans="1:10" x14ac:dyDescent="0.25">
      <c r="A38" s="42" t="s">
        <v>32</v>
      </c>
      <c r="B38" s="43">
        <v>4</v>
      </c>
      <c r="C38" s="43">
        <v>2</v>
      </c>
      <c r="D38" s="43">
        <v>0</v>
      </c>
      <c r="E38" s="43">
        <v>0</v>
      </c>
      <c r="F38" s="43">
        <v>0</v>
      </c>
      <c r="G38" s="43">
        <v>0</v>
      </c>
      <c r="H38" s="43">
        <f t="shared" si="0"/>
        <v>6</v>
      </c>
      <c r="I38" s="16" t="s">
        <v>78</v>
      </c>
      <c r="J38" s="18"/>
    </row>
    <row r="39" spans="1:10" ht="9" customHeight="1" x14ac:dyDescent="0.25">
      <c r="A39" s="46"/>
      <c r="B39" s="47"/>
      <c r="C39" s="47"/>
      <c r="D39" s="47"/>
      <c r="E39" s="47"/>
      <c r="F39" s="47"/>
      <c r="G39" s="47"/>
      <c r="H39" s="47"/>
    </row>
    <row r="40" spans="1:10" ht="23.25" customHeight="1" x14ac:dyDescent="0.25">
      <c r="A40" s="66" t="s">
        <v>1</v>
      </c>
      <c r="B40" s="22">
        <f t="shared" ref="B40:H40" si="1">SUM(B7:B38)</f>
        <v>4386</v>
      </c>
      <c r="C40" s="22">
        <f t="shared" si="1"/>
        <v>2883</v>
      </c>
      <c r="D40" s="22">
        <f t="shared" si="1"/>
        <v>213</v>
      </c>
      <c r="E40" s="22">
        <f t="shared" si="1"/>
        <v>465</v>
      </c>
      <c r="F40" s="22">
        <f t="shared" si="1"/>
        <v>383</v>
      </c>
      <c r="G40" s="22">
        <f t="shared" si="1"/>
        <v>160</v>
      </c>
      <c r="H40" s="67">
        <f t="shared" si="1"/>
        <v>8490</v>
      </c>
    </row>
    <row r="41" spans="1:10" x14ac:dyDescent="0.25">
      <c r="A41" s="16"/>
      <c r="B41" s="52">
        <f t="shared" ref="B41:G41" si="2">B40*100/$H$40</f>
        <v>51.660777385159008</v>
      </c>
      <c r="C41" s="52">
        <v>33.9</v>
      </c>
      <c r="D41" s="52">
        <f t="shared" si="2"/>
        <v>2.5088339222614842</v>
      </c>
      <c r="E41" s="52">
        <f t="shared" si="2"/>
        <v>5.4770318021201412</v>
      </c>
      <c r="F41" s="52">
        <f t="shared" si="2"/>
        <v>4.5111896348645466</v>
      </c>
      <c r="G41" s="52">
        <f t="shared" si="2"/>
        <v>1.8845700824499412</v>
      </c>
      <c r="H41" s="19">
        <f>SUM(B41:G41)</f>
        <v>99.94240282685513</v>
      </c>
    </row>
    <row r="42" spans="1:10" x14ac:dyDescent="0.25">
      <c r="A42" s="82" t="s">
        <v>105</v>
      </c>
    </row>
    <row r="43" spans="1:10" x14ac:dyDescent="0.25">
      <c r="A43" s="82" t="s">
        <v>107</v>
      </c>
    </row>
    <row r="46" spans="1:10" x14ac:dyDescent="0.25">
      <c r="I46" s="63"/>
    </row>
  </sheetData>
  <mergeCells count="8">
    <mergeCell ref="F4:F5"/>
    <mergeCell ref="G4:G5"/>
    <mergeCell ref="H4:H5"/>
    <mergeCell ref="A4:A5"/>
    <mergeCell ref="B4:B5"/>
    <mergeCell ref="C4:C5"/>
    <mergeCell ref="E4:E5"/>
    <mergeCell ref="D4:D5"/>
  </mergeCells>
  <pageMargins left="0.17" right="0.75" top="0.2" bottom="1" header="0" footer="0"/>
  <pageSetup paperSize="9" scale="89" orientation="portrait" r:id="rId1"/>
  <headerFooter alignWithMargins="0"/>
  <ignoredErrors>
    <ignoredError sqref="B41 D41:H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zoomScaleNormal="100" workbookViewId="0">
      <selection activeCell="A71" sqref="A71"/>
    </sheetView>
  </sheetViews>
  <sheetFormatPr baseColWidth="10" defaultRowHeight="15" x14ac:dyDescent="0.25"/>
  <cols>
    <col min="1" max="1" width="21.140625" style="3" customWidth="1"/>
    <col min="2" max="6" width="12.7109375" style="2" customWidth="1"/>
    <col min="7" max="7" width="12.7109375" style="2" hidden="1" customWidth="1"/>
    <col min="8" max="8" width="12.7109375" style="2" customWidth="1"/>
    <col min="9" max="16384" width="11.42578125" style="3"/>
  </cols>
  <sheetData>
    <row r="2" spans="1:10" ht="17.25" x14ac:dyDescent="0.3">
      <c r="A2" s="1" t="s">
        <v>102</v>
      </c>
    </row>
    <row r="3" spans="1:10" x14ac:dyDescent="0.25">
      <c r="B3"/>
      <c r="C3"/>
      <c r="D3"/>
      <c r="E3"/>
      <c r="F3"/>
      <c r="G3"/>
    </row>
    <row r="4" spans="1:10" ht="18.75" customHeight="1" x14ac:dyDescent="0.25">
      <c r="A4" s="87" t="s">
        <v>82</v>
      </c>
      <c r="B4" s="89" t="s">
        <v>33</v>
      </c>
      <c r="C4" s="89" t="s">
        <v>79</v>
      </c>
      <c r="D4" s="89" t="s">
        <v>80</v>
      </c>
      <c r="E4" s="89" t="s">
        <v>35</v>
      </c>
      <c r="F4" s="89" t="s">
        <v>84</v>
      </c>
      <c r="G4" s="89" t="s">
        <v>41</v>
      </c>
      <c r="H4" s="88" t="s">
        <v>1</v>
      </c>
    </row>
    <row r="5" spans="1:10" ht="18.75" customHeight="1" x14ac:dyDescent="0.25">
      <c r="A5" s="87"/>
      <c r="B5" s="89"/>
      <c r="C5" s="89"/>
      <c r="D5" s="89"/>
      <c r="E5" s="89"/>
      <c r="F5" s="89"/>
      <c r="G5" s="89"/>
      <c r="H5" s="88"/>
    </row>
    <row r="6" spans="1:10" ht="9" customHeight="1" x14ac:dyDescent="0.25">
      <c r="A6" s="46"/>
      <c r="B6" s="48"/>
      <c r="C6" s="48"/>
      <c r="D6" s="48"/>
      <c r="E6" s="48"/>
      <c r="F6" s="48"/>
      <c r="G6" s="48"/>
      <c r="H6" s="48"/>
    </row>
    <row r="7" spans="1:10" x14ac:dyDescent="0.25">
      <c r="A7" s="70" t="s">
        <v>2</v>
      </c>
      <c r="B7" s="79">
        <v>199</v>
      </c>
      <c r="C7" s="79">
        <v>20</v>
      </c>
      <c r="D7" s="79">
        <v>25</v>
      </c>
      <c r="E7" s="79">
        <v>2</v>
      </c>
      <c r="F7" s="79">
        <v>6</v>
      </c>
      <c r="G7" s="79">
        <v>0</v>
      </c>
      <c r="H7" s="79">
        <f t="shared" ref="H7:H38" si="0">SUM(B7:G7)</f>
        <v>252</v>
      </c>
      <c r="I7" s="16" t="s">
        <v>50</v>
      </c>
      <c r="J7" s="18"/>
    </row>
    <row r="8" spans="1:10" x14ac:dyDescent="0.25">
      <c r="A8" s="23" t="s">
        <v>3</v>
      </c>
      <c r="B8" s="2">
        <v>36</v>
      </c>
      <c r="C8" s="2">
        <v>12</v>
      </c>
      <c r="D8" s="2">
        <v>19</v>
      </c>
      <c r="E8" s="2">
        <v>1</v>
      </c>
      <c r="F8" s="2">
        <v>0</v>
      </c>
      <c r="G8" s="2">
        <v>0</v>
      </c>
      <c r="H8" s="2">
        <f t="shared" si="0"/>
        <v>68</v>
      </c>
      <c r="I8" s="16" t="s">
        <v>51</v>
      </c>
      <c r="J8" s="18"/>
    </row>
    <row r="9" spans="1:10" x14ac:dyDescent="0.25">
      <c r="A9" s="70" t="s">
        <v>4</v>
      </c>
      <c r="B9" s="79">
        <v>212</v>
      </c>
      <c r="C9" s="79">
        <v>113</v>
      </c>
      <c r="D9" s="79">
        <v>33</v>
      </c>
      <c r="E9" s="79">
        <v>3</v>
      </c>
      <c r="F9" s="79">
        <v>1</v>
      </c>
      <c r="G9" s="79">
        <v>0</v>
      </c>
      <c r="H9" s="79">
        <f t="shared" si="0"/>
        <v>362</v>
      </c>
      <c r="I9" s="16" t="s">
        <v>52</v>
      </c>
      <c r="J9" s="18"/>
    </row>
    <row r="10" spans="1:10" x14ac:dyDescent="0.25">
      <c r="A10" s="23" t="s">
        <v>5</v>
      </c>
      <c r="B10" s="2">
        <v>20</v>
      </c>
      <c r="C10" s="2">
        <v>11</v>
      </c>
      <c r="D10" s="2">
        <v>2</v>
      </c>
      <c r="E10" s="2">
        <v>0</v>
      </c>
      <c r="F10" s="2">
        <v>0</v>
      </c>
      <c r="G10" s="2">
        <v>0</v>
      </c>
      <c r="H10" s="2">
        <f t="shared" si="0"/>
        <v>33</v>
      </c>
      <c r="I10" s="16" t="s">
        <v>95</v>
      </c>
      <c r="J10" s="18"/>
    </row>
    <row r="11" spans="1:10" x14ac:dyDescent="0.25">
      <c r="A11" s="70" t="s">
        <v>6</v>
      </c>
      <c r="B11" s="79">
        <v>109</v>
      </c>
      <c r="C11" s="79">
        <v>66</v>
      </c>
      <c r="D11" s="79">
        <v>24</v>
      </c>
      <c r="E11" s="79">
        <v>2</v>
      </c>
      <c r="F11" s="79">
        <v>0</v>
      </c>
      <c r="G11" s="79">
        <v>0</v>
      </c>
      <c r="H11" s="79">
        <f t="shared" si="0"/>
        <v>201</v>
      </c>
      <c r="I11" s="16" t="s">
        <v>53</v>
      </c>
      <c r="J11" s="18"/>
    </row>
    <row r="12" spans="1:10" x14ac:dyDescent="0.25">
      <c r="A12" s="23" t="s">
        <v>7</v>
      </c>
      <c r="B12" s="2">
        <v>27</v>
      </c>
      <c r="C12" s="2">
        <v>16</v>
      </c>
      <c r="D12" s="2">
        <v>15</v>
      </c>
      <c r="E12" s="2">
        <v>0</v>
      </c>
      <c r="F12" s="2">
        <v>1</v>
      </c>
      <c r="G12" s="2">
        <v>0</v>
      </c>
      <c r="H12" s="2">
        <f t="shared" si="0"/>
        <v>59</v>
      </c>
      <c r="I12" s="16" t="s">
        <v>54</v>
      </c>
      <c r="J12" s="18"/>
    </row>
    <row r="13" spans="1:10" x14ac:dyDescent="0.25">
      <c r="A13" s="70" t="s">
        <v>94</v>
      </c>
      <c r="B13" s="79">
        <v>1932</v>
      </c>
      <c r="C13" s="79">
        <v>415</v>
      </c>
      <c r="D13" s="79">
        <v>353</v>
      </c>
      <c r="E13" s="79">
        <v>81</v>
      </c>
      <c r="F13" s="79">
        <v>73</v>
      </c>
      <c r="G13" s="79">
        <v>0</v>
      </c>
      <c r="H13" s="79">
        <f t="shared" si="0"/>
        <v>2854</v>
      </c>
      <c r="I13" s="16" t="s">
        <v>93</v>
      </c>
      <c r="J13" s="18"/>
    </row>
    <row r="14" spans="1:10" x14ac:dyDescent="0.25">
      <c r="A14" s="57" t="s">
        <v>8</v>
      </c>
      <c r="B14" s="61">
        <v>102</v>
      </c>
      <c r="C14" s="61">
        <v>21</v>
      </c>
      <c r="D14" s="61">
        <v>41</v>
      </c>
      <c r="E14" s="61">
        <v>5</v>
      </c>
      <c r="F14" s="61">
        <v>1</v>
      </c>
      <c r="G14" s="61">
        <v>0</v>
      </c>
      <c r="H14" s="61">
        <f t="shared" si="0"/>
        <v>170</v>
      </c>
      <c r="I14" s="16" t="s">
        <v>55</v>
      </c>
      <c r="J14" s="18"/>
    </row>
    <row r="15" spans="1:10" x14ac:dyDescent="0.25">
      <c r="A15" s="80" t="s">
        <v>9</v>
      </c>
      <c r="B15" s="81">
        <v>33</v>
      </c>
      <c r="C15" s="81">
        <v>39</v>
      </c>
      <c r="D15" s="81">
        <v>13</v>
      </c>
      <c r="E15" s="81">
        <v>5</v>
      </c>
      <c r="F15" s="81">
        <v>1</v>
      </c>
      <c r="G15" s="81">
        <v>0</v>
      </c>
      <c r="H15" s="81">
        <f t="shared" si="0"/>
        <v>91</v>
      </c>
      <c r="I15" s="16" t="s">
        <v>56</v>
      </c>
      <c r="J15" s="18"/>
    </row>
    <row r="16" spans="1:10" x14ac:dyDescent="0.25">
      <c r="A16" s="42" t="s">
        <v>10</v>
      </c>
      <c r="B16" s="43">
        <v>11</v>
      </c>
      <c r="C16" s="43">
        <v>6</v>
      </c>
      <c r="D16" s="43">
        <v>1</v>
      </c>
      <c r="E16" s="43">
        <v>0</v>
      </c>
      <c r="F16" s="43">
        <v>2</v>
      </c>
      <c r="G16" s="43">
        <v>0</v>
      </c>
      <c r="H16" s="43">
        <f t="shared" si="0"/>
        <v>20</v>
      </c>
      <c r="I16" s="16" t="s">
        <v>57</v>
      </c>
      <c r="J16" s="18"/>
    </row>
    <row r="17" spans="1:10" x14ac:dyDescent="0.25">
      <c r="A17" s="70" t="s">
        <v>11</v>
      </c>
      <c r="B17" s="79">
        <v>129</v>
      </c>
      <c r="C17" s="79">
        <v>70</v>
      </c>
      <c r="D17" s="79">
        <v>45</v>
      </c>
      <c r="E17" s="79">
        <v>2</v>
      </c>
      <c r="F17" s="79">
        <v>6</v>
      </c>
      <c r="G17" s="79">
        <v>0</v>
      </c>
      <c r="H17" s="79">
        <f t="shared" si="0"/>
        <v>252</v>
      </c>
      <c r="I17" s="16" t="s">
        <v>58</v>
      </c>
      <c r="J17" s="18"/>
    </row>
    <row r="18" spans="1:10" x14ac:dyDescent="0.25">
      <c r="A18" s="42" t="s">
        <v>12</v>
      </c>
      <c r="B18" s="43">
        <v>444</v>
      </c>
      <c r="C18" s="43">
        <v>191</v>
      </c>
      <c r="D18" s="43">
        <v>82</v>
      </c>
      <c r="E18" s="43">
        <v>20</v>
      </c>
      <c r="F18" s="43">
        <v>18</v>
      </c>
      <c r="G18" s="43">
        <v>0</v>
      </c>
      <c r="H18" s="43">
        <f t="shared" si="0"/>
        <v>755</v>
      </c>
      <c r="I18" s="16" t="s">
        <v>59</v>
      </c>
      <c r="J18" s="18"/>
    </row>
    <row r="19" spans="1:10" x14ac:dyDescent="0.25">
      <c r="A19" s="70" t="s">
        <v>13</v>
      </c>
      <c r="B19" s="79">
        <v>206</v>
      </c>
      <c r="C19" s="79">
        <v>23</v>
      </c>
      <c r="D19" s="79">
        <v>16</v>
      </c>
      <c r="E19" s="79">
        <v>6</v>
      </c>
      <c r="F19" s="79">
        <v>1</v>
      </c>
      <c r="G19" s="79">
        <v>0</v>
      </c>
      <c r="H19" s="79">
        <f t="shared" si="0"/>
        <v>252</v>
      </c>
      <c r="I19" s="16" t="s">
        <v>60</v>
      </c>
      <c r="J19" s="18"/>
    </row>
    <row r="20" spans="1:10" x14ac:dyDescent="0.25">
      <c r="A20" s="42" t="s">
        <v>14</v>
      </c>
      <c r="B20" s="43">
        <v>270</v>
      </c>
      <c r="C20" s="43">
        <v>68</v>
      </c>
      <c r="D20" s="43">
        <v>105</v>
      </c>
      <c r="E20" s="43">
        <v>13</v>
      </c>
      <c r="F20" s="43">
        <v>3</v>
      </c>
      <c r="G20" s="43">
        <v>0</v>
      </c>
      <c r="H20" s="43">
        <f t="shared" si="0"/>
        <v>459</v>
      </c>
      <c r="I20" s="16" t="s">
        <v>61</v>
      </c>
      <c r="J20" s="18"/>
    </row>
    <row r="21" spans="1:10" x14ac:dyDescent="0.25">
      <c r="A21" s="70" t="s">
        <v>15</v>
      </c>
      <c r="B21" s="79">
        <v>1236</v>
      </c>
      <c r="C21" s="79">
        <v>210</v>
      </c>
      <c r="D21" s="79">
        <v>159</v>
      </c>
      <c r="E21" s="79">
        <v>111</v>
      </c>
      <c r="F21" s="79">
        <v>125</v>
      </c>
      <c r="G21" s="79">
        <v>0</v>
      </c>
      <c r="H21" s="79">
        <f t="shared" si="0"/>
        <v>1841</v>
      </c>
      <c r="I21" s="16" t="s">
        <v>62</v>
      </c>
      <c r="J21" s="18"/>
    </row>
    <row r="22" spans="1:10" x14ac:dyDescent="0.25">
      <c r="A22" s="42" t="s">
        <v>16</v>
      </c>
      <c r="B22" s="43">
        <v>108</v>
      </c>
      <c r="C22" s="43">
        <v>23</v>
      </c>
      <c r="D22" s="43">
        <v>26</v>
      </c>
      <c r="E22" s="43">
        <v>3</v>
      </c>
      <c r="F22" s="43">
        <v>1</v>
      </c>
      <c r="G22" s="43">
        <v>0</v>
      </c>
      <c r="H22" s="43">
        <f t="shared" si="0"/>
        <v>161</v>
      </c>
      <c r="I22" s="16" t="s">
        <v>63</v>
      </c>
      <c r="J22" s="18"/>
    </row>
    <row r="23" spans="1:10" x14ac:dyDescent="0.25">
      <c r="A23" s="70" t="s">
        <v>17</v>
      </c>
      <c r="B23" s="79">
        <v>28</v>
      </c>
      <c r="C23" s="79">
        <v>11</v>
      </c>
      <c r="D23" s="79">
        <v>8</v>
      </c>
      <c r="E23" s="79">
        <v>4</v>
      </c>
      <c r="F23" s="79">
        <v>0</v>
      </c>
      <c r="G23" s="79">
        <v>0</v>
      </c>
      <c r="H23" s="79">
        <f t="shared" si="0"/>
        <v>51</v>
      </c>
      <c r="I23" s="16" t="s">
        <v>64</v>
      </c>
      <c r="J23" s="18"/>
    </row>
    <row r="24" spans="1:10" x14ac:dyDescent="0.25">
      <c r="A24" s="42" t="s">
        <v>18</v>
      </c>
      <c r="B24" s="43">
        <v>114</v>
      </c>
      <c r="C24" s="43">
        <v>41</v>
      </c>
      <c r="D24" s="43">
        <v>17</v>
      </c>
      <c r="E24" s="43">
        <v>1</v>
      </c>
      <c r="F24" s="43">
        <v>4</v>
      </c>
      <c r="G24" s="43">
        <v>0</v>
      </c>
      <c r="H24" s="43">
        <f t="shared" si="0"/>
        <v>177</v>
      </c>
      <c r="I24" s="16" t="s">
        <v>65</v>
      </c>
      <c r="J24" s="18"/>
    </row>
    <row r="25" spans="1:10" x14ac:dyDescent="0.25">
      <c r="A25" s="70" t="s">
        <v>19</v>
      </c>
      <c r="B25" s="79">
        <v>88</v>
      </c>
      <c r="C25" s="79">
        <v>107</v>
      </c>
      <c r="D25" s="79">
        <v>37</v>
      </c>
      <c r="E25" s="79">
        <v>7</v>
      </c>
      <c r="F25" s="79">
        <v>7</v>
      </c>
      <c r="G25" s="79">
        <v>0</v>
      </c>
      <c r="H25" s="79">
        <f t="shared" si="0"/>
        <v>246</v>
      </c>
      <c r="I25" s="16" t="s">
        <v>66</v>
      </c>
      <c r="J25" s="18"/>
    </row>
    <row r="26" spans="1:10" x14ac:dyDescent="0.25">
      <c r="A26" s="42" t="s">
        <v>20</v>
      </c>
      <c r="B26" s="43">
        <v>101</v>
      </c>
      <c r="C26" s="43">
        <v>65</v>
      </c>
      <c r="D26" s="43">
        <v>26</v>
      </c>
      <c r="E26" s="43">
        <v>11</v>
      </c>
      <c r="F26" s="43">
        <v>2</v>
      </c>
      <c r="G26" s="43">
        <v>0</v>
      </c>
      <c r="H26" s="43">
        <f t="shared" si="0"/>
        <v>205</v>
      </c>
      <c r="I26" s="16" t="s">
        <v>67</v>
      </c>
      <c r="J26" s="18"/>
    </row>
    <row r="27" spans="1:10" x14ac:dyDescent="0.25">
      <c r="A27" s="70" t="s">
        <v>21</v>
      </c>
      <c r="B27" s="79">
        <v>133</v>
      </c>
      <c r="C27" s="79">
        <v>52</v>
      </c>
      <c r="D27" s="79">
        <v>21</v>
      </c>
      <c r="E27" s="79">
        <v>1</v>
      </c>
      <c r="F27" s="79">
        <v>3</v>
      </c>
      <c r="G27" s="79">
        <v>0</v>
      </c>
      <c r="H27" s="79">
        <f t="shared" si="0"/>
        <v>210</v>
      </c>
      <c r="I27" s="16" t="s">
        <v>68</v>
      </c>
      <c r="J27" s="18"/>
    </row>
    <row r="28" spans="1:10" x14ac:dyDescent="0.25">
      <c r="A28" s="42" t="s">
        <v>22</v>
      </c>
      <c r="B28" s="43">
        <v>75</v>
      </c>
      <c r="C28" s="43">
        <v>17</v>
      </c>
      <c r="D28" s="43">
        <v>42</v>
      </c>
      <c r="E28" s="43">
        <v>1</v>
      </c>
      <c r="F28" s="43">
        <v>0</v>
      </c>
      <c r="G28" s="43">
        <v>0</v>
      </c>
      <c r="H28" s="43">
        <f t="shared" si="0"/>
        <v>135</v>
      </c>
      <c r="I28" s="16" t="s">
        <v>69</v>
      </c>
      <c r="J28" s="18"/>
    </row>
    <row r="29" spans="1:10" x14ac:dyDescent="0.25">
      <c r="A29" s="70" t="s">
        <v>23</v>
      </c>
      <c r="B29" s="79">
        <v>673</v>
      </c>
      <c r="C29" s="79">
        <v>408</v>
      </c>
      <c r="D29" s="79">
        <v>148</v>
      </c>
      <c r="E29" s="79">
        <v>98</v>
      </c>
      <c r="F29" s="79">
        <v>19</v>
      </c>
      <c r="G29" s="79">
        <v>0</v>
      </c>
      <c r="H29" s="79">
        <f t="shared" si="0"/>
        <v>1346</v>
      </c>
      <c r="I29" s="16" t="s">
        <v>70</v>
      </c>
      <c r="J29" s="18"/>
    </row>
    <row r="30" spans="1:10" x14ac:dyDescent="0.25">
      <c r="A30" s="42" t="s">
        <v>24</v>
      </c>
      <c r="B30" s="43">
        <v>204</v>
      </c>
      <c r="C30" s="43">
        <v>63</v>
      </c>
      <c r="D30" s="43">
        <v>53</v>
      </c>
      <c r="E30" s="43">
        <v>7</v>
      </c>
      <c r="F30" s="43">
        <v>4</v>
      </c>
      <c r="G30" s="43">
        <v>0</v>
      </c>
      <c r="H30" s="43">
        <f t="shared" si="0"/>
        <v>331</v>
      </c>
      <c r="I30" s="16" t="s">
        <v>71</v>
      </c>
      <c r="J30" s="18"/>
    </row>
    <row r="31" spans="1:10" x14ac:dyDescent="0.25">
      <c r="A31" s="70" t="s">
        <v>25</v>
      </c>
      <c r="B31" s="79">
        <v>67</v>
      </c>
      <c r="C31" s="79">
        <v>37</v>
      </c>
      <c r="D31" s="79">
        <v>18</v>
      </c>
      <c r="E31" s="79">
        <v>2</v>
      </c>
      <c r="F31" s="79">
        <v>2</v>
      </c>
      <c r="G31" s="79">
        <v>0</v>
      </c>
      <c r="H31" s="79">
        <f t="shared" si="0"/>
        <v>126</v>
      </c>
      <c r="I31" s="16" t="s">
        <v>72</v>
      </c>
      <c r="J31" s="18"/>
    </row>
    <row r="32" spans="1:10" x14ac:dyDescent="0.25">
      <c r="A32" s="42" t="s">
        <v>26</v>
      </c>
      <c r="B32" s="43">
        <v>41</v>
      </c>
      <c r="C32" s="43">
        <v>19</v>
      </c>
      <c r="D32" s="43">
        <v>9</v>
      </c>
      <c r="E32" s="43">
        <v>4</v>
      </c>
      <c r="F32" s="43">
        <v>3</v>
      </c>
      <c r="G32" s="43">
        <v>0</v>
      </c>
      <c r="H32" s="43">
        <f t="shared" si="0"/>
        <v>76</v>
      </c>
      <c r="I32" s="16" t="s">
        <v>73</v>
      </c>
      <c r="J32" s="18"/>
    </row>
    <row r="33" spans="1:10" x14ac:dyDescent="0.25">
      <c r="A33" s="70" t="s">
        <v>27</v>
      </c>
      <c r="B33" s="79">
        <v>20</v>
      </c>
      <c r="C33" s="79">
        <v>22</v>
      </c>
      <c r="D33" s="79">
        <v>16</v>
      </c>
      <c r="E33" s="79">
        <v>2</v>
      </c>
      <c r="F33" s="79">
        <v>0</v>
      </c>
      <c r="G33" s="79">
        <v>0</v>
      </c>
      <c r="H33" s="79">
        <f t="shared" si="0"/>
        <v>60</v>
      </c>
      <c r="I33" s="16" t="s">
        <v>74</v>
      </c>
      <c r="J33" s="18"/>
    </row>
    <row r="34" spans="1:10" x14ac:dyDescent="0.25">
      <c r="A34" s="42" t="s">
        <v>28</v>
      </c>
      <c r="B34" s="43">
        <v>100</v>
      </c>
      <c r="C34" s="43">
        <v>11</v>
      </c>
      <c r="D34" s="43">
        <v>4</v>
      </c>
      <c r="E34" s="43">
        <v>2</v>
      </c>
      <c r="F34" s="43">
        <v>4</v>
      </c>
      <c r="G34" s="43">
        <v>0</v>
      </c>
      <c r="H34" s="43">
        <f t="shared" si="0"/>
        <v>121</v>
      </c>
      <c r="I34" s="16" t="s">
        <v>96</v>
      </c>
      <c r="J34" s="18"/>
    </row>
    <row r="35" spans="1:10" x14ac:dyDescent="0.25">
      <c r="A35" s="70" t="s">
        <v>29</v>
      </c>
      <c r="B35" s="79">
        <v>15</v>
      </c>
      <c r="C35" s="79">
        <v>5</v>
      </c>
      <c r="D35" s="79">
        <v>9</v>
      </c>
      <c r="E35" s="79">
        <v>0</v>
      </c>
      <c r="F35" s="79">
        <v>0</v>
      </c>
      <c r="G35" s="79">
        <v>0</v>
      </c>
      <c r="H35" s="79">
        <f t="shared" si="0"/>
        <v>29</v>
      </c>
      <c r="I35" s="16" t="s">
        <v>75</v>
      </c>
      <c r="J35" s="18"/>
    </row>
    <row r="36" spans="1:10" x14ac:dyDescent="0.25">
      <c r="A36" s="42" t="s">
        <v>30</v>
      </c>
      <c r="B36" s="43">
        <v>58</v>
      </c>
      <c r="C36" s="43">
        <v>23</v>
      </c>
      <c r="D36" s="43">
        <v>22</v>
      </c>
      <c r="E36" s="43">
        <v>0</v>
      </c>
      <c r="F36" s="43">
        <v>1</v>
      </c>
      <c r="G36" s="43">
        <v>0</v>
      </c>
      <c r="H36" s="43">
        <f t="shared" si="0"/>
        <v>104</v>
      </c>
      <c r="I36" s="16" t="s">
        <v>76</v>
      </c>
      <c r="J36" s="18"/>
    </row>
    <row r="37" spans="1:10" x14ac:dyDescent="0.25">
      <c r="A37" s="70" t="s">
        <v>31</v>
      </c>
      <c r="B37" s="79">
        <v>50</v>
      </c>
      <c r="C37" s="79">
        <v>28</v>
      </c>
      <c r="D37" s="79">
        <v>20</v>
      </c>
      <c r="E37" s="79">
        <v>3</v>
      </c>
      <c r="F37" s="79">
        <v>0</v>
      </c>
      <c r="G37" s="79">
        <v>0</v>
      </c>
      <c r="H37" s="79">
        <f t="shared" si="0"/>
        <v>101</v>
      </c>
      <c r="I37" s="16" t="s">
        <v>77</v>
      </c>
      <c r="J37" s="18"/>
    </row>
    <row r="38" spans="1:10" x14ac:dyDescent="0.25">
      <c r="A38" s="42" t="s">
        <v>32</v>
      </c>
      <c r="B38" s="43">
        <v>6</v>
      </c>
      <c r="C38" s="43">
        <v>7</v>
      </c>
      <c r="D38" s="43">
        <v>5</v>
      </c>
      <c r="E38" s="43">
        <v>0</v>
      </c>
      <c r="F38" s="43">
        <v>0</v>
      </c>
      <c r="G38" s="43">
        <v>0</v>
      </c>
      <c r="H38" s="43">
        <f t="shared" si="0"/>
        <v>18</v>
      </c>
      <c r="I38" s="16" t="s">
        <v>78</v>
      </c>
      <c r="J38" s="18"/>
    </row>
    <row r="39" spans="1:10" ht="8.25" customHeight="1" x14ac:dyDescent="0.25">
      <c r="A39" s="46"/>
      <c r="B39" s="47"/>
      <c r="C39" s="47"/>
      <c r="D39" s="47"/>
      <c r="E39" s="47"/>
      <c r="F39" s="47"/>
      <c r="G39" s="47"/>
      <c r="H39" s="47"/>
    </row>
    <row r="40" spans="1:10" ht="23.25" customHeight="1" x14ac:dyDescent="0.25">
      <c r="A40" s="66" t="s">
        <v>1</v>
      </c>
      <c r="B40" s="22">
        <f t="shared" ref="B40:H40" si="1">SUM(B7:B38)</f>
        <v>6847</v>
      </c>
      <c r="C40" s="22">
        <f t="shared" si="1"/>
        <v>2220</v>
      </c>
      <c r="D40" s="22">
        <f t="shared" si="1"/>
        <v>1414</v>
      </c>
      <c r="E40" s="22">
        <f t="shared" si="1"/>
        <v>397</v>
      </c>
      <c r="F40" s="22">
        <f t="shared" si="1"/>
        <v>288</v>
      </c>
      <c r="G40" s="22">
        <f t="shared" si="1"/>
        <v>0</v>
      </c>
      <c r="H40" s="67">
        <f t="shared" si="1"/>
        <v>11166</v>
      </c>
    </row>
    <row r="41" spans="1:10" x14ac:dyDescent="0.25">
      <c r="A41" s="16"/>
      <c r="B41" s="52">
        <f>B40*100/$H$40</f>
        <v>61.320078810675263</v>
      </c>
      <c r="C41" s="52">
        <f>C40*100/$H$40</f>
        <v>19.881783987103709</v>
      </c>
      <c r="D41" s="52">
        <f>D40*100/$H$40</f>
        <v>12.663442593587677</v>
      </c>
      <c r="E41" s="52">
        <v>3.5</v>
      </c>
      <c r="F41" s="52">
        <f>F40*100/$H$40</f>
        <v>2.5792584631918323</v>
      </c>
      <c r="G41" s="64">
        <f t="shared" ref="G41" si="2">G40*100/$H$40</f>
        <v>0</v>
      </c>
      <c r="H41" s="19">
        <f>SUM(B41:G41)</f>
        <v>99.944563854558481</v>
      </c>
    </row>
    <row r="42" spans="1:10" x14ac:dyDescent="0.25">
      <c r="A42" s="82" t="s">
        <v>105</v>
      </c>
    </row>
    <row r="43" spans="1:10" x14ac:dyDescent="0.25">
      <c r="A43" s="82"/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68" sqref="A68"/>
    </sheetView>
  </sheetViews>
  <sheetFormatPr baseColWidth="10" defaultRowHeight="12.75" x14ac:dyDescent="0.2"/>
  <cols>
    <col min="1" max="1" width="22.85546875" customWidth="1"/>
    <col min="2" max="2" width="11.85546875" customWidth="1"/>
    <col min="3" max="3" width="12.5703125" customWidth="1"/>
    <col min="4" max="5" width="12.42578125" customWidth="1"/>
    <col min="6" max="6" width="10" customWidth="1"/>
    <col min="7" max="7" width="10.7109375" customWidth="1"/>
    <col min="9" max="9" width="12.140625" customWidth="1"/>
    <col min="10" max="11" width="12.42578125" customWidth="1"/>
    <col min="13" max="13" width="10" customWidth="1"/>
  </cols>
  <sheetData>
    <row r="1" spans="1:14" ht="17.25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17.25" x14ac:dyDescent="0.3">
      <c r="A2" s="30" t="s">
        <v>103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30" customHeight="1" x14ac:dyDescent="0.2">
      <c r="A4" s="85" t="s">
        <v>43</v>
      </c>
      <c r="B4" s="93" t="s">
        <v>86</v>
      </c>
      <c r="C4" s="93"/>
      <c r="D4" s="93"/>
      <c r="E4" s="93"/>
      <c r="F4" s="93"/>
      <c r="G4" s="92" t="s">
        <v>42</v>
      </c>
      <c r="H4" s="93" t="s">
        <v>87</v>
      </c>
      <c r="I4" s="93"/>
      <c r="J4" s="93"/>
      <c r="K4" s="93"/>
      <c r="L4" s="92" t="s">
        <v>42</v>
      </c>
      <c r="M4" s="91" t="s">
        <v>90</v>
      </c>
    </row>
    <row r="5" spans="1:14" ht="33.75" customHeight="1" x14ac:dyDescent="0.2">
      <c r="A5" s="85"/>
      <c r="B5" s="25" t="s">
        <v>46</v>
      </c>
      <c r="C5" s="25" t="s">
        <v>47</v>
      </c>
      <c r="D5" s="25" t="s">
        <v>48</v>
      </c>
      <c r="E5" s="50" t="s">
        <v>92</v>
      </c>
      <c r="F5" s="37" t="s">
        <v>91</v>
      </c>
      <c r="G5" s="92"/>
      <c r="H5" s="25" t="s">
        <v>46</v>
      </c>
      <c r="I5" s="25" t="s">
        <v>47</v>
      </c>
      <c r="J5" s="25" t="s">
        <v>48</v>
      </c>
      <c r="K5" s="69" t="s">
        <v>91</v>
      </c>
      <c r="L5" s="92"/>
      <c r="M5" s="91"/>
    </row>
    <row r="6" spans="1:14" ht="11.2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4" ht="15" x14ac:dyDescent="0.25">
      <c r="A7" s="70" t="s">
        <v>33</v>
      </c>
      <c r="B7" s="79">
        <v>3488</v>
      </c>
      <c r="C7" s="79">
        <v>677</v>
      </c>
      <c r="D7" s="79">
        <v>221</v>
      </c>
      <c r="E7" s="79">
        <v>0</v>
      </c>
      <c r="F7" s="79">
        <v>0</v>
      </c>
      <c r="G7" s="79">
        <f>SUM(B7:F7)</f>
        <v>4386</v>
      </c>
      <c r="H7" s="79">
        <v>3461</v>
      </c>
      <c r="I7" s="79">
        <v>76</v>
      </c>
      <c r="J7" s="79">
        <v>3310</v>
      </c>
      <c r="K7" s="79">
        <v>0</v>
      </c>
      <c r="L7" s="79">
        <f>SUM(H7:K7)</f>
        <v>6847</v>
      </c>
      <c r="M7" s="79">
        <f t="shared" ref="M7:M12" si="0">G7+L7</f>
        <v>11233</v>
      </c>
    </row>
    <row r="8" spans="1:14" ht="15" x14ac:dyDescent="0.25">
      <c r="A8" s="42" t="s">
        <v>79</v>
      </c>
      <c r="B8" s="43">
        <v>2213</v>
      </c>
      <c r="C8" s="43">
        <v>581</v>
      </c>
      <c r="D8" s="43">
        <v>86</v>
      </c>
      <c r="E8" s="43">
        <v>2</v>
      </c>
      <c r="F8" s="43">
        <v>1</v>
      </c>
      <c r="G8" s="43">
        <f t="shared" ref="G8:G12" si="1">SUM(B8:F8)</f>
        <v>2883</v>
      </c>
      <c r="H8" s="43">
        <v>1266</v>
      </c>
      <c r="I8" s="43">
        <v>91</v>
      </c>
      <c r="J8" s="43">
        <v>862</v>
      </c>
      <c r="K8" s="43">
        <v>1</v>
      </c>
      <c r="L8" s="61">
        <f t="shared" ref="L8:L12" si="2">SUM(H8:K8)</f>
        <v>2220</v>
      </c>
      <c r="M8" s="43">
        <f t="shared" si="0"/>
        <v>5103</v>
      </c>
    </row>
    <row r="9" spans="1:14" ht="15" x14ac:dyDescent="0.25">
      <c r="A9" s="70" t="s">
        <v>80</v>
      </c>
      <c r="B9" s="79">
        <v>51</v>
      </c>
      <c r="C9" s="79">
        <v>115</v>
      </c>
      <c r="D9" s="79">
        <v>47</v>
      </c>
      <c r="E9" s="79">
        <v>0</v>
      </c>
      <c r="F9" s="79">
        <v>0</v>
      </c>
      <c r="G9" s="79">
        <f t="shared" si="1"/>
        <v>213</v>
      </c>
      <c r="H9" s="79">
        <v>509</v>
      </c>
      <c r="I9" s="79">
        <v>55</v>
      </c>
      <c r="J9" s="79">
        <v>850</v>
      </c>
      <c r="K9" s="79">
        <v>0</v>
      </c>
      <c r="L9" s="79">
        <f t="shared" si="2"/>
        <v>1414</v>
      </c>
      <c r="M9" s="79">
        <f t="shared" si="0"/>
        <v>1627</v>
      </c>
    </row>
    <row r="10" spans="1:14" ht="15" x14ac:dyDescent="0.25">
      <c r="A10" s="42" t="s">
        <v>35</v>
      </c>
      <c r="B10" s="43">
        <v>409</v>
      </c>
      <c r="C10" s="43">
        <v>46</v>
      </c>
      <c r="D10" s="43">
        <v>10</v>
      </c>
      <c r="E10" s="43">
        <v>0</v>
      </c>
      <c r="F10" s="43">
        <v>0</v>
      </c>
      <c r="G10" s="43">
        <f t="shared" si="1"/>
        <v>465</v>
      </c>
      <c r="H10" s="43">
        <v>163</v>
      </c>
      <c r="I10" s="43">
        <v>3</v>
      </c>
      <c r="J10" s="43">
        <v>231</v>
      </c>
      <c r="K10" s="43">
        <v>0</v>
      </c>
      <c r="L10" s="61">
        <f t="shared" si="2"/>
        <v>397</v>
      </c>
      <c r="M10" s="43">
        <f t="shared" si="0"/>
        <v>862</v>
      </c>
    </row>
    <row r="11" spans="1:14" ht="15" x14ac:dyDescent="0.25">
      <c r="A11" s="70" t="s">
        <v>34</v>
      </c>
      <c r="B11" s="79">
        <v>343</v>
      </c>
      <c r="C11" s="79">
        <v>37</v>
      </c>
      <c r="D11" s="79">
        <v>3</v>
      </c>
      <c r="E11" s="79">
        <v>0</v>
      </c>
      <c r="F11" s="79">
        <v>0</v>
      </c>
      <c r="G11" s="79">
        <f t="shared" si="1"/>
        <v>383</v>
      </c>
      <c r="H11" s="79">
        <v>223</v>
      </c>
      <c r="I11" s="79">
        <v>3</v>
      </c>
      <c r="J11" s="79">
        <v>62</v>
      </c>
      <c r="K11" s="79">
        <v>0</v>
      </c>
      <c r="L11" s="79">
        <f t="shared" si="2"/>
        <v>288</v>
      </c>
      <c r="M11" s="79">
        <f t="shared" si="0"/>
        <v>671</v>
      </c>
    </row>
    <row r="12" spans="1:14" ht="15" x14ac:dyDescent="0.25">
      <c r="A12" s="42" t="s">
        <v>41</v>
      </c>
      <c r="B12" s="43">
        <v>30</v>
      </c>
      <c r="C12" s="43">
        <v>113</v>
      </c>
      <c r="D12" s="43">
        <v>17</v>
      </c>
      <c r="E12" s="43">
        <v>0</v>
      </c>
      <c r="F12" s="43">
        <v>0</v>
      </c>
      <c r="G12" s="43">
        <f t="shared" si="1"/>
        <v>160</v>
      </c>
      <c r="H12" s="43">
        <v>0</v>
      </c>
      <c r="I12" s="43">
        <v>0</v>
      </c>
      <c r="J12" s="43">
        <v>0</v>
      </c>
      <c r="K12" s="43">
        <v>0</v>
      </c>
      <c r="L12" s="61">
        <f t="shared" si="2"/>
        <v>0</v>
      </c>
      <c r="M12" s="43">
        <f t="shared" si="0"/>
        <v>160</v>
      </c>
    </row>
    <row r="13" spans="1:14" ht="8.25" customHeight="1" x14ac:dyDescent="0.2">
      <c r="A13" s="3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4" ht="15.75" x14ac:dyDescent="0.2">
      <c r="A14" s="4" t="s">
        <v>1</v>
      </c>
      <c r="B14" s="21">
        <f t="shared" ref="B14:M14" si="3">SUM(B7:B12)</f>
        <v>6534</v>
      </c>
      <c r="C14" s="21">
        <f t="shared" si="3"/>
        <v>1569</v>
      </c>
      <c r="D14" s="21">
        <f t="shared" si="3"/>
        <v>384</v>
      </c>
      <c r="E14" s="49">
        <f t="shared" si="3"/>
        <v>2</v>
      </c>
      <c r="F14" s="38">
        <f t="shared" si="3"/>
        <v>1</v>
      </c>
      <c r="G14" s="21">
        <f t="shared" si="3"/>
        <v>8490</v>
      </c>
      <c r="H14" s="21">
        <f t="shared" si="3"/>
        <v>5622</v>
      </c>
      <c r="I14" s="21">
        <f t="shared" si="3"/>
        <v>228</v>
      </c>
      <c r="J14" s="21">
        <f t="shared" si="3"/>
        <v>5315</v>
      </c>
      <c r="K14" s="68">
        <f t="shared" si="3"/>
        <v>1</v>
      </c>
      <c r="L14" s="21">
        <f t="shared" si="3"/>
        <v>11166</v>
      </c>
      <c r="M14" s="21">
        <f t="shared" si="3"/>
        <v>19656</v>
      </c>
    </row>
    <row r="15" spans="1:14" x14ac:dyDescent="0.2">
      <c r="A15" s="27"/>
      <c r="B15" s="65">
        <f>B14*100/$G$14</f>
        <v>76.961130742049477</v>
      </c>
      <c r="C15" s="65">
        <f>C14*100/$G$14</f>
        <v>18.480565371024735</v>
      </c>
      <c r="D15" s="65">
        <f>D14*100/$G$14</f>
        <v>4.5229681978798588</v>
      </c>
      <c r="E15" s="65">
        <v>0.03</v>
      </c>
      <c r="F15" s="65">
        <f>F14*100/$G$14</f>
        <v>1.1778563015312132E-2</v>
      </c>
      <c r="G15" s="55">
        <f>SUM(B15:F15)</f>
        <v>100.00644287396939</v>
      </c>
      <c r="H15" s="65">
        <f>H14*100/$L$14</f>
        <v>50.349274583557225</v>
      </c>
      <c r="I15" s="65">
        <f>I14*100/$L$14</f>
        <v>2.0419129500268673</v>
      </c>
      <c r="J15" s="65">
        <f>J14*100/$L$14</f>
        <v>47.599856707863154</v>
      </c>
      <c r="K15" s="65">
        <f>K14*100/$L$14</f>
        <v>8.9557585527494186E-3</v>
      </c>
      <c r="L15" s="55">
        <f>SUM(H15:K15)</f>
        <v>99.999999999999986</v>
      </c>
      <c r="M15" s="54"/>
      <c r="N15" s="26"/>
    </row>
    <row r="16" spans="1:14" x14ac:dyDescent="0.2">
      <c r="A16" s="84" t="s">
        <v>105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4" x14ac:dyDescent="0.2">
      <c r="A17" s="83" t="s">
        <v>107</v>
      </c>
      <c r="B17" s="36"/>
      <c r="C17" s="36"/>
      <c r="D17" s="36"/>
      <c r="E17" s="36"/>
      <c r="F17" s="36"/>
      <c r="G17" s="36"/>
      <c r="H17" s="36"/>
      <c r="I17" s="36"/>
    </row>
    <row r="18" spans="1:14" x14ac:dyDescent="0.2">
      <c r="A18" s="84" t="s">
        <v>106</v>
      </c>
    </row>
    <row r="22" spans="1:14" x14ac:dyDescent="0.2">
      <c r="N22" s="2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56"/>
      <c r="C34" s="56"/>
      <c r="D34" s="56"/>
      <c r="E34" s="56"/>
      <c r="F34" s="56"/>
      <c r="G34" s="56"/>
      <c r="H34" s="56"/>
    </row>
    <row r="35" spans="1:8" x14ac:dyDescent="0.2">
      <c r="A35" s="56"/>
      <c r="B35" s="56"/>
      <c r="C35" s="56"/>
      <c r="D35" s="56"/>
      <c r="E35" s="56"/>
      <c r="F35" s="56"/>
      <c r="G35" s="56"/>
      <c r="H35" s="56"/>
    </row>
    <row r="36" spans="1:8" x14ac:dyDescent="0.2">
      <c r="A36" s="56"/>
      <c r="B36" s="56"/>
      <c r="C36" s="56"/>
      <c r="D36" s="56"/>
      <c r="E36" s="56"/>
      <c r="F36" s="56"/>
      <c r="G36" s="56"/>
      <c r="H36" s="56"/>
    </row>
    <row r="37" spans="1:8" x14ac:dyDescent="0.2">
      <c r="A37" s="56"/>
      <c r="B37" s="56"/>
      <c r="C37" s="56"/>
      <c r="D37" s="56"/>
      <c r="E37" s="56"/>
      <c r="F37" s="56"/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/>
      <c r="B39" s="56"/>
      <c r="C39" s="56"/>
      <c r="D39" s="56"/>
      <c r="E39" s="56"/>
      <c r="F39" s="56"/>
      <c r="G39" s="56"/>
      <c r="H39" s="56"/>
    </row>
    <row r="40" spans="1:8" x14ac:dyDescent="0.2">
      <c r="D40" s="56"/>
    </row>
    <row r="41" spans="1:8" x14ac:dyDescent="0.2">
      <c r="D41" s="56"/>
    </row>
  </sheetData>
  <mergeCells count="6">
    <mergeCell ref="A4:A5"/>
    <mergeCell ref="G4:G5"/>
    <mergeCell ref="L4:L5"/>
    <mergeCell ref="M4:M5"/>
    <mergeCell ref="B4:F4"/>
    <mergeCell ref="H4:K4"/>
  </mergeCells>
  <pageMargins left="0.7" right="0.7" top="0.75" bottom="0.75" header="0.3" footer="0.3"/>
  <pageSetup paperSize="9" orientation="portrait" r:id="rId1"/>
  <ignoredErrors>
    <ignoredError sqref="B15:D15 H15:J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10.5.1</vt:lpstr>
      <vt:lpstr>10.5.2</vt:lpstr>
      <vt:lpstr>10.5.3</vt:lpstr>
      <vt:lpstr>10.5.4</vt:lpstr>
      <vt:lpstr>10.5.5</vt:lpstr>
      <vt:lpstr>10.5.6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Administrador</cp:lastModifiedBy>
  <dcterms:created xsi:type="dcterms:W3CDTF">2011-01-26T18:25:07Z</dcterms:created>
  <dcterms:modified xsi:type="dcterms:W3CDTF">2018-03-07T19:02:56Z</dcterms:modified>
</cp:coreProperties>
</file>