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stadística\Estadística Básica 2015\"/>
    </mc:Choice>
  </mc:AlternateContent>
  <bookViews>
    <workbookView xWindow="-1005" yWindow="-90" windowWidth="15480" windowHeight="11640"/>
  </bookViews>
  <sheets>
    <sheet name="3.1.1" sheetId="2" r:id="rId1"/>
    <sheet name="3.1.2" sheetId="1" r:id="rId2"/>
    <sheet name="3.1.3" sheetId="16" r:id="rId3"/>
    <sheet name="3.1.4" sheetId="7" r:id="rId4"/>
    <sheet name="3.1.5" sheetId="6" r:id="rId5"/>
    <sheet name="3.1.6" sheetId="5" r:id="rId6"/>
    <sheet name="3.1.7" sheetId="14" r:id="rId7"/>
    <sheet name="3.1.8" sheetId="15" r:id="rId8"/>
    <sheet name="3.2.1" sheetId="4" r:id="rId9"/>
    <sheet name="3.3.1" sheetId="12" r:id="rId10"/>
    <sheet name="3.4.1" sheetId="13" r:id="rId11"/>
  </sheets>
  <calcPr calcId="152511"/>
</workbook>
</file>

<file path=xl/calcChain.xml><?xml version="1.0" encoding="utf-8"?>
<calcChain xmlns="http://schemas.openxmlformats.org/spreadsheetml/2006/main">
  <c r="C55" i="15" l="1"/>
  <c r="D55" i="15"/>
  <c r="E55" i="15"/>
  <c r="B55" i="15"/>
  <c r="F53" i="15"/>
  <c r="C55" i="14"/>
  <c r="D55" i="14"/>
  <c r="E55" i="14"/>
  <c r="B55" i="14"/>
  <c r="F53" i="14"/>
  <c r="F7" i="15" l="1"/>
  <c r="F8" i="15"/>
  <c r="F7" i="14"/>
  <c r="F8" i="14"/>
  <c r="F52" i="15" l="1"/>
  <c r="F52" i="14"/>
  <c r="F51" i="15" l="1"/>
  <c r="F51" i="14"/>
  <c r="F10" i="14" l="1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9" i="14"/>
  <c r="F55" i="14" l="1"/>
  <c r="F50" i="15"/>
  <c r="C56" i="14" l="1"/>
  <c r="D56" i="14"/>
  <c r="E56" i="14"/>
  <c r="B56" i="14"/>
  <c r="E40" i="16"/>
  <c r="D40" i="16"/>
  <c r="C40" i="16"/>
  <c r="B40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56" i="14" l="1"/>
  <c r="F40" i="16"/>
  <c r="F49" i="15" l="1"/>
  <c r="D14" i="5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7" i="7"/>
  <c r="C41" i="5"/>
  <c r="B41" i="5"/>
  <c r="D39" i="5"/>
  <c r="D15" i="5"/>
  <c r="D13" i="5"/>
  <c r="D12" i="5"/>
  <c r="D11" i="5"/>
  <c r="D10" i="5"/>
  <c r="D9" i="5"/>
  <c r="D8" i="5"/>
  <c r="C17" i="12"/>
  <c r="D11" i="12" s="1"/>
  <c r="F48" i="15"/>
  <c r="E40" i="7"/>
  <c r="F47" i="1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2" i="1"/>
  <c r="C8" i="1" s="1"/>
  <c r="B16" i="2"/>
  <c r="B40" i="7"/>
  <c r="C40" i="7"/>
  <c r="D40" i="7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E40" i="6"/>
  <c r="D40" i="6"/>
  <c r="C40" i="6"/>
  <c r="B40" i="6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9" i="15"/>
  <c r="E17" i="12"/>
  <c r="C14" i="13"/>
  <c r="B14" i="13"/>
  <c r="F55" i="15" l="1"/>
  <c r="F15" i="12"/>
  <c r="F11" i="12"/>
  <c r="F9" i="12"/>
  <c r="F13" i="12"/>
  <c r="C13" i="2"/>
  <c r="C11" i="2"/>
  <c r="C9" i="1"/>
  <c r="C7" i="1"/>
  <c r="E11" i="13"/>
  <c r="E10" i="13"/>
  <c r="E12" i="13"/>
  <c r="E9" i="13"/>
  <c r="D10" i="13"/>
  <c r="D12" i="13"/>
  <c r="D11" i="13"/>
  <c r="D9" i="13"/>
  <c r="C16" i="2"/>
  <c r="C12" i="1"/>
  <c r="D15" i="12"/>
  <c r="D9" i="12"/>
  <c r="D13" i="12"/>
  <c r="D43" i="4"/>
  <c r="C44" i="4" s="1"/>
  <c r="D41" i="5"/>
  <c r="C42" i="5" s="1"/>
  <c r="F40" i="7"/>
  <c r="D41" i="7" s="1"/>
  <c r="C14" i="2"/>
  <c r="F40" i="6"/>
  <c r="B41" i="6" s="1"/>
  <c r="C12" i="2"/>
  <c r="C10" i="1"/>
  <c r="B44" i="4" l="1"/>
  <c r="D44" i="4" s="1"/>
  <c r="E56" i="15"/>
  <c r="D56" i="15"/>
  <c r="C56" i="15"/>
  <c r="B56" i="15"/>
  <c r="B42" i="5"/>
  <c r="D42" i="5" s="1"/>
  <c r="C41" i="6"/>
  <c r="D41" i="6"/>
  <c r="E41" i="6"/>
  <c r="E41" i="7"/>
  <c r="B41" i="7"/>
  <c r="C41" i="7"/>
  <c r="D17" i="12"/>
  <c r="F17" i="12"/>
  <c r="F41" i="6" l="1"/>
  <c r="F56" i="15"/>
  <c r="F41" i="7"/>
</calcChain>
</file>

<file path=xl/sharedStrings.xml><?xml version="1.0" encoding="utf-8"?>
<sst xmlns="http://schemas.openxmlformats.org/spreadsheetml/2006/main" count="428" uniqueCount="127">
  <si>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</si>
  <si>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</si>
  <si>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</si>
  <si>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</si>
  <si>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</si>
  <si>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</si>
  <si>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</si>
  <si>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</si>
  <si>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</si>
  <si>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</si>
  <si>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</si>
  <si>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</si>
  <si>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</si>
  <si>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</si>
  <si>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</si>
  <si>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</si>
  <si>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</si>
  <si>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</si>
  <si>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</si>
  <si>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</si>
  <si>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</si>
  <si>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</si>
  <si>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</si>
  <si>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</si>
  <si>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</si>
  <si>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</si>
  <si>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</si>
  <si>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</si>
  <si>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</si>
  <si>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</si>
  <si>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</si>
  <si>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</si>
  <si>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</si>
  <si>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>Total</t>
  </si>
  <si>
    <t>Turístico de lujo</t>
  </si>
  <si>
    <t>Turístico</t>
  </si>
  <si>
    <t>Chofer Guía</t>
  </si>
  <si>
    <t>Autobús</t>
  </si>
  <si>
    <t>Camioneta</t>
  </si>
  <si>
    <t>Minibús</t>
  </si>
  <si>
    <t>Entidad Federativa</t>
  </si>
  <si>
    <t>Gasolina</t>
  </si>
  <si>
    <t>Gas</t>
  </si>
  <si>
    <t>Diesel</t>
  </si>
  <si>
    <t>Gas-Gasolina</t>
  </si>
  <si>
    <t>Automóvil</t>
  </si>
  <si>
    <t>Pequeña</t>
  </si>
  <si>
    <t>Mediana</t>
  </si>
  <si>
    <t>Grande</t>
  </si>
  <si>
    <t>1 a 5</t>
  </si>
  <si>
    <t>6 a 30</t>
  </si>
  <si>
    <t>31 a 100</t>
  </si>
  <si>
    <t>Hombre camión</t>
  </si>
  <si>
    <t>más de 100</t>
  </si>
  <si>
    <t>De Excursión</t>
  </si>
  <si>
    <t xml:space="preserve">Turístico </t>
  </si>
  <si>
    <t xml:space="preserve">Turístico de Lujo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</si>
  <si>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</si>
  <si>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</si>
  <si>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</si>
  <si>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</si>
  <si>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</si>
  <si>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</si>
  <si>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</si>
  <si>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</si>
  <si>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</si>
  <si>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</si>
  <si>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</si>
  <si>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</si>
  <si>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</si>
  <si>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</si>
  <si>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</si>
  <si>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</si>
  <si>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</si>
  <si>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</si>
  <si>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</si>
  <si>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</si>
  <si>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</si>
  <si>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</si>
  <si>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</si>
  <si>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</si>
  <si>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</si>
  <si>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</si>
  <si>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</si>
  <si>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</si>
  <si>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</si>
  <si>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</si>
  <si>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</si>
  <si>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</si>
  <si>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pasajeros</t>
  </si>
  <si>
    <t>trafico</t>
  </si>
  <si>
    <t>3. Transporte Turístico por Tierra</t>
  </si>
  <si>
    <t>No. de Vehículos</t>
  </si>
  <si>
    <t>Tipo de Combustible</t>
  </si>
  <si>
    <t>Personas Morales</t>
  </si>
  <si>
    <t>Personas Físicas</t>
  </si>
  <si>
    <t xml:space="preserve">3.2.1 Permisionarios del Transporte Turístico por Tierra </t>
  </si>
  <si>
    <t>Tipo de Empresa</t>
  </si>
  <si>
    <t>Estrato en Unidades</t>
  </si>
  <si>
    <t>Número de Empresas</t>
  </si>
  <si>
    <t>Número de Vehículos</t>
  </si>
  <si>
    <t>3.4.1 Pasajeros Transportados y Pasajeros-Km por Modalidad de Servicio</t>
  </si>
  <si>
    <t>Modalidad de Servicio</t>
  </si>
  <si>
    <t>Demanda Atendida Pasajeros*           
 (miles)</t>
  </si>
  <si>
    <t>Tráfico Pasajeros-Km             
(miles)</t>
  </si>
  <si>
    <t>3.1 Parque Vehicular</t>
  </si>
  <si>
    <t>3.1.3 Parque Vehicular del Transporte Turístico por Tierra según Tipo de Combustible y Entidad Federativa</t>
  </si>
  <si>
    <t xml:space="preserve">           según Tipo de Persona y Entidad Federativa</t>
  </si>
  <si>
    <t>3.1.7 Total de las Unidades del Transporte Turístico por Tierra según Modelo y Modalidad de Servicio</t>
  </si>
  <si>
    <t xml:space="preserve">          según Tipo de Persona y Entidad Federativa</t>
  </si>
  <si>
    <t>Modelo de Vehículo</t>
  </si>
  <si>
    <t>Total Nacional</t>
  </si>
  <si>
    <t xml:space="preserve">          según Modalidad de Servicio</t>
  </si>
  <si>
    <t>3.4. Producción</t>
  </si>
  <si>
    <t xml:space="preserve">3.1.6  Parque Vehicular del Transporte Turístico por Tierra  </t>
  </si>
  <si>
    <t xml:space="preserve">3.1.5  Composición del Parque Vehicular del Transporte Turístico por Tierra según Modalidad de Servicio y Entidad Federativa </t>
  </si>
  <si>
    <t xml:space="preserve">3.3.1 Estructura Empresarial del Transporte Turístico por Tierra </t>
  </si>
  <si>
    <t>3.2. Permisionarios</t>
  </si>
  <si>
    <t>3.3. Estructura Empresarial</t>
  </si>
  <si>
    <t xml:space="preserve">         según Clase de Vehículo</t>
  </si>
  <si>
    <t>Clase de Vehículo</t>
  </si>
  <si>
    <t>3.1.4 Composición del Parque Vehicular del Transporte Turístico por Tierra según Clase de Vehículo y Entidad Federativa</t>
  </si>
  <si>
    <t>3.1.8 Total de las Unidades del Transporte Turístico por Tierra según Modelo y Clase de Vehículo</t>
  </si>
  <si>
    <t>*Cifras Estimadas</t>
  </si>
  <si>
    <t xml:space="preserve">3.1.1 Parque Vehicular del Transporte Turístico por Tierra </t>
  </si>
  <si>
    <t xml:space="preserve">3.1.2 Composición de las Unidades Vehiculares del Transporte Turístico por Tierra </t>
  </si>
  <si>
    <t>Minibús o Microbús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</si>
</sst>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/>
  </cellStyleXfs>
  <cellXfs count="118">
    <xf numFmtId="0" fontId="0" fillId="0" borderId="0" xfId="0"/>
    <xf numFmtId="0" fontId="7" fillId="3" borderId="0" xfId="2" applyFont="1" applyBorder="1" applyAlignment="1">
      <alignment horizontal="center" vertical="center" wrapText="1"/>
    </xf>
    <xf numFmtId="3" fontId="7" fillId="3" borderId="0" xfId="2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6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10" fillId="0" borderId="0" xfId="0" applyFont="1"/>
    <xf numFmtId="3" fontId="10" fillId="0" borderId="0" xfId="0" applyNumberFormat="1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right" vertical="center"/>
    </xf>
    <xf numFmtId="3" fontId="1" fillId="2" borderId="0" xfId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3" fontId="4" fillId="2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6" fillId="3" borderId="0" xfId="2" applyNumberFormat="1" applyFont="1" applyAlignment="1">
      <alignment horizontal="center" vertical="center" wrapText="1"/>
    </xf>
    <xf numFmtId="0" fontId="8" fillId="0" borderId="0" xfId="0" applyFont="1" applyAlignment="1"/>
    <xf numFmtId="3" fontId="4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0" fontId="0" fillId="0" borderId="0" xfId="0" applyAlignment="1"/>
    <xf numFmtId="0" fontId="16" fillId="0" borderId="0" xfId="0" applyFont="1" applyBorder="1" applyAlignment="1">
      <alignment horizontal="center"/>
    </xf>
    <xf numFmtId="3" fontId="9" fillId="5" borderId="0" xfId="0" applyNumberFormat="1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3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2" fillId="0" borderId="0" xfId="3"/>
    <xf numFmtId="0" fontId="0" fillId="0" borderId="0" xfId="0" applyFill="1"/>
    <xf numFmtId="0" fontId="7" fillId="3" borderId="0" xfId="2" applyFont="1" applyAlignment="1">
      <alignment horizontal="center" vertical="center" wrapText="1"/>
    </xf>
    <xf numFmtId="0" fontId="17" fillId="2" borderId="0" xfId="1" applyFont="1"/>
    <xf numFmtId="0" fontId="18" fillId="0" borderId="0" xfId="0" applyFont="1"/>
    <xf numFmtId="0" fontId="17" fillId="2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3" fontId="21" fillId="2" borderId="0" xfId="1" applyNumberFormat="1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21" fillId="0" borderId="0" xfId="1" applyNumberFormat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22" fillId="0" borderId="0" xfId="0" applyFont="1" applyAlignment="1">
      <alignment horizontal="left"/>
    </xf>
    <xf numFmtId="0" fontId="10" fillId="5" borderId="0" xfId="0" applyFont="1" applyFill="1"/>
    <xf numFmtId="3" fontId="10" fillId="5" borderId="0" xfId="0" applyNumberFormat="1" applyFont="1" applyFill="1"/>
    <xf numFmtId="3" fontId="10" fillId="5" borderId="0" xfId="0" applyNumberFormat="1" applyFont="1" applyFill="1" applyAlignment="1">
      <alignment horizontal="center"/>
    </xf>
    <xf numFmtId="0" fontId="18" fillId="5" borderId="0" xfId="0" applyFont="1" applyFill="1"/>
    <xf numFmtId="0" fontId="18" fillId="4" borderId="0" xfId="0" applyFont="1" applyFill="1"/>
    <xf numFmtId="17" fontId="18" fillId="4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7" fillId="3" borderId="0" xfId="2" applyFont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16" fontId="18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1" applyFill="1" applyAlignment="1">
      <alignment horizontal="center"/>
    </xf>
    <xf numFmtId="0" fontId="4" fillId="5" borderId="0" xfId="1" applyFill="1" applyAlignment="1">
      <alignment horizontal="right"/>
    </xf>
    <xf numFmtId="0" fontId="4" fillId="5" borderId="0" xfId="1" applyFont="1" applyFill="1" applyAlignment="1">
      <alignment horizontal="center"/>
    </xf>
    <xf numFmtId="0" fontId="23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165" fontId="5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9" fillId="4" borderId="0" xfId="0" applyNumberFormat="1" applyFont="1" applyFill="1" applyAlignment="1">
      <alignment horizontal="center"/>
    </xf>
    <xf numFmtId="0" fontId="7" fillId="3" borderId="0" xfId="2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6" fillId="3" borderId="0" xfId="2" applyFont="1" applyAlignment="1">
      <alignment horizontal="center" vertical="center" wrapText="1"/>
    </xf>
    <xf numFmtId="0" fontId="6" fillId="3" borderId="0" xfId="2" applyFont="1" applyAlignment="1">
      <alignment horizontal="center" vertical="center"/>
    </xf>
    <xf numFmtId="0" fontId="6" fillId="3" borderId="0" xfId="2" applyFont="1" applyAlignment="1">
      <alignment horizontal="center" wrapText="1"/>
    </xf>
    <xf numFmtId="0" fontId="7" fillId="3" borderId="0" xfId="2" applyFont="1" applyAlignment="1">
      <alignment horizontal="center" wrapText="1"/>
    </xf>
    <xf numFmtId="0" fontId="18" fillId="4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8" fillId="4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</cellXfs>
  <cellStyles count="4">
    <cellStyle name="40% - Énfasis3" xfId="1" builtinId="39"/>
    <cellStyle name="Énfasis3" xfId="2" builtinId="37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BBB59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 b="1"/>
              <a:t>Parque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Vehicular del Transporte Turístico por Tierra </a:t>
            </a:r>
          </a:p>
          <a:p>
            <a:pPr>
              <a:defRPr lang="es-ES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Participación </a:t>
            </a:r>
            <a:r>
              <a:rPr lang="en-US" sz="1200" b="1"/>
              <a:t>por Clase de Vehículo 2015</a:t>
            </a:r>
          </a:p>
        </c:rich>
      </c:tx>
      <c:layout>
        <c:manualLayout>
          <c:xMode val="edge"/>
          <c:yMode val="edge"/>
          <c:x val="0.150423665791776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118110236220454E-2"/>
          <c:y val="0.2554836817892161"/>
          <c:w val="0.44681758530183863"/>
          <c:h val="0.72226449195940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explosion val="9"/>
            <c:spPr>
              <a:solidFill>
                <a:schemeClr val="accent6"/>
              </a:solidFill>
            </c:spPr>
          </c:dPt>
          <c:dPt>
            <c:idx val="3"/>
            <c:bubble3D val="0"/>
            <c:explosion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A92A943-FAF3-4473-BEDD-6D63020B7F9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FF09C0A-9ADC-48FB-B115-04EF52AB84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FB1A688-D255-42CB-9B42-86C7C65A05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1.4068897637795275E-2"/>
                  <c:y val="-1.5990582163098175E-3"/>
                </c:manualLayout>
              </c:layout>
              <c:tx>
                <c:rich>
                  <a:bodyPr/>
                  <a:lstStyle/>
                  <a:p>
                    <a:fld id="{50DE6EA1-E95A-4217-B052-CDE76C93546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'3.1.1'!$A$11:$A$14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</c:v>
                </c:pt>
              </c:strCache>
            </c:strRef>
          </c:cat>
          <c:val>
            <c:numRef>
              <c:f>'3.1.1'!$C$11:$C$14</c:f>
              <c:numCache>
                <c:formatCode>#,##0.00</c:formatCode>
                <c:ptCount val="4"/>
                <c:pt idx="0">
                  <c:v>66.526131572667254</c:v>
                </c:pt>
                <c:pt idx="1">
                  <c:v>3.2097685148357327</c:v>
                </c:pt>
                <c:pt idx="2">
                  <c:v>30.250178983374433</c:v>
                </c:pt>
                <c:pt idx="3">
                  <c:v>1.3920929122583726E-2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80993000874878"/>
          <c:y val="0.36557302227766558"/>
          <c:w val="0.28985673665791778"/>
          <c:h val="0.34205220516215906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Año-Modelo </a:t>
            </a:r>
          </a:p>
        </c:rich>
      </c:tx>
      <c:layout>
        <c:manualLayout>
          <c:xMode val="edge"/>
          <c:yMode val="edge"/>
          <c:x val="0.326162769149215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3751770242118"/>
          <c:y val="0.12871795533242056"/>
          <c:w val="0.86316258134081492"/>
          <c:h val="0.62543082667477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'3.1.7'!$B$4:$B$5</c:f>
              <c:strCache>
                <c:ptCount val="2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'3.1.7'!$A$7:$A$53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'3.1.7'!$B$7:$B$53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21</c:v>
                </c:pt>
                <c:pt idx="21">
                  <c:v>40</c:v>
                </c:pt>
                <c:pt idx="22">
                  <c:v>74</c:v>
                </c:pt>
                <c:pt idx="23">
                  <c:v>98</c:v>
                </c:pt>
                <c:pt idx="24">
                  <c:v>44</c:v>
                </c:pt>
                <c:pt idx="25">
                  <c:v>51</c:v>
                </c:pt>
                <c:pt idx="26">
                  <c:v>38</c:v>
                </c:pt>
                <c:pt idx="27">
                  <c:v>34</c:v>
                </c:pt>
                <c:pt idx="28">
                  <c:v>74</c:v>
                </c:pt>
                <c:pt idx="29">
                  <c:v>33</c:v>
                </c:pt>
                <c:pt idx="30">
                  <c:v>63</c:v>
                </c:pt>
                <c:pt idx="31">
                  <c:v>57</c:v>
                </c:pt>
                <c:pt idx="32">
                  <c:v>43</c:v>
                </c:pt>
                <c:pt idx="33">
                  <c:v>46</c:v>
                </c:pt>
                <c:pt idx="34">
                  <c:v>47</c:v>
                </c:pt>
                <c:pt idx="35">
                  <c:v>99</c:v>
                </c:pt>
                <c:pt idx="36">
                  <c:v>128</c:v>
                </c:pt>
                <c:pt idx="37">
                  <c:v>129</c:v>
                </c:pt>
                <c:pt idx="38">
                  <c:v>120</c:v>
                </c:pt>
                <c:pt idx="39">
                  <c:v>84</c:v>
                </c:pt>
                <c:pt idx="40">
                  <c:v>79</c:v>
                </c:pt>
                <c:pt idx="41">
                  <c:v>72</c:v>
                </c:pt>
                <c:pt idx="42">
                  <c:v>132</c:v>
                </c:pt>
                <c:pt idx="43">
                  <c:v>114</c:v>
                </c:pt>
                <c:pt idx="44">
                  <c:v>102</c:v>
                </c:pt>
                <c:pt idx="45">
                  <c:v>154</c:v>
                </c:pt>
                <c:pt idx="46">
                  <c:v>40</c:v>
                </c:pt>
              </c:numCache>
            </c:numRef>
          </c:val>
        </c:ser>
        <c:ser>
          <c:idx val="1"/>
          <c:order val="1"/>
          <c:tx>
            <c:strRef>
              <c:f>'3.1.7'!$C$4:$C$5</c:f>
              <c:strCache>
                <c:ptCount val="2"/>
                <c:pt idx="0">
                  <c:v>De Excursión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'3.1.7'!$A$7:$A$53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'3.1.7'!$C$7:$C$53</c:f>
              <c:numCache>
                <c:formatCode>#,##0</c:formatCode>
                <c:ptCount val="47"/>
                <c:pt idx="0">
                  <c:v>113</c:v>
                </c:pt>
                <c:pt idx="1">
                  <c:v>106</c:v>
                </c:pt>
                <c:pt idx="2">
                  <c:v>169</c:v>
                </c:pt>
                <c:pt idx="3">
                  <c:v>217</c:v>
                </c:pt>
                <c:pt idx="4">
                  <c:v>257</c:v>
                </c:pt>
                <c:pt idx="5">
                  <c:v>350</c:v>
                </c:pt>
                <c:pt idx="6">
                  <c:v>301</c:v>
                </c:pt>
                <c:pt idx="7">
                  <c:v>233</c:v>
                </c:pt>
                <c:pt idx="8">
                  <c:v>283</c:v>
                </c:pt>
                <c:pt idx="9">
                  <c:v>329</c:v>
                </c:pt>
                <c:pt idx="10">
                  <c:v>318</c:v>
                </c:pt>
                <c:pt idx="11">
                  <c:v>348</c:v>
                </c:pt>
                <c:pt idx="12">
                  <c:v>330</c:v>
                </c:pt>
                <c:pt idx="13">
                  <c:v>89</c:v>
                </c:pt>
                <c:pt idx="14">
                  <c:v>265</c:v>
                </c:pt>
                <c:pt idx="15">
                  <c:v>344</c:v>
                </c:pt>
                <c:pt idx="16">
                  <c:v>485</c:v>
                </c:pt>
                <c:pt idx="17">
                  <c:v>193</c:v>
                </c:pt>
                <c:pt idx="18">
                  <c:v>198</c:v>
                </c:pt>
                <c:pt idx="19">
                  <c:v>288</c:v>
                </c:pt>
                <c:pt idx="20">
                  <c:v>410</c:v>
                </c:pt>
                <c:pt idx="21">
                  <c:v>992</c:v>
                </c:pt>
                <c:pt idx="22">
                  <c:v>1213</c:v>
                </c:pt>
                <c:pt idx="23">
                  <c:v>1527</c:v>
                </c:pt>
                <c:pt idx="24">
                  <c:v>992</c:v>
                </c:pt>
                <c:pt idx="25">
                  <c:v>368</c:v>
                </c:pt>
                <c:pt idx="26">
                  <c:v>417</c:v>
                </c:pt>
                <c:pt idx="27">
                  <c:v>462</c:v>
                </c:pt>
                <c:pt idx="28">
                  <c:v>737</c:v>
                </c:pt>
                <c:pt idx="29">
                  <c:v>782</c:v>
                </c:pt>
                <c:pt idx="30">
                  <c:v>1531</c:v>
                </c:pt>
                <c:pt idx="31">
                  <c:v>2000</c:v>
                </c:pt>
                <c:pt idx="32">
                  <c:v>1130</c:v>
                </c:pt>
                <c:pt idx="33">
                  <c:v>1667</c:v>
                </c:pt>
                <c:pt idx="34">
                  <c:v>1008</c:v>
                </c:pt>
                <c:pt idx="35">
                  <c:v>1009</c:v>
                </c:pt>
                <c:pt idx="36">
                  <c:v>1075</c:v>
                </c:pt>
                <c:pt idx="37">
                  <c:v>851</c:v>
                </c:pt>
                <c:pt idx="38">
                  <c:v>800</c:v>
                </c:pt>
                <c:pt idx="39">
                  <c:v>652</c:v>
                </c:pt>
                <c:pt idx="40">
                  <c:v>153</c:v>
                </c:pt>
                <c:pt idx="41">
                  <c:v>488</c:v>
                </c:pt>
                <c:pt idx="42">
                  <c:v>537</c:v>
                </c:pt>
                <c:pt idx="43">
                  <c:v>407</c:v>
                </c:pt>
                <c:pt idx="44">
                  <c:v>866</c:v>
                </c:pt>
                <c:pt idx="45">
                  <c:v>687</c:v>
                </c:pt>
                <c:pt idx="46">
                  <c:v>380</c:v>
                </c:pt>
              </c:numCache>
            </c:numRef>
          </c:val>
        </c:ser>
        <c:ser>
          <c:idx val="2"/>
          <c:order val="2"/>
          <c:tx>
            <c:strRef>
              <c:f>'3.1.7'!$D$4:$D$5</c:f>
              <c:strCache>
                <c:ptCount val="2"/>
                <c:pt idx="0">
                  <c:v>Turístico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'3.1.7'!$A$7:$A$53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'3.1.7'!$D$7:$D$53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22</c:v>
                </c:pt>
                <c:pt idx="15">
                  <c:v>19</c:v>
                </c:pt>
                <c:pt idx="16">
                  <c:v>23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  <c:pt idx="20">
                  <c:v>49</c:v>
                </c:pt>
                <c:pt idx="21">
                  <c:v>66</c:v>
                </c:pt>
                <c:pt idx="22">
                  <c:v>75</c:v>
                </c:pt>
                <c:pt idx="23">
                  <c:v>76</c:v>
                </c:pt>
                <c:pt idx="24">
                  <c:v>82</c:v>
                </c:pt>
                <c:pt idx="25">
                  <c:v>24</c:v>
                </c:pt>
                <c:pt idx="26">
                  <c:v>40</c:v>
                </c:pt>
                <c:pt idx="27">
                  <c:v>59</c:v>
                </c:pt>
                <c:pt idx="28">
                  <c:v>91</c:v>
                </c:pt>
                <c:pt idx="29">
                  <c:v>68</c:v>
                </c:pt>
                <c:pt idx="30">
                  <c:v>197</c:v>
                </c:pt>
                <c:pt idx="31">
                  <c:v>127</c:v>
                </c:pt>
                <c:pt idx="32">
                  <c:v>96</c:v>
                </c:pt>
                <c:pt idx="33">
                  <c:v>184</c:v>
                </c:pt>
                <c:pt idx="34">
                  <c:v>155</c:v>
                </c:pt>
                <c:pt idx="35">
                  <c:v>254</c:v>
                </c:pt>
                <c:pt idx="36">
                  <c:v>352</c:v>
                </c:pt>
                <c:pt idx="37">
                  <c:v>219</c:v>
                </c:pt>
                <c:pt idx="38">
                  <c:v>225</c:v>
                </c:pt>
                <c:pt idx="39">
                  <c:v>123</c:v>
                </c:pt>
                <c:pt idx="40">
                  <c:v>86</c:v>
                </c:pt>
                <c:pt idx="41">
                  <c:v>116</c:v>
                </c:pt>
                <c:pt idx="42">
                  <c:v>57</c:v>
                </c:pt>
                <c:pt idx="43">
                  <c:v>95</c:v>
                </c:pt>
                <c:pt idx="44">
                  <c:v>152</c:v>
                </c:pt>
                <c:pt idx="45">
                  <c:v>81</c:v>
                </c:pt>
                <c:pt idx="46">
                  <c:v>253</c:v>
                </c:pt>
              </c:numCache>
            </c:numRef>
          </c:val>
        </c:ser>
        <c:ser>
          <c:idx val="3"/>
          <c:order val="3"/>
          <c:tx>
            <c:strRef>
              <c:f>'3.1.7'!$E$4:$E$5</c:f>
              <c:strCache>
                <c:ptCount val="2"/>
                <c:pt idx="0">
                  <c:v>Turístico de lujo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'3.1.7'!$A$7:$A$53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'3.1.7'!$E$7:$E$53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30</c:v>
                </c:pt>
                <c:pt idx="22">
                  <c:v>58</c:v>
                </c:pt>
                <c:pt idx="23">
                  <c:v>122</c:v>
                </c:pt>
                <c:pt idx="24">
                  <c:v>117</c:v>
                </c:pt>
                <c:pt idx="25">
                  <c:v>130</c:v>
                </c:pt>
                <c:pt idx="26">
                  <c:v>96</c:v>
                </c:pt>
                <c:pt idx="27">
                  <c:v>193</c:v>
                </c:pt>
                <c:pt idx="28">
                  <c:v>319</c:v>
                </c:pt>
                <c:pt idx="29">
                  <c:v>192</c:v>
                </c:pt>
                <c:pt idx="30">
                  <c:v>358</c:v>
                </c:pt>
                <c:pt idx="31">
                  <c:v>291</c:v>
                </c:pt>
                <c:pt idx="32">
                  <c:v>216</c:v>
                </c:pt>
                <c:pt idx="33">
                  <c:v>335</c:v>
                </c:pt>
                <c:pt idx="34">
                  <c:v>364</c:v>
                </c:pt>
                <c:pt idx="35">
                  <c:v>466</c:v>
                </c:pt>
                <c:pt idx="36">
                  <c:v>758</c:v>
                </c:pt>
                <c:pt idx="37">
                  <c:v>1057</c:v>
                </c:pt>
                <c:pt idx="38">
                  <c:v>1293</c:v>
                </c:pt>
                <c:pt idx="39">
                  <c:v>928</c:v>
                </c:pt>
                <c:pt idx="40">
                  <c:v>690</c:v>
                </c:pt>
                <c:pt idx="41">
                  <c:v>1150</c:v>
                </c:pt>
                <c:pt idx="42">
                  <c:v>1097</c:v>
                </c:pt>
                <c:pt idx="43">
                  <c:v>1744</c:v>
                </c:pt>
                <c:pt idx="44">
                  <c:v>1615</c:v>
                </c:pt>
                <c:pt idx="45">
                  <c:v>2307</c:v>
                </c:pt>
                <c:pt idx="46">
                  <c:v>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913840"/>
        <c:axId val="208914232"/>
      </c:barChart>
      <c:catAx>
        <c:axId val="20891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208914232"/>
        <c:crosses val="autoZero"/>
        <c:auto val="1"/>
        <c:lblAlgn val="ctr"/>
        <c:lblOffset val="100"/>
        <c:noMultiLvlLbl val="0"/>
      </c:catAx>
      <c:valAx>
        <c:axId val="208914232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Vehículos</a:t>
                </a:r>
              </a:p>
            </c:rich>
          </c:tx>
          <c:layout>
            <c:manualLayout>
              <c:xMode val="edge"/>
              <c:yMode val="edge"/>
              <c:x val="2.0000000000000011E-2"/>
              <c:y val="0.200494540392396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8913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6804724409449"/>
          <c:y val="0.89355618393004344"/>
          <c:w val="0.6326390551181148"/>
          <c:h val="7.992447905337826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Modalidad de Servicio 2015</a:t>
            </a:r>
          </a:p>
        </c:rich>
      </c:tx>
      <c:layout>
        <c:manualLayout>
          <c:xMode val="edge"/>
          <c:yMode val="edge"/>
          <c:x val="0.136534776902887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556430446194266E-2"/>
          <c:y val="0.20869569027879772"/>
          <c:w val="0.45451377952756006"/>
          <c:h val="0.7588405356778360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2"/>
            <c:spPr>
              <a:solidFill>
                <a:schemeClr val="accent3"/>
              </a:solidFill>
            </c:spPr>
          </c:dPt>
          <c:dPt>
            <c:idx val="2"/>
            <c:bubble3D val="0"/>
            <c:explosion val="5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6.8999453193350838E-2"/>
                  <c:y val="3.7759860825719194E-2"/>
                </c:manualLayout>
              </c:layout>
              <c:tx>
                <c:rich>
                  <a:bodyPr/>
                  <a:lstStyle/>
                  <a:p>
                    <a:fld id="{837A2EF4-DE0A-468D-B69F-4A7E4C84746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30EF56B-4D62-4A3D-99BC-58A9AE70475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029B219-2A2D-42E8-9E9E-C4DD56DCC24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AC7B210-490E-4083-92DF-2C21D21A308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'3.1.7'!$B$4:$E$5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'3.1.7'!$B$56:$E$56</c:f>
              <c:numCache>
                <c:formatCode>0.0</c:formatCode>
                <c:ptCount val="4"/>
                <c:pt idx="0">
                  <c:v>4.0271259247474349</c:v>
                </c:pt>
                <c:pt idx="1">
                  <c:v>56.393683875586667</c:v>
                </c:pt>
                <c:pt idx="2">
                  <c:v>7.0241030944236735</c:v>
                </c:pt>
                <c:pt idx="3">
                  <c:v>32.555087105242222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9735345581862"/>
          <c:y val="0.33691189536221144"/>
          <c:w val="0.23180424321959756"/>
          <c:h val="0.335451208116162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 de Modelo </a:t>
            </a:r>
          </a:p>
        </c:rich>
      </c:tx>
      <c:layout>
        <c:manualLayout>
          <c:xMode val="edge"/>
          <c:yMode val="edge"/>
          <c:x val="0.331181035066083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8544809033311"/>
          <c:y val="0.1315070676406413"/>
          <c:w val="0.86404173451019306"/>
          <c:h val="0.62958732568067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'3.1.8'!$B$4:$B$5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numRef>
              <c:f>'3.1.8'!$A$7:$A$53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'3.1.8'!$B$7:$B$53</c:f>
              <c:numCache>
                <c:formatCode>#,##0</c:formatCode>
                <c:ptCount val="47"/>
                <c:pt idx="0">
                  <c:v>113</c:v>
                </c:pt>
                <c:pt idx="1">
                  <c:v>106</c:v>
                </c:pt>
                <c:pt idx="2">
                  <c:v>170</c:v>
                </c:pt>
                <c:pt idx="3">
                  <c:v>218</c:v>
                </c:pt>
                <c:pt idx="4">
                  <c:v>257</c:v>
                </c:pt>
                <c:pt idx="5">
                  <c:v>350</c:v>
                </c:pt>
                <c:pt idx="6">
                  <c:v>303</c:v>
                </c:pt>
                <c:pt idx="7">
                  <c:v>234</c:v>
                </c:pt>
                <c:pt idx="8">
                  <c:v>283</c:v>
                </c:pt>
                <c:pt idx="9">
                  <c:v>329</c:v>
                </c:pt>
                <c:pt idx="10">
                  <c:v>319</c:v>
                </c:pt>
                <c:pt idx="11">
                  <c:v>349</c:v>
                </c:pt>
                <c:pt idx="12">
                  <c:v>330</c:v>
                </c:pt>
                <c:pt idx="13">
                  <c:v>95</c:v>
                </c:pt>
                <c:pt idx="14">
                  <c:v>286</c:v>
                </c:pt>
                <c:pt idx="15">
                  <c:v>363</c:v>
                </c:pt>
                <c:pt idx="16">
                  <c:v>508</c:v>
                </c:pt>
                <c:pt idx="17">
                  <c:v>209</c:v>
                </c:pt>
                <c:pt idx="18">
                  <c:v>216</c:v>
                </c:pt>
                <c:pt idx="19">
                  <c:v>306</c:v>
                </c:pt>
                <c:pt idx="20">
                  <c:v>459</c:v>
                </c:pt>
                <c:pt idx="21">
                  <c:v>1069</c:v>
                </c:pt>
                <c:pt idx="22">
                  <c:v>1287</c:v>
                </c:pt>
                <c:pt idx="23">
                  <c:v>1614</c:v>
                </c:pt>
                <c:pt idx="24">
                  <c:v>1088</c:v>
                </c:pt>
                <c:pt idx="25">
                  <c:v>405</c:v>
                </c:pt>
                <c:pt idx="26">
                  <c:v>465</c:v>
                </c:pt>
                <c:pt idx="27">
                  <c:v>527</c:v>
                </c:pt>
                <c:pt idx="28">
                  <c:v>854</c:v>
                </c:pt>
                <c:pt idx="29">
                  <c:v>880</c:v>
                </c:pt>
                <c:pt idx="30">
                  <c:v>1769</c:v>
                </c:pt>
                <c:pt idx="31">
                  <c:v>2180</c:v>
                </c:pt>
                <c:pt idx="32">
                  <c:v>1261</c:v>
                </c:pt>
                <c:pt idx="33">
                  <c:v>1900</c:v>
                </c:pt>
                <c:pt idx="34">
                  <c:v>1222</c:v>
                </c:pt>
                <c:pt idx="35">
                  <c:v>1319</c:v>
                </c:pt>
                <c:pt idx="36">
                  <c:v>1536</c:v>
                </c:pt>
                <c:pt idx="37">
                  <c:v>1223</c:v>
                </c:pt>
                <c:pt idx="38">
                  <c:v>1187</c:v>
                </c:pt>
                <c:pt idx="39">
                  <c:v>883</c:v>
                </c:pt>
                <c:pt idx="40">
                  <c:v>280</c:v>
                </c:pt>
                <c:pt idx="41">
                  <c:v>673</c:v>
                </c:pt>
                <c:pt idx="42">
                  <c:v>660</c:v>
                </c:pt>
                <c:pt idx="43" formatCode="General">
                  <c:v>601</c:v>
                </c:pt>
                <c:pt idx="44">
                  <c:v>1130</c:v>
                </c:pt>
                <c:pt idx="45" formatCode="General">
                  <c:v>906</c:v>
                </c:pt>
                <c:pt idx="46">
                  <c:v>730</c:v>
                </c:pt>
              </c:numCache>
            </c:numRef>
          </c:val>
        </c:ser>
        <c:ser>
          <c:idx val="1"/>
          <c:order val="1"/>
          <c:tx>
            <c:strRef>
              <c:f>'3.1.8'!$C$4:$C$5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'3.1.8'!$A$7:$A$53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'3.1.8'!$C$7:$C$53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9</c:v>
                </c:pt>
                <c:pt idx="21">
                  <c:v>39</c:v>
                </c:pt>
                <c:pt idx="22">
                  <c:v>68</c:v>
                </c:pt>
                <c:pt idx="23">
                  <c:v>94</c:v>
                </c:pt>
                <c:pt idx="24">
                  <c:v>50</c:v>
                </c:pt>
                <c:pt idx="25">
                  <c:v>37</c:v>
                </c:pt>
                <c:pt idx="26">
                  <c:v>25</c:v>
                </c:pt>
                <c:pt idx="27">
                  <c:v>31</c:v>
                </c:pt>
                <c:pt idx="28">
                  <c:v>61</c:v>
                </c:pt>
                <c:pt idx="29">
                  <c:v>36</c:v>
                </c:pt>
                <c:pt idx="30">
                  <c:v>64</c:v>
                </c:pt>
                <c:pt idx="31">
                  <c:v>52</c:v>
                </c:pt>
                <c:pt idx="32">
                  <c:v>38</c:v>
                </c:pt>
                <c:pt idx="33">
                  <c:v>41</c:v>
                </c:pt>
                <c:pt idx="34">
                  <c:v>61</c:v>
                </c:pt>
                <c:pt idx="35">
                  <c:v>67</c:v>
                </c:pt>
                <c:pt idx="36">
                  <c:v>98</c:v>
                </c:pt>
                <c:pt idx="37">
                  <c:v>78</c:v>
                </c:pt>
                <c:pt idx="38">
                  <c:v>63</c:v>
                </c:pt>
                <c:pt idx="39">
                  <c:v>51</c:v>
                </c:pt>
                <c:pt idx="40">
                  <c:v>61</c:v>
                </c:pt>
                <c:pt idx="41">
                  <c:v>49</c:v>
                </c:pt>
                <c:pt idx="42">
                  <c:v>106</c:v>
                </c:pt>
                <c:pt idx="43" formatCode="General">
                  <c:v>93</c:v>
                </c:pt>
                <c:pt idx="44">
                  <c:v>85</c:v>
                </c:pt>
                <c:pt idx="45" formatCode="General">
                  <c:v>115</c:v>
                </c:pt>
                <c:pt idx="46">
                  <c:v>35</c:v>
                </c:pt>
              </c:numCache>
            </c:numRef>
          </c:val>
        </c:ser>
        <c:ser>
          <c:idx val="2"/>
          <c:order val="2"/>
          <c:tx>
            <c:strRef>
              <c:f>'3.1.8'!$D$4:$D$5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'3.1.8'!$A$7:$A$53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'3.1.8'!$D$7:$D$53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12</c:v>
                </c:pt>
                <c:pt idx="21">
                  <c:v>17</c:v>
                </c:pt>
                <c:pt idx="22">
                  <c:v>64</c:v>
                </c:pt>
                <c:pt idx="23">
                  <c:v>115</c:v>
                </c:pt>
                <c:pt idx="24">
                  <c:v>97</c:v>
                </c:pt>
                <c:pt idx="25">
                  <c:v>131</c:v>
                </c:pt>
                <c:pt idx="26">
                  <c:v>101</c:v>
                </c:pt>
                <c:pt idx="27">
                  <c:v>190</c:v>
                </c:pt>
                <c:pt idx="28">
                  <c:v>306</c:v>
                </c:pt>
                <c:pt idx="29">
                  <c:v>159</c:v>
                </c:pt>
                <c:pt idx="30">
                  <c:v>316</c:v>
                </c:pt>
                <c:pt idx="31">
                  <c:v>243</c:v>
                </c:pt>
                <c:pt idx="32">
                  <c:v>186</c:v>
                </c:pt>
                <c:pt idx="33">
                  <c:v>291</c:v>
                </c:pt>
                <c:pt idx="34">
                  <c:v>291</c:v>
                </c:pt>
                <c:pt idx="35">
                  <c:v>442</c:v>
                </c:pt>
                <c:pt idx="36">
                  <c:v>679</c:v>
                </c:pt>
                <c:pt idx="37">
                  <c:v>955</c:v>
                </c:pt>
                <c:pt idx="38">
                  <c:v>1188</c:v>
                </c:pt>
                <c:pt idx="39">
                  <c:v>853</c:v>
                </c:pt>
                <c:pt idx="40">
                  <c:v>667</c:v>
                </c:pt>
                <c:pt idx="41">
                  <c:v>1104</c:v>
                </c:pt>
                <c:pt idx="42">
                  <c:v>1057</c:v>
                </c:pt>
                <c:pt idx="43" formatCode="General">
                  <c:v>1666</c:v>
                </c:pt>
                <c:pt idx="44">
                  <c:v>1520</c:v>
                </c:pt>
                <c:pt idx="45" formatCode="General">
                  <c:v>2208</c:v>
                </c:pt>
                <c:pt idx="46">
                  <c:v>351</c:v>
                </c:pt>
              </c:numCache>
            </c:numRef>
          </c:val>
        </c:ser>
        <c:ser>
          <c:idx val="3"/>
          <c:order val="3"/>
          <c:tx>
            <c:strRef>
              <c:f>'3.1.8'!$E$4:$E$5</c:f>
              <c:strCache>
                <c:ptCount val="2"/>
                <c:pt idx="0">
                  <c:v>Minibús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'3.1.8'!$A$7:$A$53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'3.1.8'!$E$7:$E$52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 formatCode="General">
                  <c:v>0</c:v>
                </c:pt>
                <c:pt idx="44">
                  <c:v>0</c:v>
                </c:pt>
                <c:pt idx="4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65592"/>
        <c:axId val="209265984"/>
      </c:barChart>
      <c:catAx>
        <c:axId val="20926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209265984"/>
        <c:crosses val="autoZero"/>
        <c:auto val="1"/>
        <c:lblAlgn val="ctr"/>
        <c:lblOffset val="100"/>
        <c:noMultiLvlLbl val="0"/>
      </c:catAx>
      <c:valAx>
        <c:axId val="209265984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</a:t>
                </a:r>
                <a:r>
                  <a:rPr lang="en-US" baseline="0"/>
                  <a:t> Vehículos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678096373783724E-3"/>
              <c:y val="0.2493058400639455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209265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24353076077579"/>
          <c:y val="0.90321487524902766"/>
          <c:w val="0.46699680629986229"/>
          <c:h val="8.7146570534104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Parque Vehicular 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por Clase de Vehículo 2015</a:t>
            </a:r>
          </a:p>
        </c:rich>
      </c:tx>
      <c:layout>
        <c:manualLayout>
          <c:xMode val="edge"/>
          <c:yMode val="edge"/>
          <c:x val="0.12925525294482695"/>
          <c:y val="3.18459514848085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76743533364723"/>
          <c:y val="0.20603878912519868"/>
          <c:w val="0.48437558825930976"/>
          <c:h val="0.77584437360328318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3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4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explosion val="14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87EE040F-18EF-4A45-B3C0-3078B65B1D3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1826A4A-4A9D-48B9-8200-ABDD20DB57C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3834592-2C1E-4D6B-9216-56C60C3AF6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0456848597394222"/>
                  <c:y val="3.28794008200467E-2"/>
                </c:manualLayout>
              </c:layout>
              <c:tx>
                <c:rich>
                  <a:bodyPr/>
                  <a:lstStyle/>
                  <a:p>
                    <a:fld id="{1221161D-4A2E-4A6E-96C7-AD58F4C6CA3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'3.1.8'!$B$4:$E$5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'3.1.8'!$B$56:$E$56</c:f>
              <c:numCache>
                <c:formatCode>0.00</c:formatCode>
                <c:ptCount val="4"/>
                <c:pt idx="0">
                  <c:v>66.526131572667254</c:v>
                </c:pt>
                <c:pt idx="1">
                  <c:v>3.2097685148357331</c:v>
                </c:pt>
                <c:pt idx="2">
                  <c:v>30.250178983374433</c:v>
                </c:pt>
                <c:pt idx="3">
                  <c:v>1.3920929122583725E-2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821262557884723"/>
          <c:y val="0.34003705129344719"/>
          <c:w val="0.20116891555908897"/>
          <c:h val="0.37182081145543611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por Tipo</a:t>
            </a:r>
            <a:r>
              <a:rPr lang="en-US" sz="1200" baseline="0"/>
              <a:t> de Persona 2015</a:t>
            </a:r>
            <a:endParaRPr lang="en-US" sz="1200"/>
          </a:p>
        </c:rich>
      </c:tx>
      <c:layout>
        <c:manualLayout>
          <c:xMode val="edge"/>
          <c:yMode val="edge"/>
          <c:x val="0.28477453138643588"/>
          <c:y val="1.6805288753643245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44288301032139"/>
          <c:y val="0.13580520896426421"/>
          <c:w val="0.86544960486485289"/>
          <c:h val="0.63544098526145776"/>
        </c:manualLayout>
      </c:layout>
      <c:lineChart>
        <c:grouping val="standard"/>
        <c:varyColors val="0"/>
        <c:ser>
          <c:idx val="0"/>
          <c:order val="0"/>
          <c:tx>
            <c:strRef>
              <c:f>'3.2.1'!$B$7:$B$8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'3.2.1'!$B$10:$B$41</c:f>
              <c:numCache>
                <c:formatCode>#,##0</c:formatCode>
                <c:ptCount val="32"/>
                <c:pt idx="0">
                  <c:v>153</c:v>
                </c:pt>
                <c:pt idx="1">
                  <c:v>125</c:v>
                </c:pt>
                <c:pt idx="2">
                  <c:v>37</c:v>
                </c:pt>
                <c:pt idx="3">
                  <c:v>22</c:v>
                </c:pt>
                <c:pt idx="4">
                  <c:v>82</c:v>
                </c:pt>
                <c:pt idx="5">
                  <c:v>155</c:v>
                </c:pt>
                <c:pt idx="6">
                  <c:v>180</c:v>
                </c:pt>
                <c:pt idx="7">
                  <c:v>30</c:v>
                </c:pt>
                <c:pt idx="8">
                  <c:v>3416</c:v>
                </c:pt>
                <c:pt idx="9">
                  <c:v>125</c:v>
                </c:pt>
                <c:pt idx="10">
                  <c:v>383</c:v>
                </c:pt>
                <c:pt idx="11">
                  <c:v>539</c:v>
                </c:pt>
                <c:pt idx="12">
                  <c:v>195</c:v>
                </c:pt>
                <c:pt idx="13">
                  <c:v>676</c:v>
                </c:pt>
                <c:pt idx="14">
                  <c:v>1261</c:v>
                </c:pt>
                <c:pt idx="15">
                  <c:v>360</c:v>
                </c:pt>
                <c:pt idx="16">
                  <c:v>142</c:v>
                </c:pt>
                <c:pt idx="17">
                  <c:v>52</c:v>
                </c:pt>
                <c:pt idx="18">
                  <c:v>440</c:v>
                </c:pt>
                <c:pt idx="19">
                  <c:v>87</c:v>
                </c:pt>
                <c:pt idx="20">
                  <c:v>329</c:v>
                </c:pt>
                <c:pt idx="21">
                  <c:v>203</c:v>
                </c:pt>
                <c:pt idx="22">
                  <c:v>158</c:v>
                </c:pt>
                <c:pt idx="23">
                  <c:v>175</c:v>
                </c:pt>
                <c:pt idx="24">
                  <c:v>253</c:v>
                </c:pt>
                <c:pt idx="25">
                  <c:v>112</c:v>
                </c:pt>
                <c:pt idx="26">
                  <c:v>33</c:v>
                </c:pt>
                <c:pt idx="27">
                  <c:v>52</c:v>
                </c:pt>
                <c:pt idx="28">
                  <c:v>132</c:v>
                </c:pt>
                <c:pt idx="29">
                  <c:v>367</c:v>
                </c:pt>
                <c:pt idx="30">
                  <c:v>146</c:v>
                </c:pt>
                <c:pt idx="31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'3.2.1'!$C$7:$C$8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'3.2.1'!$C$10:$C$41</c:f>
              <c:numCache>
                <c:formatCode>#,##0</c:formatCode>
                <c:ptCount val="32"/>
                <c:pt idx="0">
                  <c:v>71</c:v>
                </c:pt>
                <c:pt idx="1">
                  <c:v>46</c:v>
                </c:pt>
                <c:pt idx="2">
                  <c:v>211</c:v>
                </c:pt>
                <c:pt idx="3">
                  <c:v>62</c:v>
                </c:pt>
                <c:pt idx="4">
                  <c:v>197</c:v>
                </c:pt>
                <c:pt idx="5">
                  <c:v>61</c:v>
                </c:pt>
                <c:pt idx="6">
                  <c:v>46</c:v>
                </c:pt>
                <c:pt idx="7">
                  <c:v>47</c:v>
                </c:pt>
                <c:pt idx="8">
                  <c:v>716</c:v>
                </c:pt>
                <c:pt idx="9">
                  <c:v>21</c:v>
                </c:pt>
                <c:pt idx="10">
                  <c:v>87</c:v>
                </c:pt>
                <c:pt idx="11">
                  <c:v>186</c:v>
                </c:pt>
                <c:pt idx="12">
                  <c:v>95</c:v>
                </c:pt>
                <c:pt idx="13">
                  <c:v>64</c:v>
                </c:pt>
                <c:pt idx="14">
                  <c:v>187</c:v>
                </c:pt>
                <c:pt idx="15">
                  <c:v>114</c:v>
                </c:pt>
                <c:pt idx="16">
                  <c:v>43</c:v>
                </c:pt>
                <c:pt idx="17">
                  <c:v>62</c:v>
                </c:pt>
                <c:pt idx="18">
                  <c:v>68</c:v>
                </c:pt>
                <c:pt idx="19">
                  <c:v>236</c:v>
                </c:pt>
                <c:pt idx="20">
                  <c:v>116</c:v>
                </c:pt>
                <c:pt idx="21">
                  <c:v>71</c:v>
                </c:pt>
                <c:pt idx="22">
                  <c:v>1124</c:v>
                </c:pt>
                <c:pt idx="23">
                  <c:v>96</c:v>
                </c:pt>
                <c:pt idx="24">
                  <c:v>75</c:v>
                </c:pt>
                <c:pt idx="25">
                  <c:v>35</c:v>
                </c:pt>
                <c:pt idx="26">
                  <c:v>61</c:v>
                </c:pt>
                <c:pt idx="27">
                  <c:v>16</c:v>
                </c:pt>
                <c:pt idx="28">
                  <c:v>25</c:v>
                </c:pt>
                <c:pt idx="29">
                  <c:v>142</c:v>
                </c:pt>
                <c:pt idx="30">
                  <c:v>107</c:v>
                </c:pt>
                <c:pt idx="31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56808"/>
        <c:axId val="209357200"/>
      </c:lineChart>
      <c:catAx>
        <c:axId val="20935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9357200"/>
        <c:crosses val="autoZero"/>
        <c:auto val="1"/>
        <c:lblAlgn val="ctr"/>
        <c:lblOffset val="100"/>
        <c:noMultiLvlLbl val="0"/>
      </c:catAx>
      <c:valAx>
        <c:axId val="209357200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9356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del 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</a:t>
            </a:r>
            <a:r>
              <a:rPr lang="en-US" sz="1200"/>
              <a:t>Tipo de Persona 2015</a:t>
            </a:r>
          </a:p>
        </c:rich>
      </c:tx>
      <c:layout>
        <c:manualLayout>
          <c:xMode val="edge"/>
          <c:yMode val="edge"/>
          <c:x val="0.1785585103340632"/>
          <c:y val="4.5797443243310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254370471019082"/>
          <c:y val="0.19452507745263017"/>
          <c:w val="0.41769608055126695"/>
          <c:h val="0.76374925389668169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7"/>
            <c:spPr>
              <a:solidFill>
                <a:schemeClr val="accent6"/>
              </a:solidFill>
            </c:spPr>
          </c:dPt>
          <c:dPt>
            <c:idx val="1"/>
            <c:bubble3D val="0"/>
            <c:explosion val="8"/>
          </c:dPt>
          <c:dLbls>
            <c:dLbl>
              <c:idx val="0"/>
              <c:layout>
                <c:manualLayout>
                  <c:x val="-8.7856227690773475E-2"/>
                  <c:y val="-9.78541376211712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557490768406894E-2"/>
                  <c:y val="8.0075197011359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'3.2.1'!$B$44:$C$44</c:f>
              <c:numCache>
                <c:formatCode>0</c:formatCode>
                <c:ptCount val="2"/>
                <c:pt idx="0">
                  <c:v>69.804547267650577</c:v>
                </c:pt>
                <c:pt idx="1">
                  <c:v>30.195452732349423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946648177904702"/>
          <c:y val="0.39717581232798838"/>
          <c:w val="0.24991395670991248"/>
          <c:h val="0.26925505749726825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Estructura Empresarial del Transporte Turístico por Tierra </a:t>
            </a:r>
            <a:r>
              <a:rPr lang="en-US" sz="1200" baseline="0"/>
              <a:t>2015</a:t>
            </a:r>
            <a:endParaRPr lang="en-US" sz="1200"/>
          </a:p>
        </c:rich>
      </c:tx>
      <c:layout>
        <c:manualLayout>
          <c:xMode val="edge"/>
          <c:yMode val="edge"/>
          <c:x val="0.1914742120649553"/>
          <c:y val="3.10077519379844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32708106608625"/>
          <c:y val="0.14087489063867017"/>
          <c:w val="0.85168478330452801"/>
          <c:h val="0.68269558108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'3.3.1'!$C$6:$C$7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rgbClr val="F79646"/>
            </a:solidFill>
            <a:ln>
              <a:solidFill>
                <a:srgbClr val="F7964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'3.3.1'!$C$9:$C$15</c:f>
              <c:numCache>
                <c:formatCode>#,##0</c:formatCode>
                <c:ptCount val="7"/>
                <c:pt idx="0">
                  <c:v>12422</c:v>
                </c:pt>
                <c:pt idx="2">
                  <c:v>1438</c:v>
                </c:pt>
                <c:pt idx="4">
                  <c:v>111</c:v>
                </c:pt>
                <c:pt idx="6">
                  <c:v>32</c:v>
                </c:pt>
              </c:numCache>
            </c:numRef>
          </c:val>
        </c:ser>
        <c:ser>
          <c:idx val="1"/>
          <c:order val="1"/>
          <c:tx>
            <c:strRef>
              <c:f>'3.3.1'!$E$6:$E$7</c:f>
              <c:strCache>
                <c:ptCount val="2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'3.3.1'!$E$9:$E$15</c:f>
              <c:numCache>
                <c:formatCode>#,##0</c:formatCode>
                <c:ptCount val="7"/>
                <c:pt idx="0">
                  <c:v>20990</c:v>
                </c:pt>
                <c:pt idx="2">
                  <c:v>14873</c:v>
                </c:pt>
                <c:pt idx="4">
                  <c:v>5528</c:v>
                </c:pt>
                <c:pt idx="6">
                  <c:v>8893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57592"/>
        <c:axId val="209357984"/>
      </c:barChart>
      <c:catAx>
        <c:axId val="209357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9357984"/>
        <c:crosses val="autoZero"/>
        <c:auto val="1"/>
        <c:lblAlgn val="ctr"/>
        <c:lblOffset val="100"/>
        <c:noMultiLvlLbl val="0"/>
      </c:catAx>
      <c:valAx>
        <c:axId val="209357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9357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52480635042568"/>
          <c:y val="0.91989864474487859"/>
          <c:w val="0.50896647675138151"/>
          <c:h val="8.01014989405395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Empresas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</a:t>
            </a:r>
            <a:r>
              <a:rPr lang="en-US" sz="1200" b="1" i="0" u="none" strike="noStrike" baseline="0"/>
              <a:t>en la </a:t>
            </a:r>
            <a:r>
              <a:rPr lang="en-US" sz="1200"/>
              <a:t>Estructura Empresarial</a:t>
            </a:r>
            <a:r>
              <a:rPr lang="en-US" sz="1200" baseline="0"/>
              <a:t> </a:t>
            </a:r>
            <a:r>
              <a:rPr lang="en-US" sz="1200"/>
              <a:t>2015</a:t>
            </a:r>
          </a:p>
        </c:rich>
      </c:tx>
      <c:layout>
        <c:manualLayout>
          <c:xMode val="edge"/>
          <c:yMode val="edge"/>
          <c:x val="0.158956325861689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760085368212013E-2"/>
          <c:y val="0.22473245297983949"/>
          <c:w val="0.47106417463114703"/>
          <c:h val="0.76097219257891169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2"/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bg1">
                    <a:lumMod val="75000"/>
                  </a:schemeClr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224B3DE5-675B-4D21-ACAF-CDBD9C6EE1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7844DB9-5B57-4C3E-9678-8F5F3265C66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4.5176301404119178E-2"/>
                  <c:y val="3.0947616219974263E-3"/>
                </c:manualLayout>
              </c:layout>
              <c:tx>
                <c:rich>
                  <a:bodyPr/>
                  <a:lstStyle/>
                  <a:p>
                    <a:fld id="{767B010C-8560-4A65-9DEF-6C965F349D5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813F859-FB53-4831-8101-A4522D7EF71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('3.3.1'!$D$9,'3.3.1'!$D$11,'3.3.1'!$D$13,'3.3.1'!$D$15)</c:f>
              <c:numCache>
                <c:formatCode>#,##0.0</c:formatCode>
                <c:ptCount val="4"/>
                <c:pt idx="0">
                  <c:v>88.709562236663572</c:v>
                </c:pt>
                <c:pt idx="1">
                  <c:v>10.269228022566592</c:v>
                </c:pt>
                <c:pt idx="2">
                  <c:v>0.79268728129686483</c:v>
                </c:pt>
                <c:pt idx="3">
                  <c:v>0.22852245947297006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37127258068353"/>
          <c:y val="0.37751618876954079"/>
          <c:w val="0.24186940599587636"/>
          <c:h val="0.33442585075127307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/>
            </a:pPr>
            <a:r>
              <a:rPr lang="en-US" sz="1200" b="1" i="0" baseline="0"/>
              <a:t>Vehículos del Transporte Turístico por Tierra </a:t>
            </a:r>
          </a:p>
          <a:p>
            <a:pPr>
              <a:defRPr lang="es-ES" sz="1000"/>
            </a:pPr>
            <a:r>
              <a:rPr lang="en-US" sz="1200" b="1" i="0" baseline="0"/>
              <a:t>Participación en la Estructura Empresarial 2015</a:t>
            </a:r>
            <a:endParaRPr lang="es-ES" sz="1000"/>
          </a:p>
        </c:rich>
      </c:tx>
      <c:layout>
        <c:manualLayout>
          <c:xMode val="edge"/>
          <c:yMode val="edge"/>
          <c:x val="0.168264181360244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797824123608908E-2"/>
          <c:y val="0.22370726396616999"/>
          <c:w val="0.4473769699110911"/>
          <c:h val="0.73229306509232017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4"/>
          <c:dPt>
            <c:idx val="0"/>
            <c:bubble3D val="0"/>
            <c:explosion val="9"/>
          </c:dPt>
          <c:dPt>
            <c:idx val="1"/>
            <c:bubble3D val="0"/>
            <c:explosion val="14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3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1BD5BDC-1EEF-45C2-B93F-6F0FFB9627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D4AAB8C-1431-4B39-849B-6F5AF08A676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E9B518B-A68E-49C2-AA3A-B9FB507A990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A584B7B-9B80-425E-93B0-FE1A515ECBC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('3.3.1'!$F$9,'3.3.1'!$F$11,'3.3.1'!$F$13,'3.3.1'!$F$15)</c:f>
              <c:numCache>
                <c:formatCode>#,##0.0</c:formatCode>
                <c:ptCount val="4"/>
                <c:pt idx="0">
                  <c:v>41.742900326147478</c:v>
                </c:pt>
                <c:pt idx="1">
                  <c:v>29.577996977169676</c:v>
                </c:pt>
                <c:pt idx="2">
                  <c:v>10.993556598520405</c:v>
                </c:pt>
                <c:pt idx="3">
                  <c:v>17.685546098162437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41115278334116"/>
          <c:y val="0.36876394779172"/>
          <c:w val="0.31313205624831425"/>
          <c:h val="0.33360497851533588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Demanda Atendida en Pasajeros Transportados </a:t>
            </a:r>
          </a:p>
          <a:p>
            <a:pPr>
              <a:defRPr lang="es-ES" sz="1200"/>
            </a:pPr>
            <a:r>
              <a:rPr lang="en-US" sz="1200"/>
              <a:t>por modalidad de servicio 2015</a:t>
            </a:r>
          </a:p>
        </c:rich>
      </c:tx>
      <c:layout>
        <c:manualLayout>
          <c:xMode val="edge"/>
          <c:yMode val="edge"/>
          <c:x val="0.187522824352838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0524419741669"/>
          <c:y val="0.25239903824937471"/>
          <c:w val="0.40490206371262588"/>
          <c:h val="0.699999928822482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3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3"/>
            <c:spPr>
              <a:solidFill>
                <a:schemeClr val="accent6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9EDC58D-E7AC-48CF-A3B5-45100E407FF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5F7EAE6-B60E-47C4-9155-50964E68D88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3.4223560290257839E-2"/>
                  <c:y val="-1.7492755547345817E-2"/>
                </c:manualLayout>
              </c:layout>
              <c:tx>
                <c:rich>
                  <a:bodyPr/>
                  <a:lstStyle/>
                  <a:p>
                    <a:fld id="{622F9569-6876-4B41-9D6F-41BAD1F0669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2BF1010-9A66-49AE-A3FF-8EC889F0953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'3.4.1'!$D$9:$D$12</c:f>
              <c:numCache>
                <c:formatCode>0.0</c:formatCode>
                <c:ptCount val="4"/>
                <c:pt idx="0">
                  <c:v>0.68952595090875024</c:v>
                </c:pt>
                <c:pt idx="1">
                  <c:v>86.772531384673044</c:v>
                </c:pt>
                <c:pt idx="2">
                  <c:v>2.0061207919555306</c:v>
                </c:pt>
                <c:pt idx="3">
                  <c:v>10.531821872462682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98615614224693"/>
          <c:y val="0.30680380068770596"/>
          <c:w val="0.30216458236838145"/>
          <c:h val="0.3863923986245917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100" baseline="0"/>
              <a:t>Parque Vehicular del Transporte Turístico por Tierra </a:t>
            </a:r>
          </a:p>
          <a:p>
            <a:pPr>
              <a:defRPr lang="es-ES"/>
            </a:pPr>
            <a:r>
              <a:rPr lang="en-US" sz="1100" baseline="0"/>
              <a:t>Paticipación por Modalidad de Servicio 2015</a:t>
            </a:r>
            <a:endParaRPr lang="en-US" sz="1100"/>
          </a:p>
        </c:rich>
      </c:tx>
      <c:layout>
        <c:manualLayout>
          <c:xMode val="edge"/>
          <c:yMode val="edge"/>
          <c:x val="0.156909667541557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411854768153982E-2"/>
          <c:y val="0.19296742318974833"/>
          <c:w val="0.45485039370078834"/>
          <c:h val="0.80267716535433076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6.5476596675415569E-2"/>
                  <c:y val="3.78458391230507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11340769903762"/>
                  <c:y val="-0.108151536205033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38779527559055E-2"/>
                  <c:y val="-8.36309248108693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445756780402447E-2"/>
                  <c:y val="0.115265169059749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'3.1.2'!$A$7:$A$10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'3.1.2'!$B$7:$B$10</c:f>
              <c:numCache>
                <c:formatCode>#,##0</c:formatCode>
                <c:ptCount val="4"/>
                <c:pt idx="0">
                  <c:v>2025</c:v>
                </c:pt>
                <c:pt idx="1">
                  <c:v>28357</c:v>
                </c:pt>
                <c:pt idx="2">
                  <c:v>3532</c:v>
                </c:pt>
                <c:pt idx="3">
                  <c:v>16370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51531058617673"/>
          <c:y val="0.32559441099274355"/>
          <c:w val="0.26692913385826772"/>
          <c:h val="0.50755866913694614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Tráfico de Pasajeros-KM 2015</a:t>
            </a:r>
          </a:p>
        </c:rich>
      </c:tx>
      <c:layout>
        <c:manualLayout>
          <c:xMode val="edge"/>
          <c:yMode val="edge"/>
          <c:x val="0.23980528956473762"/>
          <c:y val="1.86141732283464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22105570137228E-2"/>
          <c:y val="0.23007946420490541"/>
          <c:w val="0.42739930593155234"/>
          <c:h val="0.75015947144537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5"/>
            <c:spPr>
              <a:solidFill>
                <a:schemeClr val="accent6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77EE926-4023-450E-A7C2-7671967C31A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6893382-0F6D-4A8C-B343-054BC56403E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7889433761840674E-2"/>
                  <c:y val="2.1569010770205448E-2"/>
                </c:manualLayout>
              </c:layout>
              <c:tx>
                <c:rich>
                  <a:bodyPr/>
                  <a:lstStyle/>
                  <a:p>
                    <a:fld id="{2E6BBA82-110A-4BA9-883B-85CF43AA327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EBACA65-E9E9-490A-A317-F445F055D73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'3.4.1'!$E$9:$E$12</c:f>
              <c:numCache>
                <c:formatCode>0.0</c:formatCode>
                <c:ptCount val="4"/>
                <c:pt idx="0">
                  <c:v>0.13830834142546797</c:v>
                </c:pt>
                <c:pt idx="1">
                  <c:v>87.254154851782118</c:v>
                </c:pt>
                <c:pt idx="2">
                  <c:v>2.0152619472738218</c:v>
                </c:pt>
                <c:pt idx="3">
                  <c:v>10.592274859518598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850697935842487"/>
          <c:y val="0.35670884242917911"/>
          <c:w val="0.2398908879022735"/>
          <c:h val="0.34375599601773921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</a:p>
          <a:p>
            <a:pPr>
              <a:defRPr lang="es-ES" sz="1200"/>
            </a:pPr>
            <a:r>
              <a:rPr lang="en-US" sz="1200" b="1" i="0" u="none" strike="noStrike" baseline="0"/>
              <a:t>Parque Vehícular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200"/>
              <a:t>por Tipo de Combustible 2015</a:t>
            </a:r>
          </a:p>
        </c:rich>
      </c:tx>
      <c:layout>
        <c:manualLayout>
          <c:xMode val="edge"/>
          <c:yMode val="edge"/>
          <c:x val="0.24602608444271593"/>
          <c:y val="3.967107997159536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43286022891179E-2"/>
          <c:y val="0.11909886503574145"/>
          <c:w val="0.87970721354524029"/>
          <c:h val="0.66659396569151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'3.1.3'!$B$5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strRef>
              <c:f>'3.1.3'!$G$7:$G$38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'3.1.3'!$B$7:$B$38</c:f>
              <c:numCache>
                <c:formatCode>#,##0</c:formatCode>
                <c:ptCount val="32"/>
                <c:pt idx="0">
                  <c:v>1178</c:v>
                </c:pt>
                <c:pt idx="1">
                  <c:v>465</c:v>
                </c:pt>
                <c:pt idx="2">
                  <c:v>139</c:v>
                </c:pt>
                <c:pt idx="3">
                  <c:v>109</c:v>
                </c:pt>
                <c:pt idx="4">
                  <c:v>424</c:v>
                </c:pt>
                <c:pt idx="5">
                  <c:v>434</c:v>
                </c:pt>
                <c:pt idx="6">
                  <c:v>634</c:v>
                </c:pt>
                <c:pt idx="7">
                  <c:v>126</c:v>
                </c:pt>
                <c:pt idx="8">
                  <c:v>11342</c:v>
                </c:pt>
                <c:pt idx="9">
                  <c:v>435</c:v>
                </c:pt>
                <c:pt idx="10">
                  <c:v>1322</c:v>
                </c:pt>
                <c:pt idx="11">
                  <c:v>2311</c:v>
                </c:pt>
                <c:pt idx="12">
                  <c:v>253</c:v>
                </c:pt>
                <c:pt idx="13">
                  <c:v>2142</c:v>
                </c:pt>
                <c:pt idx="14">
                  <c:v>4597</c:v>
                </c:pt>
                <c:pt idx="15">
                  <c:v>1559</c:v>
                </c:pt>
                <c:pt idx="16">
                  <c:v>392</c:v>
                </c:pt>
                <c:pt idx="17">
                  <c:v>272</c:v>
                </c:pt>
                <c:pt idx="18">
                  <c:v>1862</c:v>
                </c:pt>
                <c:pt idx="19">
                  <c:v>337</c:v>
                </c:pt>
                <c:pt idx="20">
                  <c:v>974</c:v>
                </c:pt>
                <c:pt idx="21">
                  <c:v>566</c:v>
                </c:pt>
                <c:pt idx="22">
                  <c:v>2129</c:v>
                </c:pt>
                <c:pt idx="23">
                  <c:v>1138</c:v>
                </c:pt>
                <c:pt idx="24">
                  <c:v>484</c:v>
                </c:pt>
                <c:pt idx="25">
                  <c:v>351</c:v>
                </c:pt>
                <c:pt idx="26">
                  <c:v>111</c:v>
                </c:pt>
                <c:pt idx="27">
                  <c:v>525</c:v>
                </c:pt>
                <c:pt idx="28">
                  <c:v>360</c:v>
                </c:pt>
                <c:pt idx="29">
                  <c:v>1298</c:v>
                </c:pt>
                <c:pt idx="30">
                  <c:v>478</c:v>
                </c:pt>
                <c:pt idx="31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'3.1.3'!$C$5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'3.1.3'!$G$7:$G$38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'3.1.3'!$C$7:$C$38</c:f>
              <c:numCache>
                <c:formatCode>#,##0</c:formatCode>
                <c:ptCount val="32"/>
                <c:pt idx="0">
                  <c:v>114</c:v>
                </c:pt>
                <c:pt idx="1">
                  <c:v>140</c:v>
                </c:pt>
                <c:pt idx="2">
                  <c:v>726</c:v>
                </c:pt>
                <c:pt idx="3">
                  <c:v>111</c:v>
                </c:pt>
                <c:pt idx="4">
                  <c:v>414</c:v>
                </c:pt>
                <c:pt idx="5">
                  <c:v>59</c:v>
                </c:pt>
                <c:pt idx="6">
                  <c:v>54</c:v>
                </c:pt>
                <c:pt idx="7">
                  <c:v>71</c:v>
                </c:pt>
                <c:pt idx="8">
                  <c:v>1846</c:v>
                </c:pt>
                <c:pt idx="9">
                  <c:v>7</c:v>
                </c:pt>
                <c:pt idx="10">
                  <c:v>131</c:v>
                </c:pt>
                <c:pt idx="11">
                  <c:v>393</c:v>
                </c:pt>
                <c:pt idx="12">
                  <c:v>292</c:v>
                </c:pt>
                <c:pt idx="13">
                  <c:v>95</c:v>
                </c:pt>
                <c:pt idx="14">
                  <c:v>543</c:v>
                </c:pt>
                <c:pt idx="15">
                  <c:v>171</c:v>
                </c:pt>
                <c:pt idx="16">
                  <c:v>84</c:v>
                </c:pt>
                <c:pt idx="17">
                  <c:v>255</c:v>
                </c:pt>
                <c:pt idx="18">
                  <c:v>538</c:v>
                </c:pt>
                <c:pt idx="19">
                  <c:v>530</c:v>
                </c:pt>
                <c:pt idx="20">
                  <c:v>112</c:v>
                </c:pt>
                <c:pt idx="21">
                  <c:v>84</c:v>
                </c:pt>
                <c:pt idx="22">
                  <c:v>3392</c:v>
                </c:pt>
                <c:pt idx="23">
                  <c:v>117</c:v>
                </c:pt>
                <c:pt idx="24">
                  <c:v>143</c:v>
                </c:pt>
                <c:pt idx="25">
                  <c:v>33</c:v>
                </c:pt>
                <c:pt idx="26">
                  <c:v>135</c:v>
                </c:pt>
                <c:pt idx="27">
                  <c:v>23</c:v>
                </c:pt>
                <c:pt idx="28">
                  <c:v>60</c:v>
                </c:pt>
                <c:pt idx="29">
                  <c:v>223</c:v>
                </c:pt>
                <c:pt idx="30">
                  <c:v>243</c:v>
                </c:pt>
                <c:pt idx="3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32832"/>
        <c:axId val="207433224"/>
      </c:barChart>
      <c:catAx>
        <c:axId val="20743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33224"/>
        <c:crosses val="autoZero"/>
        <c:auto val="1"/>
        <c:lblAlgn val="ctr"/>
        <c:lblOffset val="100"/>
        <c:noMultiLvlLbl val="0"/>
      </c:catAx>
      <c:valAx>
        <c:axId val="207433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3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346023100246558"/>
          <c:y val="0.92430648690393957"/>
          <c:w val="0.23951928375560144"/>
          <c:h val="7.569351309606030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Parque Vehicular </a:t>
            </a:r>
            <a:r>
              <a:rPr lang="en-US" sz="1200"/>
              <a:t>por Clase de Vehículo 2015</a:t>
            </a:r>
          </a:p>
        </c:rich>
      </c:tx>
      <c:layout>
        <c:manualLayout>
          <c:xMode val="edge"/>
          <c:yMode val="edge"/>
          <c:x val="0.2864473954427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16305677756122"/>
          <c:y val="0.12324306440331667"/>
          <c:w val="0.86785264382051563"/>
          <c:h val="0.63213048927998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'3.1.4'!$B$4:$B$5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'3.1.4'!$B$7:$B$38</c:f>
              <c:numCache>
                <c:formatCode>#,##0</c:formatCode>
                <c:ptCount val="32"/>
                <c:pt idx="0">
                  <c:v>1065</c:v>
                </c:pt>
                <c:pt idx="1">
                  <c:v>489</c:v>
                </c:pt>
                <c:pt idx="2">
                  <c:v>38</c:v>
                </c:pt>
                <c:pt idx="3">
                  <c:v>70</c:v>
                </c:pt>
                <c:pt idx="4">
                  <c:v>288</c:v>
                </c:pt>
                <c:pt idx="5">
                  <c:v>374</c:v>
                </c:pt>
                <c:pt idx="6">
                  <c:v>569</c:v>
                </c:pt>
                <c:pt idx="7">
                  <c:v>115</c:v>
                </c:pt>
                <c:pt idx="8">
                  <c:v>10364</c:v>
                </c:pt>
                <c:pt idx="9">
                  <c:v>402</c:v>
                </c:pt>
                <c:pt idx="10">
                  <c:v>1219</c:v>
                </c:pt>
                <c:pt idx="11">
                  <c:v>2087</c:v>
                </c:pt>
                <c:pt idx="12">
                  <c:v>216</c:v>
                </c:pt>
                <c:pt idx="13">
                  <c:v>2020</c:v>
                </c:pt>
                <c:pt idx="14">
                  <c:v>4287</c:v>
                </c:pt>
                <c:pt idx="15">
                  <c:v>1408</c:v>
                </c:pt>
                <c:pt idx="16">
                  <c:v>341</c:v>
                </c:pt>
                <c:pt idx="17">
                  <c:v>233</c:v>
                </c:pt>
                <c:pt idx="18">
                  <c:v>1758</c:v>
                </c:pt>
                <c:pt idx="19">
                  <c:v>156</c:v>
                </c:pt>
                <c:pt idx="20">
                  <c:v>844</c:v>
                </c:pt>
                <c:pt idx="21">
                  <c:v>495</c:v>
                </c:pt>
                <c:pt idx="22">
                  <c:v>466</c:v>
                </c:pt>
                <c:pt idx="23">
                  <c:v>903</c:v>
                </c:pt>
                <c:pt idx="24">
                  <c:v>365</c:v>
                </c:pt>
                <c:pt idx="25">
                  <c:v>292</c:v>
                </c:pt>
                <c:pt idx="26">
                  <c:v>77</c:v>
                </c:pt>
                <c:pt idx="27">
                  <c:v>476</c:v>
                </c:pt>
                <c:pt idx="28">
                  <c:v>335</c:v>
                </c:pt>
                <c:pt idx="29">
                  <c:v>1134</c:v>
                </c:pt>
                <c:pt idx="30">
                  <c:v>319</c:v>
                </c:pt>
                <c:pt idx="31">
                  <c:v>247</c:v>
                </c:pt>
              </c:numCache>
            </c:numRef>
          </c:val>
        </c:ser>
        <c:ser>
          <c:idx val="1"/>
          <c:order val="1"/>
          <c:tx>
            <c:strRef>
              <c:f>'3.1.4'!$C$4:$C$5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'3.1.4'!$C$7:$C$38</c:f>
              <c:numCache>
                <c:formatCode>#,##0</c:formatCode>
                <c:ptCount val="32"/>
                <c:pt idx="0">
                  <c:v>6</c:v>
                </c:pt>
                <c:pt idx="1">
                  <c:v>25</c:v>
                </c:pt>
                <c:pt idx="2">
                  <c:v>17</c:v>
                </c:pt>
                <c:pt idx="3">
                  <c:v>12</c:v>
                </c:pt>
                <c:pt idx="4">
                  <c:v>53</c:v>
                </c:pt>
                <c:pt idx="5">
                  <c:v>2</c:v>
                </c:pt>
                <c:pt idx="6">
                  <c:v>16</c:v>
                </c:pt>
                <c:pt idx="7">
                  <c:v>10</c:v>
                </c:pt>
                <c:pt idx="8">
                  <c:v>453</c:v>
                </c:pt>
                <c:pt idx="9">
                  <c:v>0</c:v>
                </c:pt>
                <c:pt idx="10">
                  <c:v>11</c:v>
                </c:pt>
                <c:pt idx="11">
                  <c:v>60</c:v>
                </c:pt>
                <c:pt idx="12">
                  <c:v>32</c:v>
                </c:pt>
                <c:pt idx="13">
                  <c:v>32</c:v>
                </c:pt>
                <c:pt idx="14">
                  <c:v>21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460</c:v>
                </c:pt>
                <c:pt idx="19">
                  <c:v>48</c:v>
                </c:pt>
                <c:pt idx="20">
                  <c:v>7</c:v>
                </c:pt>
                <c:pt idx="21">
                  <c:v>28</c:v>
                </c:pt>
                <c:pt idx="22">
                  <c:v>195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21</c:v>
                </c:pt>
                <c:pt idx="27">
                  <c:v>1</c:v>
                </c:pt>
                <c:pt idx="28">
                  <c:v>0</c:v>
                </c:pt>
                <c:pt idx="29">
                  <c:v>53</c:v>
                </c:pt>
                <c:pt idx="30">
                  <c:v>34</c:v>
                </c:pt>
                <c:pt idx="31">
                  <c:v>4</c:v>
                </c:pt>
              </c:numCache>
            </c:numRef>
          </c:val>
        </c:ser>
        <c:ser>
          <c:idx val="2"/>
          <c:order val="2"/>
          <c:tx>
            <c:strRef>
              <c:f>'3.1.4'!$D$4:$D$5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'3.1.4'!$D$7:$D$38</c:f>
              <c:numCache>
                <c:formatCode>#,##0</c:formatCode>
                <c:ptCount val="32"/>
                <c:pt idx="0">
                  <c:v>221</c:v>
                </c:pt>
                <c:pt idx="1">
                  <c:v>90</c:v>
                </c:pt>
                <c:pt idx="2">
                  <c:v>811</c:v>
                </c:pt>
                <c:pt idx="3">
                  <c:v>138</c:v>
                </c:pt>
                <c:pt idx="4">
                  <c:v>497</c:v>
                </c:pt>
                <c:pt idx="5">
                  <c:v>117</c:v>
                </c:pt>
                <c:pt idx="6">
                  <c:v>103</c:v>
                </c:pt>
                <c:pt idx="7">
                  <c:v>74</c:v>
                </c:pt>
                <c:pt idx="8">
                  <c:v>2378</c:v>
                </c:pt>
                <c:pt idx="9">
                  <c:v>40</c:v>
                </c:pt>
                <c:pt idx="10">
                  <c:v>225</c:v>
                </c:pt>
                <c:pt idx="11">
                  <c:v>564</c:v>
                </c:pt>
                <c:pt idx="12">
                  <c:v>299</c:v>
                </c:pt>
                <c:pt idx="13">
                  <c:v>185</c:v>
                </c:pt>
                <c:pt idx="14">
                  <c:v>838</c:v>
                </c:pt>
                <c:pt idx="15">
                  <c:v>320</c:v>
                </c:pt>
                <c:pt idx="16">
                  <c:v>132</c:v>
                </c:pt>
                <c:pt idx="17">
                  <c:v>294</c:v>
                </c:pt>
                <c:pt idx="18">
                  <c:v>189</c:v>
                </c:pt>
                <c:pt idx="19">
                  <c:v>663</c:v>
                </c:pt>
                <c:pt idx="20">
                  <c:v>235</c:v>
                </c:pt>
                <c:pt idx="21">
                  <c:v>127</c:v>
                </c:pt>
                <c:pt idx="22">
                  <c:v>4862</c:v>
                </c:pt>
                <c:pt idx="23">
                  <c:v>353</c:v>
                </c:pt>
                <c:pt idx="24">
                  <c:v>259</c:v>
                </c:pt>
                <c:pt idx="25">
                  <c:v>91</c:v>
                </c:pt>
                <c:pt idx="26">
                  <c:v>148</c:v>
                </c:pt>
                <c:pt idx="27">
                  <c:v>71</c:v>
                </c:pt>
                <c:pt idx="28">
                  <c:v>85</c:v>
                </c:pt>
                <c:pt idx="29">
                  <c:v>334</c:v>
                </c:pt>
                <c:pt idx="30">
                  <c:v>370</c:v>
                </c:pt>
                <c:pt idx="31">
                  <c:v>98</c:v>
                </c:pt>
              </c:numCache>
            </c:numRef>
          </c:val>
        </c:ser>
        <c:ser>
          <c:idx val="3"/>
          <c:order val="3"/>
          <c:tx>
            <c:strRef>
              <c:f>'3.1.4'!$E$4:$E$5</c:f>
              <c:strCache>
                <c:ptCount val="2"/>
                <c:pt idx="0">
                  <c:v>Minibús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'3.1.4'!$E$7:$E$38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34400"/>
        <c:axId val="207434792"/>
      </c:barChart>
      <c:catAx>
        <c:axId val="20743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34792"/>
        <c:crosses val="autoZero"/>
        <c:auto val="1"/>
        <c:lblAlgn val="ctr"/>
        <c:lblOffset val="100"/>
        <c:noMultiLvlLbl val="0"/>
      </c:catAx>
      <c:valAx>
        <c:axId val="207434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34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93463014996448"/>
          <c:y val="0.9014149245091021"/>
          <c:w val="0.6680863351921108"/>
          <c:h val="7.402365954138487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Parque Vehicular del Transporte</a:t>
            </a:r>
            <a:r>
              <a:rPr lang="en-US" sz="1200" baseline="0"/>
              <a:t> Turístico por Tierra</a:t>
            </a:r>
            <a:r>
              <a:rPr lang="en-US" sz="1200"/>
              <a:t> </a:t>
            </a:r>
          </a:p>
          <a:p>
            <a:pPr>
              <a:defRPr lang="es-ES"/>
            </a:pPr>
            <a:r>
              <a:rPr lang="en-US" sz="1200"/>
              <a:t>Participación por Clase de Vehículo 2015</a:t>
            </a:r>
          </a:p>
        </c:rich>
      </c:tx>
      <c:layout>
        <c:manualLayout>
          <c:xMode val="edge"/>
          <c:yMode val="edge"/>
          <c:x val="0.182159667541557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8718285214349"/>
          <c:y val="0.20585244185517274"/>
          <c:w val="0.46449671916010532"/>
          <c:h val="0.77326621455555289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9"/>
            <c:spPr>
              <a:solidFill>
                <a:srgbClr val="9BBB59"/>
              </a:solidFill>
            </c:spPr>
          </c:dPt>
          <c:dPt>
            <c:idx val="1"/>
            <c:bubble3D val="0"/>
            <c:explosion val="1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explosion val="1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F27A58F2-82F5-47BA-9C27-36715EE87AB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B383E8C-9DF2-4BAA-AF63-C9F9435BE96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CA9A47F-CEEB-4CA4-A582-53204E8E14E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8.0090004374453197E-2"/>
                  <c:y val="1.3037549497064312E-2"/>
                </c:manualLayout>
              </c:layout>
              <c:tx>
                <c:rich>
                  <a:bodyPr/>
                  <a:lstStyle/>
                  <a:p>
                    <a:fld id="{6414DF61-B06A-4BE1-BD98-F6C0B07EF80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'3.1.4'!$B$4:$E$5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'3.1.4'!$B$41:$E$41</c:f>
              <c:numCache>
                <c:formatCode>0.00</c:formatCode>
                <c:ptCount val="4"/>
                <c:pt idx="0">
                  <c:v>66.526131572667254</c:v>
                </c:pt>
                <c:pt idx="1">
                  <c:v>3.2097685148357331</c:v>
                </c:pt>
                <c:pt idx="2">
                  <c:v>30.250178983374433</c:v>
                </c:pt>
                <c:pt idx="3">
                  <c:v>1.3920929122583725E-2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768153980752392"/>
          <c:y val="0.34663183287060217"/>
          <c:w val="0.17998097112860892"/>
          <c:h val="0.34574302489645448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Modalidad de Servicio 2015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2414024201441779"/>
          <c:y val="4.38811763328664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836083686089742E-2"/>
          <c:y val="0.14791782143446491"/>
          <c:w val="0.88541339800350916"/>
          <c:h val="0.63398867728136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'3.1.5'!$B$4:$B$5</c:f>
              <c:strCache>
                <c:ptCount val="2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'3.1.5'!$B$7:$B$38</c:f>
              <c:numCache>
                <c:formatCode>#,##0</c:formatCode>
                <c:ptCount val="32"/>
                <c:pt idx="0">
                  <c:v>0</c:v>
                </c:pt>
                <c:pt idx="1">
                  <c:v>22</c:v>
                </c:pt>
                <c:pt idx="2">
                  <c:v>26</c:v>
                </c:pt>
                <c:pt idx="3">
                  <c:v>11</c:v>
                </c:pt>
                <c:pt idx="4">
                  <c:v>36</c:v>
                </c:pt>
                <c:pt idx="5">
                  <c:v>15</c:v>
                </c:pt>
                <c:pt idx="6">
                  <c:v>16</c:v>
                </c:pt>
                <c:pt idx="7">
                  <c:v>6</c:v>
                </c:pt>
                <c:pt idx="8">
                  <c:v>743</c:v>
                </c:pt>
                <c:pt idx="9">
                  <c:v>0</c:v>
                </c:pt>
                <c:pt idx="10">
                  <c:v>20</c:v>
                </c:pt>
                <c:pt idx="11">
                  <c:v>34</c:v>
                </c:pt>
                <c:pt idx="12">
                  <c:v>108</c:v>
                </c:pt>
                <c:pt idx="13">
                  <c:v>29</c:v>
                </c:pt>
                <c:pt idx="14">
                  <c:v>158</c:v>
                </c:pt>
                <c:pt idx="15">
                  <c:v>6</c:v>
                </c:pt>
                <c:pt idx="16">
                  <c:v>25</c:v>
                </c:pt>
                <c:pt idx="17">
                  <c:v>12</c:v>
                </c:pt>
                <c:pt idx="18">
                  <c:v>413</c:v>
                </c:pt>
                <c:pt idx="19">
                  <c:v>66</c:v>
                </c:pt>
                <c:pt idx="20">
                  <c:v>8</c:v>
                </c:pt>
                <c:pt idx="21">
                  <c:v>23</c:v>
                </c:pt>
                <c:pt idx="22">
                  <c:v>80</c:v>
                </c:pt>
                <c:pt idx="23">
                  <c:v>0</c:v>
                </c:pt>
                <c:pt idx="24">
                  <c:v>63</c:v>
                </c:pt>
                <c:pt idx="25">
                  <c:v>0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27</c:v>
                </c:pt>
                <c:pt idx="30">
                  <c:v>68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'3.1.5'!$C$4:$C$5</c:f>
              <c:strCache>
                <c:ptCount val="2"/>
                <c:pt idx="0">
                  <c:v>De Excursión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'3.1.5'!$C$7:$C$38</c:f>
              <c:numCache>
                <c:formatCode>#,##0</c:formatCode>
                <c:ptCount val="32"/>
                <c:pt idx="0">
                  <c:v>943</c:v>
                </c:pt>
                <c:pt idx="1">
                  <c:v>396</c:v>
                </c:pt>
                <c:pt idx="2">
                  <c:v>26</c:v>
                </c:pt>
                <c:pt idx="3">
                  <c:v>62</c:v>
                </c:pt>
                <c:pt idx="4">
                  <c:v>176</c:v>
                </c:pt>
                <c:pt idx="5">
                  <c:v>316</c:v>
                </c:pt>
                <c:pt idx="6">
                  <c:v>422</c:v>
                </c:pt>
                <c:pt idx="7">
                  <c:v>102</c:v>
                </c:pt>
                <c:pt idx="8">
                  <c:v>9148</c:v>
                </c:pt>
                <c:pt idx="9">
                  <c:v>358</c:v>
                </c:pt>
                <c:pt idx="10">
                  <c:v>1079</c:v>
                </c:pt>
                <c:pt idx="11">
                  <c:v>1767</c:v>
                </c:pt>
                <c:pt idx="12">
                  <c:v>188</c:v>
                </c:pt>
                <c:pt idx="13">
                  <c:v>1792</c:v>
                </c:pt>
                <c:pt idx="14">
                  <c:v>4023</c:v>
                </c:pt>
                <c:pt idx="15">
                  <c:v>1336</c:v>
                </c:pt>
                <c:pt idx="16">
                  <c:v>272</c:v>
                </c:pt>
                <c:pt idx="17">
                  <c:v>229</c:v>
                </c:pt>
                <c:pt idx="18">
                  <c:v>1152</c:v>
                </c:pt>
                <c:pt idx="19">
                  <c:v>127</c:v>
                </c:pt>
                <c:pt idx="20">
                  <c:v>704</c:v>
                </c:pt>
                <c:pt idx="21">
                  <c:v>478</c:v>
                </c:pt>
                <c:pt idx="22">
                  <c:v>284</c:v>
                </c:pt>
                <c:pt idx="23">
                  <c:v>573</c:v>
                </c:pt>
                <c:pt idx="24">
                  <c:v>264</c:v>
                </c:pt>
                <c:pt idx="25">
                  <c:v>220</c:v>
                </c:pt>
                <c:pt idx="26">
                  <c:v>53</c:v>
                </c:pt>
                <c:pt idx="27">
                  <c:v>139</c:v>
                </c:pt>
                <c:pt idx="28">
                  <c:v>305</c:v>
                </c:pt>
                <c:pt idx="29">
                  <c:v>995</c:v>
                </c:pt>
                <c:pt idx="30">
                  <c:v>246</c:v>
                </c:pt>
                <c:pt idx="31">
                  <c:v>182</c:v>
                </c:pt>
              </c:numCache>
            </c:numRef>
          </c:val>
        </c:ser>
        <c:ser>
          <c:idx val="2"/>
          <c:order val="2"/>
          <c:tx>
            <c:strRef>
              <c:f>'3.1.5'!$D$4:$D$5</c:f>
              <c:strCache>
                <c:ptCount val="2"/>
                <c:pt idx="0">
                  <c:v>Turístico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'3.1.5'!$D$7:$D$38</c:f>
              <c:numCache>
                <c:formatCode>#,##0</c:formatCode>
                <c:ptCount val="32"/>
                <c:pt idx="0">
                  <c:v>62</c:v>
                </c:pt>
                <c:pt idx="1">
                  <c:v>78</c:v>
                </c:pt>
                <c:pt idx="2">
                  <c:v>2</c:v>
                </c:pt>
                <c:pt idx="3">
                  <c:v>3</c:v>
                </c:pt>
                <c:pt idx="4">
                  <c:v>29</c:v>
                </c:pt>
                <c:pt idx="5">
                  <c:v>30</c:v>
                </c:pt>
                <c:pt idx="6">
                  <c:v>151</c:v>
                </c:pt>
                <c:pt idx="7">
                  <c:v>5</c:v>
                </c:pt>
                <c:pt idx="8">
                  <c:v>509</c:v>
                </c:pt>
                <c:pt idx="9">
                  <c:v>42</c:v>
                </c:pt>
                <c:pt idx="10">
                  <c:v>65</c:v>
                </c:pt>
                <c:pt idx="11">
                  <c:v>275</c:v>
                </c:pt>
                <c:pt idx="12">
                  <c:v>11</c:v>
                </c:pt>
                <c:pt idx="13">
                  <c:v>149</c:v>
                </c:pt>
                <c:pt idx="14">
                  <c:v>222</c:v>
                </c:pt>
                <c:pt idx="15">
                  <c:v>47</c:v>
                </c:pt>
                <c:pt idx="16">
                  <c:v>52</c:v>
                </c:pt>
                <c:pt idx="17">
                  <c:v>1</c:v>
                </c:pt>
                <c:pt idx="18">
                  <c:v>638</c:v>
                </c:pt>
                <c:pt idx="19">
                  <c:v>15</c:v>
                </c:pt>
                <c:pt idx="20">
                  <c:v>58</c:v>
                </c:pt>
                <c:pt idx="21">
                  <c:v>15</c:v>
                </c:pt>
                <c:pt idx="22">
                  <c:v>48</c:v>
                </c:pt>
                <c:pt idx="23">
                  <c:v>336</c:v>
                </c:pt>
                <c:pt idx="24">
                  <c:v>70</c:v>
                </c:pt>
                <c:pt idx="25">
                  <c:v>86</c:v>
                </c:pt>
                <c:pt idx="26">
                  <c:v>1</c:v>
                </c:pt>
                <c:pt idx="27">
                  <c:v>383</c:v>
                </c:pt>
                <c:pt idx="28">
                  <c:v>15</c:v>
                </c:pt>
                <c:pt idx="29">
                  <c:v>39</c:v>
                </c:pt>
                <c:pt idx="30">
                  <c:v>38</c:v>
                </c:pt>
                <c:pt idx="31">
                  <c:v>57</c:v>
                </c:pt>
              </c:numCache>
            </c:numRef>
          </c:val>
        </c:ser>
        <c:ser>
          <c:idx val="3"/>
          <c:order val="3"/>
          <c:tx>
            <c:strRef>
              <c:f>'3.1.5'!$E$4:$E$5</c:f>
              <c:strCache>
                <c:ptCount val="2"/>
                <c:pt idx="0">
                  <c:v>Turístico de lujo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'3.1.5'!$E$7:$E$38</c:f>
              <c:numCache>
                <c:formatCode>#,##0</c:formatCode>
                <c:ptCount val="32"/>
                <c:pt idx="0">
                  <c:v>287</c:v>
                </c:pt>
                <c:pt idx="1">
                  <c:v>111</c:v>
                </c:pt>
                <c:pt idx="2">
                  <c:v>812</c:v>
                </c:pt>
                <c:pt idx="3">
                  <c:v>144</c:v>
                </c:pt>
                <c:pt idx="4">
                  <c:v>597</c:v>
                </c:pt>
                <c:pt idx="5">
                  <c:v>132</c:v>
                </c:pt>
                <c:pt idx="6">
                  <c:v>99</c:v>
                </c:pt>
                <c:pt idx="7">
                  <c:v>86</c:v>
                </c:pt>
                <c:pt idx="8">
                  <c:v>2796</c:v>
                </c:pt>
                <c:pt idx="9">
                  <c:v>42</c:v>
                </c:pt>
                <c:pt idx="10">
                  <c:v>291</c:v>
                </c:pt>
                <c:pt idx="11">
                  <c:v>636</c:v>
                </c:pt>
                <c:pt idx="12">
                  <c:v>240</c:v>
                </c:pt>
                <c:pt idx="13">
                  <c:v>267</c:v>
                </c:pt>
                <c:pt idx="14">
                  <c:v>743</c:v>
                </c:pt>
                <c:pt idx="15">
                  <c:v>341</c:v>
                </c:pt>
                <c:pt idx="16">
                  <c:v>131</c:v>
                </c:pt>
                <c:pt idx="17">
                  <c:v>285</c:v>
                </c:pt>
                <c:pt idx="18">
                  <c:v>204</c:v>
                </c:pt>
                <c:pt idx="19">
                  <c:v>659</c:v>
                </c:pt>
                <c:pt idx="20">
                  <c:v>316</c:v>
                </c:pt>
                <c:pt idx="21">
                  <c:v>134</c:v>
                </c:pt>
                <c:pt idx="22">
                  <c:v>5113</c:v>
                </c:pt>
                <c:pt idx="23">
                  <c:v>347</c:v>
                </c:pt>
                <c:pt idx="24">
                  <c:v>230</c:v>
                </c:pt>
                <c:pt idx="25">
                  <c:v>78</c:v>
                </c:pt>
                <c:pt idx="26">
                  <c:v>185</c:v>
                </c:pt>
                <c:pt idx="27">
                  <c:v>24</c:v>
                </c:pt>
                <c:pt idx="28">
                  <c:v>99</c:v>
                </c:pt>
                <c:pt idx="29">
                  <c:v>460</c:v>
                </c:pt>
                <c:pt idx="30">
                  <c:v>371</c:v>
                </c:pt>
                <c:pt idx="31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92320"/>
        <c:axId val="208592712"/>
      </c:barChart>
      <c:catAx>
        <c:axId val="2085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592712"/>
        <c:crosses val="autoZero"/>
        <c:auto val="1"/>
        <c:lblAlgn val="ctr"/>
        <c:lblOffset val="100"/>
        <c:noMultiLvlLbl val="0"/>
      </c:catAx>
      <c:valAx>
        <c:axId val="208592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8592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44935866664263"/>
          <c:y val="0.93268432976887461"/>
          <c:w val="0.64510128266671973"/>
          <c:h val="5.392654536330386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</a:t>
            </a:r>
            <a:r>
              <a:rPr lang="en-US" sz="1200" b="1" i="0" u="none" strike="noStrike" baseline="0"/>
              <a:t>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 Participación </a:t>
            </a:r>
            <a:r>
              <a:rPr lang="en-US" sz="1200"/>
              <a:t>por Modalidad de Servicio 2015</a:t>
            </a:r>
          </a:p>
        </c:rich>
      </c:tx>
      <c:layout>
        <c:manualLayout>
          <c:xMode val="edge"/>
          <c:yMode val="edge"/>
          <c:x val="0.1617152230971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679352580927366E-2"/>
          <c:y val="0.24517008378617541"/>
          <c:w val="0.43937904636920577"/>
          <c:h val="0.7317006630264506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5"/>
              </a:solidFill>
            </c:spPr>
          </c:dPt>
          <c:dPt>
            <c:idx val="1"/>
            <c:bubble3D val="0"/>
            <c:explosion val="9"/>
            <c:spPr>
              <a:solidFill>
                <a:schemeClr val="accent3"/>
              </a:solidFill>
            </c:spPr>
          </c:dPt>
          <c:dPt>
            <c:idx val="2"/>
            <c:bubble3D val="0"/>
            <c:explosion val="4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3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9.1657917760279914E-2"/>
                  <c:y val="2.2796701877767542E-2"/>
                </c:manualLayout>
              </c:layout>
              <c:tx>
                <c:rich>
                  <a:bodyPr/>
                  <a:lstStyle/>
                  <a:p>
                    <a:fld id="{37117CDE-8022-43F5-99DC-86FC7735D0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9DA81CE-C605-4BEC-9CF5-FE89EBB9712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4B5FE20-808F-470E-9437-D70CE182F01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580825A-8150-4F24-AB9D-76557F42494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'3.1.5'!$B$4:$E$5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'3.1.5'!$B$41:$E$41</c:f>
              <c:numCache>
                <c:formatCode>0.0</c:formatCode>
                <c:ptCount val="4"/>
                <c:pt idx="0">
                  <c:v>4.0271259247474349</c:v>
                </c:pt>
                <c:pt idx="1">
                  <c:v>56.393683875586667</c:v>
                </c:pt>
                <c:pt idx="2">
                  <c:v>7.0241030944236735</c:v>
                </c:pt>
                <c:pt idx="3">
                  <c:v>32.555087105242222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243197725284365"/>
          <c:y val="0.37896061142818238"/>
          <c:w val="0.22756802274715671"/>
          <c:h val="0.3345954256529278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Tipo de Persona 2015</a:t>
            </a:r>
          </a:p>
        </c:rich>
      </c:tx>
      <c:layout>
        <c:manualLayout>
          <c:xMode val="edge"/>
          <c:yMode val="edge"/>
          <c:x val="0.28817357411161926"/>
          <c:y val="1.25391849529780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9793641064328"/>
          <c:y val="0.13000008227811638"/>
          <c:w val="0.8681619438288799"/>
          <c:h val="0.63276380421099465"/>
        </c:manualLayout>
      </c:layout>
      <c:lineChart>
        <c:grouping val="standard"/>
        <c:varyColors val="0"/>
        <c:ser>
          <c:idx val="0"/>
          <c:order val="0"/>
          <c:tx>
            <c:strRef>
              <c:f>'3.1.6'!$B$5:$B$6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'3.1.6'!$B$8:$B$39</c:f>
              <c:numCache>
                <c:formatCode>#,##0</c:formatCode>
                <c:ptCount val="32"/>
                <c:pt idx="0">
                  <c:v>344</c:v>
                </c:pt>
                <c:pt idx="1">
                  <c:v>288</c:v>
                </c:pt>
                <c:pt idx="2">
                  <c:v>41</c:v>
                </c:pt>
                <c:pt idx="3">
                  <c:v>45</c:v>
                </c:pt>
                <c:pt idx="4">
                  <c:v>134</c:v>
                </c:pt>
                <c:pt idx="5">
                  <c:v>266</c:v>
                </c:pt>
                <c:pt idx="6">
                  <c:v>420</c:v>
                </c:pt>
                <c:pt idx="7">
                  <c:v>53</c:v>
                </c:pt>
                <c:pt idx="8">
                  <c:v>6547</c:v>
                </c:pt>
                <c:pt idx="9">
                  <c:v>271</c:v>
                </c:pt>
                <c:pt idx="10">
                  <c:v>663</c:v>
                </c:pt>
                <c:pt idx="11">
                  <c:v>1100</c:v>
                </c:pt>
                <c:pt idx="12">
                  <c:v>281</c:v>
                </c:pt>
                <c:pt idx="13">
                  <c:v>1866</c:v>
                </c:pt>
                <c:pt idx="14">
                  <c:v>2572</c:v>
                </c:pt>
                <c:pt idx="15">
                  <c:v>677</c:v>
                </c:pt>
                <c:pt idx="16">
                  <c:v>242</c:v>
                </c:pt>
                <c:pt idx="17">
                  <c:v>113</c:v>
                </c:pt>
                <c:pt idx="18">
                  <c:v>839</c:v>
                </c:pt>
                <c:pt idx="19">
                  <c:v>109</c:v>
                </c:pt>
                <c:pt idx="20">
                  <c:v>549</c:v>
                </c:pt>
                <c:pt idx="21">
                  <c:v>399</c:v>
                </c:pt>
                <c:pt idx="22">
                  <c:v>209</c:v>
                </c:pt>
                <c:pt idx="23">
                  <c:v>393</c:v>
                </c:pt>
                <c:pt idx="24">
                  <c:v>363</c:v>
                </c:pt>
                <c:pt idx="25">
                  <c:v>233</c:v>
                </c:pt>
                <c:pt idx="26">
                  <c:v>45</c:v>
                </c:pt>
                <c:pt idx="27">
                  <c:v>88</c:v>
                </c:pt>
                <c:pt idx="28">
                  <c:v>269</c:v>
                </c:pt>
                <c:pt idx="29">
                  <c:v>638</c:v>
                </c:pt>
                <c:pt idx="30">
                  <c:v>218</c:v>
                </c:pt>
                <c:pt idx="31">
                  <c:v>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'3.1.6'!$C$5:$C$6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'3.1.6'!$C$8:$C$39</c:f>
              <c:numCache>
                <c:formatCode>#,##0</c:formatCode>
                <c:ptCount val="32"/>
                <c:pt idx="0">
                  <c:v>948</c:v>
                </c:pt>
                <c:pt idx="1">
                  <c:v>319</c:v>
                </c:pt>
                <c:pt idx="2">
                  <c:v>825</c:v>
                </c:pt>
                <c:pt idx="3">
                  <c:v>175</c:v>
                </c:pt>
                <c:pt idx="4">
                  <c:v>704</c:v>
                </c:pt>
                <c:pt idx="5">
                  <c:v>227</c:v>
                </c:pt>
                <c:pt idx="6">
                  <c:v>268</c:v>
                </c:pt>
                <c:pt idx="7">
                  <c:v>146</c:v>
                </c:pt>
                <c:pt idx="8">
                  <c:v>6649</c:v>
                </c:pt>
                <c:pt idx="9">
                  <c:v>171</c:v>
                </c:pt>
                <c:pt idx="10">
                  <c:v>792</c:v>
                </c:pt>
                <c:pt idx="11">
                  <c:v>1612</c:v>
                </c:pt>
                <c:pt idx="12">
                  <c:v>266</c:v>
                </c:pt>
                <c:pt idx="13">
                  <c:v>371</c:v>
                </c:pt>
                <c:pt idx="14">
                  <c:v>2574</c:v>
                </c:pt>
                <c:pt idx="15">
                  <c:v>1053</c:v>
                </c:pt>
                <c:pt idx="16">
                  <c:v>238</c:v>
                </c:pt>
                <c:pt idx="17">
                  <c:v>414</c:v>
                </c:pt>
                <c:pt idx="18">
                  <c:v>1568</c:v>
                </c:pt>
                <c:pt idx="19">
                  <c:v>758</c:v>
                </c:pt>
                <c:pt idx="20">
                  <c:v>537</c:v>
                </c:pt>
                <c:pt idx="21">
                  <c:v>251</c:v>
                </c:pt>
                <c:pt idx="22">
                  <c:v>5316</c:v>
                </c:pt>
                <c:pt idx="23">
                  <c:v>863</c:v>
                </c:pt>
                <c:pt idx="24">
                  <c:v>264</c:v>
                </c:pt>
                <c:pt idx="25">
                  <c:v>151</c:v>
                </c:pt>
                <c:pt idx="26">
                  <c:v>201</c:v>
                </c:pt>
                <c:pt idx="27">
                  <c:v>460</c:v>
                </c:pt>
                <c:pt idx="28">
                  <c:v>151</c:v>
                </c:pt>
                <c:pt idx="29">
                  <c:v>883</c:v>
                </c:pt>
                <c:pt idx="30">
                  <c:v>505</c:v>
                </c:pt>
                <c:pt idx="31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90752"/>
        <c:axId val="208593104"/>
      </c:lineChart>
      <c:catAx>
        <c:axId val="20859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593104"/>
        <c:crosses val="autoZero"/>
        <c:auto val="1"/>
        <c:lblAlgn val="ctr"/>
        <c:lblOffset val="100"/>
        <c:noMultiLvlLbl val="0"/>
      </c:catAx>
      <c:valAx>
        <c:axId val="208593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</a:t>
                </a:r>
                <a:r>
                  <a:rPr lang="en-US" baseline="0"/>
                  <a:t> de Personas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8590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811495119996227"/>
          <c:y val="0.90769942158484107"/>
          <c:w val="0.46797743096484196"/>
          <c:h val="7.812636273130435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baseline="0"/>
              <a:t>Parque Vehicular del Transporte Turistíco por Tierra </a:t>
            </a:r>
          </a:p>
          <a:p>
            <a:pPr>
              <a:defRPr lang="es-ES" sz="1200"/>
            </a:pPr>
            <a:r>
              <a:rPr lang="en-US" sz="1200" b="1" i="0" baseline="0"/>
              <a:t>Participación  por Tipo de Persona 2015</a:t>
            </a:r>
            <a:endParaRPr lang="es-ES" sz="1200"/>
          </a:p>
        </c:rich>
      </c:tx>
      <c:layout>
        <c:manualLayout>
          <c:xMode val="edge"/>
          <c:yMode val="edge"/>
          <c:x val="0.129786815863870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7170738736771"/>
          <c:y val="0.19478264426021122"/>
          <c:w val="0.46734342884404539"/>
          <c:h val="0.80057967373359629"/>
        </c:manualLayout>
      </c:layout>
      <c:pieChart>
        <c:varyColors val="1"/>
        <c:ser>
          <c:idx val="0"/>
          <c:order val="0"/>
          <c:tx>
            <c:strRef>
              <c:f>'3.1.6'!$B$42:$C$42</c:f>
              <c:strCache>
                <c:ptCount val="2"/>
                <c:pt idx="0">
                  <c:v>41</c:v>
                </c:pt>
                <c:pt idx="1">
                  <c:v>59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  <c:bubble3D val="0"/>
            <c:explosion val="5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2203398718669674"/>
                  <c:y val="4.4858084599890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852799643236432E-2"/>
                      <c:h val="8.20930232558139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0564409508976859"/>
                  <c:y val="-8.90675700421168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'3.1.6'!$B$5:$C$6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'3.1.6'!$B$42:$C$42</c:f>
              <c:numCache>
                <c:formatCode>0</c:formatCode>
                <c:ptCount val="2"/>
                <c:pt idx="0">
                  <c:v>40.716728979397026</c:v>
                </c:pt>
                <c:pt idx="1">
                  <c:v>59.283271020602974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83035099514779"/>
          <c:y val="0.41124226332173597"/>
          <c:w val="0.24443867934382449"/>
          <c:h val="0.16821314777513363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8</xdr:row>
      <xdr:rowOff>167216</xdr:rowOff>
    </xdr:from>
    <xdr:to>
      <xdr:col>9</xdr:col>
      <xdr:colOff>561974</xdr:colOff>
      <xdr:row>24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5</xdr:row>
      <xdr:rowOff>6350</xdr:rowOff>
    </xdr:from>
    <xdr:to>
      <xdr:col>14</xdr:col>
      <xdr:colOff>333374</xdr:colOff>
      <xdr:row>21</xdr:row>
      <xdr:rowOff>158750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1029567</xdr:colOff>
      <xdr:row>26</xdr:row>
      <xdr:rowOff>13855</xdr:rowOff>
    </xdr:from>
    <xdr:to>
      <xdr:col>6</xdr:col>
      <xdr:colOff>720436</xdr:colOff>
      <xdr:row>43</xdr:row>
      <xdr:rowOff>100444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245053</xdr:colOff>
      <xdr:row>26</xdr:row>
      <xdr:rowOff>26843</xdr:rowOff>
    </xdr:from>
    <xdr:to>
      <xdr:col>13</xdr:col>
      <xdr:colOff>348962</xdr:colOff>
      <xdr:row>43</xdr:row>
      <xdr:rowOff>130753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95250</xdr:rowOff>
    </xdr:from>
    <xdr:to>
      <xdr:col>10</xdr:col>
      <xdr:colOff>247650</xdr:colOff>
      <xdr:row>20</xdr:row>
      <xdr:rowOff>47626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714375</xdr:colOff>
      <xdr:row>21</xdr:row>
      <xdr:rowOff>76200</xdr:rowOff>
    </xdr:from>
    <xdr:to>
      <xdr:col>10</xdr:col>
      <xdr:colOff>228600</xdr:colOff>
      <xdr:row>38</xdr:row>
      <xdr:rowOff>85725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152400</xdr:rowOff>
    </xdr:from>
    <xdr:to>
      <xdr:col>10</xdr:col>
      <xdr:colOff>19050</xdr:colOff>
      <xdr:row>18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26275</xdr:colOff>
      <xdr:row>4</xdr:row>
      <xdr:rowOff>118241</xdr:rowOff>
    </xdr:from>
    <xdr:to>
      <xdr:col>15</xdr:col>
      <xdr:colOff>761999</xdr:colOff>
      <xdr:row>21</xdr:row>
      <xdr:rowOff>31750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704849</xdr:colOff>
      <xdr:row>5</xdr:row>
      <xdr:rowOff>80282</xdr:rowOff>
    </xdr:from>
    <xdr:to>
      <xdr:col>15</xdr:col>
      <xdr:colOff>201384</xdr:colOff>
      <xdr:row>22</xdr:row>
      <xdr:rowOff>19049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</xdr:colOff>
      <xdr:row>23</xdr:row>
      <xdr:rowOff>63500</xdr:rowOff>
    </xdr:from>
    <xdr:to>
      <xdr:col>13</xdr:col>
      <xdr:colOff>15875</xdr:colOff>
      <xdr:row>37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669130</xdr:colOff>
      <xdr:row>3</xdr:row>
      <xdr:rowOff>23813</xdr:rowOff>
    </xdr:from>
    <xdr:to>
      <xdr:col>14</xdr:col>
      <xdr:colOff>347662</xdr:colOff>
      <xdr:row>18</xdr:row>
      <xdr:rowOff>50006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373157</xdr:colOff>
      <xdr:row>18</xdr:row>
      <xdr:rowOff>187137</xdr:rowOff>
    </xdr:from>
    <xdr:to>
      <xdr:col>13</xdr:col>
      <xdr:colOff>373157</xdr:colOff>
      <xdr:row>33</xdr:row>
      <xdr:rowOff>75078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28574</xdr:rowOff>
    </xdr:from>
    <xdr:to>
      <xdr:col>13</xdr:col>
      <xdr:colOff>266700</xdr:colOff>
      <xdr:row>23</xdr:row>
      <xdr:rowOff>19049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24</xdr:row>
      <xdr:rowOff>91281</xdr:rowOff>
    </xdr:from>
    <xdr:to>
      <xdr:col>12</xdr:col>
      <xdr:colOff>252412</xdr:colOff>
      <xdr:row>38</xdr:row>
      <xdr:rowOff>135731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741362</xdr:colOff>
      <xdr:row>5</xdr:row>
      <xdr:rowOff>112712</xdr:rowOff>
    </xdr:from>
    <xdr:to>
      <xdr:col>15</xdr:col>
      <xdr:colOff>304800</xdr:colOff>
      <xdr:row>20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266699</xdr:colOff>
      <xdr:row>22</xdr:row>
      <xdr:rowOff>45243</xdr:rowOff>
    </xdr:from>
    <xdr:to>
      <xdr:col>14</xdr:col>
      <xdr:colOff>266699</xdr:colOff>
      <xdr:row>36</xdr:row>
      <xdr:rowOff>116680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627591</xdr:colOff>
      <xdr:row>6</xdr:row>
      <xdr:rowOff>33867</xdr:rowOff>
    </xdr:from>
    <xdr:to>
      <xdr:col>15</xdr:col>
      <xdr:colOff>331259</xdr:colOff>
      <xdr:row>22</xdr:row>
      <xdr:rowOff>40217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52918</xdr:colOff>
      <xdr:row>23</xdr:row>
      <xdr:rowOff>122767</xdr:rowOff>
    </xdr:from>
    <xdr:to>
      <xdr:col>13</xdr:col>
      <xdr:colOff>333376</xdr:colOff>
      <xdr:row>39</xdr:row>
      <xdr:rowOff>85724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50345</xdr:colOff>
      <xdr:row>8</xdr:row>
      <xdr:rowOff>142875</xdr:rowOff>
    </xdr:from>
    <xdr:to>
      <xdr:col>12</xdr:col>
      <xdr:colOff>761998</xdr:colOff>
      <xdr:row>25</xdr:row>
      <xdr:rowOff>27214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42332</xdr:colOff>
      <xdr:row>26</xdr:row>
      <xdr:rowOff>84666</xdr:rowOff>
    </xdr:from>
    <xdr:to>
      <xdr:col>11</xdr:col>
      <xdr:colOff>488155</xdr:colOff>
      <xdr:row>41</xdr:row>
      <xdr:rowOff>-1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zoomScaleNormal="100" workbookViewId="0">
      <selection activeCell="D49" sqref="D49"/>
    </sheetView>
  </sheetViews>
  <sheetFormatPr baseColWidth="10" defaultColWidth="11.42578125" defaultRowHeight="12.75" x14ac:dyDescent="0.2"/>
  <cols>
    <col min="1" max="1" width="25.85546875" customWidth="1"/>
    <col min="2" max="2" width="18.42578125" customWidth="1"/>
    <col min="3" max="3" width="11" customWidth="1"/>
  </cols>
  <sheetData>
    <row r="2" spans="1:5" ht="17.25" x14ac:dyDescent="0.3">
      <c r="A2" s="3" t="s">
        <v>91</v>
      </c>
    </row>
    <row r="4" spans="1:5" ht="17.25" x14ac:dyDescent="0.3">
      <c r="A4" s="3" t="s">
        <v>105</v>
      </c>
    </row>
    <row r="6" spans="1:5" ht="17.25" x14ac:dyDescent="0.3">
      <c r="A6" s="31" t="s">
        <v>124</v>
      </c>
      <c r="B6" s="24"/>
      <c r="C6" s="24"/>
      <c r="D6" s="24"/>
      <c r="E6" s="24"/>
    </row>
    <row r="7" spans="1:5" ht="17.25" x14ac:dyDescent="0.3">
      <c r="A7" s="31" t="s">
        <v>119</v>
      </c>
      <c r="B7" s="31"/>
      <c r="C7" s="31"/>
      <c r="D7" s="31"/>
      <c r="E7" s="31"/>
    </row>
    <row r="9" spans="1:5" ht="20.25" customHeight="1" x14ac:dyDescent="0.2">
      <c r="A9" s="69" t="s">
        <v>120</v>
      </c>
      <c r="B9" s="69" t="s">
        <v>92</v>
      </c>
      <c r="C9" s="20" t="s">
        <v>0</v>
      </c>
    </row>
    <row r="10" spans="1:5" ht="9" customHeight="1" x14ac:dyDescent="0.2">
      <c r="A10" s="42"/>
      <c r="B10" s="42"/>
      <c r="C10" s="42"/>
    </row>
    <row r="11" spans="1:5" ht="15" customHeight="1" x14ac:dyDescent="0.25">
      <c r="A11" s="108" t="s">
        <v>37</v>
      </c>
      <c r="B11" s="22">
        <v>33452</v>
      </c>
      <c r="C11" s="99">
        <f>B11/$B$16*100</f>
        <v>66.526131572667254</v>
      </c>
      <c r="D11" s="26">
        <v>78.869334994549135</v>
      </c>
    </row>
    <row r="12" spans="1:5" ht="15" customHeight="1" x14ac:dyDescent="0.25">
      <c r="A12" s="109" t="s">
        <v>45</v>
      </c>
      <c r="B12" s="76">
        <v>1614</v>
      </c>
      <c r="C12" s="98">
        <f>B12/$B$16*100</f>
        <v>3.2097685148357327</v>
      </c>
      <c r="D12" s="26">
        <v>1.9124746924155116</v>
      </c>
    </row>
    <row r="13" spans="1:5" ht="15" customHeight="1" x14ac:dyDescent="0.25">
      <c r="A13" s="108" t="s">
        <v>38</v>
      </c>
      <c r="B13" s="22">
        <v>15211</v>
      </c>
      <c r="C13" s="99">
        <f>B13/$B$16*100</f>
        <v>30.250178983374433</v>
      </c>
      <c r="D13" s="26">
        <v>19.215075533406011</v>
      </c>
    </row>
    <row r="14" spans="1:5" ht="15" customHeight="1" x14ac:dyDescent="0.25">
      <c r="A14" s="109" t="s">
        <v>126</v>
      </c>
      <c r="B14" s="76">
        <v>7</v>
      </c>
      <c r="C14" s="98">
        <f>B14/$B$16*100</f>
        <v>1.3920929122583726E-2</v>
      </c>
      <c r="D14" s="26">
        <v>3.1147796293412243E-3</v>
      </c>
    </row>
    <row r="15" spans="1:5" ht="9" customHeight="1" x14ac:dyDescent="0.2">
      <c r="A15" s="42"/>
      <c r="B15" s="44"/>
      <c r="C15" s="45"/>
    </row>
    <row r="16" spans="1:5" ht="22.5" customHeight="1" x14ac:dyDescent="0.2">
      <c r="A16" s="1" t="s">
        <v>33</v>
      </c>
      <c r="B16" s="2">
        <f>SUM(B11:B14)</f>
        <v>50284</v>
      </c>
      <c r="C16" s="2">
        <f>B16/$B$16*100</f>
        <v>100</v>
      </c>
    </row>
  </sheetData>
  <phoneticPr fontId="0" type="noConversion"/>
  <printOptions horizontalCentered="1"/>
  <pageMargins left="0.78740157480314965" right="0.75" top="0.65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zoomScaleNormal="100" workbookViewId="0">
      <selection activeCell="E62" sqref="E62"/>
    </sheetView>
  </sheetViews>
  <sheetFormatPr baseColWidth="10" defaultColWidth="11.42578125" defaultRowHeight="12.75" x14ac:dyDescent="0.2"/>
  <cols>
    <col min="1" max="1" width="21" customWidth="1"/>
    <col min="2" max="2" width="15.7109375" customWidth="1"/>
    <col min="3" max="3" width="10.140625" customWidth="1"/>
    <col min="4" max="4" width="7.28515625" customWidth="1"/>
    <col min="5" max="5" width="10.42578125" customWidth="1"/>
    <col min="6" max="6" width="8.85546875" customWidth="1"/>
  </cols>
  <sheetData>
    <row r="2" spans="1:8" ht="17.25" x14ac:dyDescent="0.3">
      <c r="A2" s="3" t="s">
        <v>118</v>
      </c>
    </row>
    <row r="4" spans="1:8" ht="17.25" x14ac:dyDescent="0.3">
      <c r="A4" s="3" t="s">
        <v>116</v>
      </c>
    </row>
    <row r="6" spans="1:8" ht="20.25" customHeight="1" x14ac:dyDescent="0.2">
      <c r="A6" s="103" t="s">
        <v>97</v>
      </c>
      <c r="B6" s="103" t="s">
        <v>98</v>
      </c>
      <c r="C6" s="103" t="s">
        <v>99</v>
      </c>
      <c r="D6" s="103" t="s">
        <v>0</v>
      </c>
      <c r="E6" s="103" t="s">
        <v>100</v>
      </c>
      <c r="F6" s="103" t="s">
        <v>0</v>
      </c>
    </row>
    <row r="7" spans="1:8" ht="28.5" customHeight="1" x14ac:dyDescent="0.2">
      <c r="A7" s="103"/>
      <c r="B7" s="103"/>
      <c r="C7" s="103"/>
      <c r="D7" s="103"/>
      <c r="E7" s="103"/>
      <c r="F7" s="103"/>
    </row>
    <row r="8" spans="1:8" ht="6.75" customHeight="1" x14ac:dyDescent="0.2">
      <c r="A8" s="61"/>
      <c r="B8" s="61"/>
      <c r="C8" s="62"/>
      <c r="D8" s="62"/>
      <c r="E8" s="62"/>
      <c r="F8" s="62"/>
    </row>
    <row r="9" spans="1:8" ht="18" customHeight="1" x14ac:dyDescent="0.25">
      <c r="A9" s="65" t="s">
        <v>52</v>
      </c>
      <c r="B9" s="71" t="s">
        <v>49</v>
      </c>
      <c r="C9" s="22">
        <v>12422</v>
      </c>
      <c r="D9" s="23">
        <f>C9/$C$17*100</f>
        <v>88.709562236663572</v>
      </c>
      <c r="E9" s="22">
        <v>20990</v>
      </c>
      <c r="F9" s="23">
        <f>E9/$E$17*100</f>
        <v>41.742900326147478</v>
      </c>
      <c r="G9" s="25">
        <v>90.384030803526201</v>
      </c>
      <c r="H9" s="25">
        <v>46.952188132689606</v>
      </c>
    </row>
    <row r="10" spans="1:8" ht="6" customHeight="1" x14ac:dyDescent="0.25">
      <c r="A10" s="64"/>
      <c r="B10" s="67"/>
      <c r="C10" s="40"/>
      <c r="D10" s="41"/>
      <c r="E10" s="40"/>
      <c r="F10" s="41"/>
      <c r="G10" s="25"/>
      <c r="H10" s="25"/>
    </row>
    <row r="11" spans="1:8" ht="16.5" customHeight="1" x14ac:dyDescent="0.25">
      <c r="A11" s="65" t="s">
        <v>46</v>
      </c>
      <c r="B11" s="66" t="s">
        <v>50</v>
      </c>
      <c r="C11" s="22">
        <v>1438</v>
      </c>
      <c r="D11" s="23">
        <f>C11/$C$17*100</f>
        <v>10.269228022566592</v>
      </c>
      <c r="E11" s="22">
        <v>14873</v>
      </c>
      <c r="F11" s="23">
        <f>E11/$E$17*100</f>
        <v>29.577996977169676</v>
      </c>
      <c r="G11" s="25">
        <v>8.8357483027662376</v>
      </c>
      <c r="H11" s="25">
        <v>27.581373617816539</v>
      </c>
    </row>
    <row r="12" spans="1:8" ht="9" customHeight="1" x14ac:dyDescent="0.25">
      <c r="A12" s="64"/>
      <c r="B12" s="67"/>
      <c r="C12" s="40"/>
      <c r="D12" s="41"/>
      <c r="E12" s="40"/>
      <c r="F12" s="41"/>
      <c r="G12" s="25"/>
      <c r="H12" s="25"/>
    </row>
    <row r="13" spans="1:8" ht="15" x14ac:dyDescent="0.25">
      <c r="A13" s="65" t="s">
        <v>47</v>
      </c>
      <c r="B13" s="68" t="s">
        <v>51</v>
      </c>
      <c r="C13" s="22">
        <v>111</v>
      </c>
      <c r="D13" s="23">
        <f>C13/$C$17*100</f>
        <v>0.79268728129686483</v>
      </c>
      <c r="E13" s="22">
        <v>5528</v>
      </c>
      <c r="F13" s="23">
        <f>E13/$E$17*100</f>
        <v>10.993556598520405</v>
      </c>
      <c r="G13" s="25">
        <v>0.61809707163846395</v>
      </c>
      <c r="H13" s="25">
        <v>9.4969630898613921</v>
      </c>
    </row>
    <row r="14" spans="1:8" ht="8.25" customHeight="1" x14ac:dyDescent="0.25">
      <c r="A14" s="64"/>
      <c r="B14" s="67"/>
      <c r="C14" s="40"/>
      <c r="D14" s="41"/>
      <c r="E14" s="40"/>
      <c r="F14" s="41"/>
      <c r="G14" s="25"/>
      <c r="H14" s="25"/>
    </row>
    <row r="15" spans="1:8" ht="15" x14ac:dyDescent="0.25">
      <c r="A15" s="65" t="s">
        <v>48</v>
      </c>
      <c r="B15" s="68" t="s">
        <v>53</v>
      </c>
      <c r="C15" s="22">
        <v>32</v>
      </c>
      <c r="D15" s="23">
        <f>C15/$C$17*100</f>
        <v>0.22852245947297006</v>
      </c>
      <c r="E15" s="22">
        <v>8893</v>
      </c>
      <c r="F15" s="23">
        <f>E15/$E$17*100</f>
        <v>17.685546098162437</v>
      </c>
      <c r="G15" s="25">
        <v>0.16212382206910528</v>
      </c>
      <c r="H15" s="25">
        <v>15.969475159632458</v>
      </c>
    </row>
    <row r="16" spans="1:8" ht="10.5" customHeight="1" x14ac:dyDescent="0.2">
      <c r="A16" s="61"/>
      <c r="B16" s="61"/>
      <c r="C16" s="63"/>
      <c r="D16" s="63"/>
      <c r="E16" s="63"/>
      <c r="F16" s="63"/>
      <c r="G16" s="28"/>
      <c r="H16" s="28"/>
    </row>
    <row r="17" spans="1:6" ht="21.75" customHeight="1" x14ac:dyDescent="0.2">
      <c r="A17" s="8" t="s">
        <v>33</v>
      </c>
      <c r="B17" s="8"/>
      <c r="C17" s="2">
        <f>C9+C11+C13+C15</f>
        <v>14003</v>
      </c>
      <c r="D17" s="2">
        <f>D9+D11+D13+D15</f>
        <v>100</v>
      </c>
      <c r="E17" s="2">
        <f>E9+E11+E13+E15</f>
        <v>50284</v>
      </c>
      <c r="F17" s="2">
        <f>F9+F11+F13+F15</f>
        <v>99.999999999999986</v>
      </c>
    </row>
    <row r="18" spans="1:6" x14ac:dyDescent="0.2">
      <c r="A18" s="9"/>
      <c r="B18" s="9"/>
      <c r="C18" s="9"/>
      <c r="D18" s="9"/>
      <c r="E18" s="9"/>
      <c r="F18" s="9"/>
    </row>
  </sheetData>
  <mergeCells count="6">
    <mergeCell ref="F6:F7"/>
    <mergeCell ref="A6:A7"/>
    <mergeCell ref="B6:B7"/>
    <mergeCell ref="C6:C7"/>
    <mergeCell ref="D6:D7"/>
    <mergeCell ref="E6:E7"/>
  </mergeCells>
  <phoneticPr fontId="0" type="noConversion"/>
  <printOptions horizontalCentered="1"/>
  <pageMargins left="0.39370078740157483" right="0.75" top="0.98425196850393704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Normal="100" workbookViewId="0">
      <selection activeCell="B56" sqref="B56"/>
    </sheetView>
  </sheetViews>
  <sheetFormatPr baseColWidth="10" defaultColWidth="11.42578125" defaultRowHeight="12.75" x14ac:dyDescent="0.2"/>
  <cols>
    <col min="1" max="1" width="32.28515625" customWidth="1"/>
    <col min="2" max="2" width="15.140625" customWidth="1"/>
    <col min="3" max="3" width="15.42578125" customWidth="1"/>
  </cols>
  <sheetData>
    <row r="2" spans="1:11" ht="17.25" x14ac:dyDescent="0.3">
      <c r="A2" s="3" t="s">
        <v>113</v>
      </c>
    </row>
    <row r="4" spans="1:11" ht="17.25" x14ac:dyDescent="0.3">
      <c r="A4" s="3" t="s">
        <v>101</v>
      </c>
      <c r="I4" s="47"/>
      <c r="J4" s="47"/>
      <c r="K4" s="47"/>
    </row>
    <row r="5" spans="1:11" x14ac:dyDescent="0.2">
      <c r="I5" s="47"/>
      <c r="J5" s="47"/>
      <c r="K5" s="47"/>
    </row>
    <row r="6" spans="1:11" ht="23.25" customHeight="1" x14ac:dyDescent="0.2">
      <c r="A6" s="103" t="s">
        <v>102</v>
      </c>
      <c r="B6" s="103" t="s">
        <v>103</v>
      </c>
      <c r="C6" s="103" t="s">
        <v>104</v>
      </c>
      <c r="I6" s="47"/>
      <c r="J6" s="47"/>
      <c r="K6" s="47"/>
    </row>
    <row r="7" spans="1:11" ht="39.75" customHeight="1" x14ac:dyDescent="0.2">
      <c r="A7" s="103"/>
      <c r="B7" s="103"/>
      <c r="C7" s="103"/>
      <c r="D7" s="28" t="s">
        <v>89</v>
      </c>
      <c r="E7" s="28" t="s">
        <v>90</v>
      </c>
      <c r="I7" s="47"/>
      <c r="J7" s="47"/>
      <c r="K7" s="47"/>
    </row>
    <row r="8" spans="1:11" x14ac:dyDescent="0.2">
      <c r="A8" s="42"/>
      <c r="B8" s="42"/>
      <c r="C8" s="42"/>
      <c r="D8" s="28"/>
      <c r="E8" s="39"/>
      <c r="F8" s="18"/>
      <c r="G8" s="18"/>
      <c r="H8" s="18"/>
      <c r="I8" s="116"/>
      <c r="J8" s="47"/>
      <c r="K8" s="47"/>
    </row>
    <row r="9" spans="1:11" ht="15" customHeight="1" x14ac:dyDescent="0.25">
      <c r="A9" s="114" t="s">
        <v>36</v>
      </c>
      <c r="B9" s="22">
        <v>4416</v>
      </c>
      <c r="C9" s="22">
        <v>131542</v>
      </c>
      <c r="D9" s="97">
        <f>B9*100/$B$14</f>
        <v>0.68952595090875024</v>
      </c>
      <c r="E9" s="97">
        <f>C9*100/$C$14</f>
        <v>0.13830834142546797</v>
      </c>
      <c r="F9" s="18"/>
      <c r="G9" s="18"/>
      <c r="H9" s="18"/>
      <c r="I9" s="117"/>
      <c r="J9" s="47"/>
      <c r="K9" s="47"/>
    </row>
    <row r="10" spans="1:11" ht="16.5" customHeight="1" x14ac:dyDescent="0.25">
      <c r="A10" s="115" t="s">
        <v>54</v>
      </c>
      <c r="B10" s="76">
        <v>555726</v>
      </c>
      <c r="C10" s="76">
        <v>82985494</v>
      </c>
      <c r="D10" s="97">
        <f t="shared" ref="D10:D12" si="0">B10*100/$B$14</f>
        <v>86.772531384673044</v>
      </c>
      <c r="E10" s="97">
        <f t="shared" ref="E10:E12" si="1">C10*100/$C$14</f>
        <v>87.254154851782118</v>
      </c>
      <c r="F10" s="19"/>
      <c r="G10" s="19"/>
      <c r="H10" s="19"/>
      <c r="I10" s="116"/>
      <c r="J10" s="47"/>
      <c r="K10" s="47"/>
    </row>
    <row r="11" spans="1:11" ht="15.75" customHeight="1" x14ac:dyDescent="0.25">
      <c r="A11" s="114" t="s">
        <v>55</v>
      </c>
      <c r="B11" s="22">
        <v>12848</v>
      </c>
      <c r="C11" s="22">
        <v>1916671</v>
      </c>
      <c r="D11" s="97">
        <f t="shared" si="0"/>
        <v>2.0061207919555306</v>
      </c>
      <c r="E11" s="97">
        <f t="shared" si="1"/>
        <v>2.0152619472738218</v>
      </c>
      <c r="F11" s="19"/>
      <c r="G11" s="19"/>
      <c r="H11" s="19"/>
      <c r="I11" s="116"/>
      <c r="J11" s="47"/>
      <c r="K11" s="47"/>
    </row>
    <row r="12" spans="1:11" ht="15" customHeight="1" x14ac:dyDescent="0.25">
      <c r="A12" s="115" t="s">
        <v>56</v>
      </c>
      <c r="B12" s="76">
        <v>67450</v>
      </c>
      <c r="C12" s="76">
        <v>10074078</v>
      </c>
      <c r="D12" s="97">
        <f t="shared" si="0"/>
        <v>10.531821872462682</v>
      </c>
      <c r="E12" s="97">
        <f t="shared" si="1"/>
        <v>10.592274859518598</v>
      </c>
      <c r="I12" s="47"/>
      <c r="J12" s="47"/>
      <c r="K12" s="47"/>
    </row>
    <row r="13" spans="1:11" ht="7.5" customHeight="1" x14ac:dyDescent="0.2">
      <c r="A13" s="42"/>
      <c r="B13" s="43"/>
      <c r="C13" s="43"/>
      <c r="D13" s="5"/>
      <c r="E13" s="5"/>
      <c r="I13" s="47"/>
      <c r="J13" s="47"/>
      <c r="K13" s="47"/>
    </row>
    <row r="14" spans="1:11" ht="23.25" customHeight="1" x14ac:dyDescent="0.2">
      <c r="A14" s="69" t="s">
        <v>111</v>
      </c>
      <c r="B14" s="2">
        <f>SUM(B9:B12)</f>
        <v>640440</v>
      </c>
      <c r="C14" s="2">
        <f>SUM(C9:C12)</f>
        <v>95107785</v>
      </c>
      <c r="D14" s="28"/>
      <c r="E14" s="28"/>
      <c r="I14" s="47"/>
      <c r="J14" s="47"/>
      <c r="K14" s="47"/>
    </row>
    <row r="15" spans="1:11" x14ac:dyDescent="0.2">
      <c r="A15" s="86" t="s">
        <v>123</v>
      </c>
      <c r="D15" s="94"/>
      <c r="E15" s="94"/>
      <c r="I15" s="47"/>
      <c r="J15" s="47"/>
      <c r="K15" s="47"/>
    </row>
    <row r="16" spans="1:11" x14ac:dyDescent="0.2">
      <c r="D16" s="88"/>
      <c r="E16" s="88"/>
      <c r="I16" s="47"/>
      <c r="J16" s="47"/>
      <c r="K16" s="47"/>
    </row>
    <row r="17" spans="4:11" x14ac:dyDescent="0.2">
      <c r="D17" s="89"/>
      <c r="E17" s="89"/>
      <c r="I17" s="47"/>
      <c r="J17" s="47"/>
      <c r="K17" s="47"/>
    </row>
    <row r="18" spans="4:11" x14ac:dyDescent="0.2">
      <c r="D18" s="88"/>
      <c r="E18" s="88"/>
      <c r="I18" s="47"/>
      <c r="J18" s="47"/>
      <c r="K18" s="47"/>
    </row>
    <row r="19" spans="4:11" x14ac:dyDescent="0.2">
      <c r="D19" s="5"/>
      <c r="E19" s="5"/>
      <c r="I19" s="47"/>
      <c r="J19" s="47"/>
      <c r="K19" s="47"/>
    </row>
    <row r="20" spans="4:11" x14ac:dyDescent="0.2">
      <c r="D20" s="5"/>
      <c r="E20" s="5"/>
      <c r="I20" s="47"/>
      <c r="J20" s="47"/>
      <c r="K20" s="47"/>
    </row>
    <row r="21" spans="4:11" x14ac:dyDescent="0.2">
      <c r="D21" s="5"/>
      <c r="E21" s="5"/>
      <c r="I21" s="47"/>
      <c r="J21" s="47"/>
      <c r="K21" s="47"/>
    </row>
    <row r="22" spans="4:11" x14ac:dyDescent="0.2">
      <c r="D22" s="5"/>
      <c r="E22" s="5"/>
      <c r="I22" s="47"/>
      <c r="J22" s="47"/>
      <c r="K22" s="47"/>
    </row>
    <row r="23" spans="4:11" x14ac:dyDescent="0.2">
      <c r="D23" s="5"/>
      <c r="E23" s="5"/>
      <c r="I23" s="47"/>
      <c r="J23" s="47"/>
      <c r="K23" s="47"/>
    </row>
    <row r="24" spans="4:11" x14ac:dyDescent="0.2">
      <c r="D24" s="5"/>
      <c r="E24" s="5"/>
      <c r="I24" s="47"/>
      <c r="J24" s="47"/>
      <c r="K24" s="47"/>
    </row>
    <row r="25" spans="4:11" x14ac:dyDescent="0.2">
      <c r="I25" s="47"/>
      <c r="J25" s="47"/>
      <c r="K25" s="47"/>
    </row>
  </sheetData>
  <sortState ref="A18:B21">
    <sortCondition ref="A18:A21"/>
  </sortState>
  <mergeCells count="3">
    <mergeCell ref="A6:A7"/>
    <mergeCell ref="B6:B7"/>
    <mergeCell ref="C6:C7"/>
  </mergeCells>
  <phoneticPr fontId="0" type="noConversion"/>
  <printOptions horizontalCentered="1"/>
  <pageMargins left="0.39370078740157483" right="0.75" top="0.66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zoomScaleNormal="100" workbookViewId="0">
      <selection activeCell="B49" sqref="B49"/>
    </sheetView>
  </sheetViews>
  <sheetFormatPr baseColWidth="10" defaultColWidth="11.42578125" defaultRowHeight="12.75" x14ac:dyDescent="0.2"/>
  <cols>
    <col min="1" max="1" width="22.7109375" customWidth="1"/>
    <col min="2" max="2" width="21" customWidth="1"/>
    <col min="3" max="3" width="11.5703125" customWidth="1"/>
  </cols>
  <sheetData>
    <row r="2" spans="1:4" ht="17.25" x14ac:dyDescent="0.3">
      <c r="A2" s="33" t="s">
        <v>125</v>
      </c>
      <c r="B2" s="33"/>
      <c r="C2" s="33"/>
      <c r="D2" s="24"/>
    </row>
    <row r="3" spans="1:4" ht="15" customHeight="1" x14ac:dyDescent="0.3">
      <c r="A3" s="33" t="s">
        <v>112</v>
      </c>
      <c r="B3" s="33"/>
      <c r="C3" s="33"/>
      <c r="D3" s="31"/>
    </row>
    <row r="5" spans="1:4" ht="20.25" customHeight="1" x14ac:dyDescent="0.2">
      <c r="A5" s="48" t="s">
        <v>102</v>
      </c>
      <c r="B5" s="48" t="s">
        <v>92</v>
      </c>
      <c r="C5" s="20" t="s">
        <v>0</v>
      </c>
    </row>
    <row r="6" spans="1:4" ht="8.25" customHeight="1" x14ac:dyDescent="0.2">
      <c r="A6" s="42"/>
      <c r="B6" s="42"/>
      <c r="C6" s="42"/>
    </row>
    <row r="7" spans="1:4" ht="15" customHeight="1" x14ac:dyDescent="0.2">
      <c r="A7" s="110" t="s">
        <v>36</v>
      </c>
      <c r="B7" s="72">
        <v>2025</v>
      </c>
      <c r="C7" s="73">
        <f>B7/$B$12*100</f>
        <v>4.027125924747434</v>
      </c>
      <c r="D7" s="25">
        <v>4.3025605607141939</v>
      </c>
    </row>
    <row r="8" spans="1:4" ht="15" customHeight="1" x14ac:dyDescent="0.2">
      <c r="A8" s="111" t="s">
        <v>54</v>
      </c>
      <c r="B8" s="74">
        <v>28357</v>
      </c>
      <c r="C8" s="75">
        <f>B8/$B$12*100</f>
        <v>56.393683875586667</v>
      </c>
      <c r="D8" s="25">
        <v>59.578441153147622</v>
      </c>
    </row>
    <row r="9" spans="1:4" ht="15" customHeight="1" x14ac:dyDescent="0.2">
      <c r="A9" s="110" t="s">
        <v>55</v>
      </c>
      <c r="B9" s="72">
        <v>3532</v>
      </c>
      <c r="C9" s="73">
        <f>B9/$B$12*100</f>
        <v>7.0241030944236744</v>
      </c>
      <c r="D9" s="25">
        <v>9.2215997748957612</v>
      </c>
    </row>
    <row r="10" spans="1:4" ht="15" customHeight="1" x14ac:dyDescent="0.2">
      <c r="A10" s="111" t="s">
        <v>56</v>
      </c>
      <c r="B10" s="74">
        <v>16370</v>
      </c>
      <c r="C10" s="75">
        <f>B10/$B$12*100</f>
        <v>32.555087105242222</v>
      </c>
      <c r="D10" s="25">
        <v>26.897398511242422</v>
      </c>
    </row>
    <row r="11" spans="1:4" ht="9.75" customHeight="1" x14ac:dyDescent="0.2">
      <c r="A11" s="42"/>
      <c r="B11" s="42"/>
      <c r="C11" s="42"/>
      <c r="D11" s="5"/>
    </row>
    <row r="12" spans="1:4" ht="20.25" customHeight="1" x14ac:dyDescent="0.2">
      <c r="A12" s="21" t="s">
        <v>33</v>
      </c>
      <c r="B12" s="2">
        <f>SUM(B7:B10)</f>
        <v>50284</v>
      </c>
      <c r="C12" s="2">
        <f>B12/$B$12*100</f>
        <v>100</v>
      </c>
    </row>
    <row r="14" spans="1:4" x14ac:dyDescent="0.2">
      <c r="C14" s="12"/>
    </row>
    <row r="20" spans="1:2" x14ac:dyDescent="0.2">
      <c r="A20" s="46"/>
      <c r="B20" s="46"/>
    </row>
    <row r="21" spans="1:2" x14ac:dyDescent="0.2">
      <c r="A21" s="46"/>
      <c r="B21" s="46"/>
    </row>
    <row r="22" spans="1:2" x14ac:dyDescent="0.2">
      <c r="A22" s="46"/>
      <c r="B22" s="46"/>
    </row>
    <row r="23" spans="1:2" x14ac:dyDescent="0.2">
      <c r="A23" s="46"/>
      <c r="B23" s="46"/>
    </row>
  </sheetData>
  <phoneticPr fontId="0" type="noConversion"/>
  <printOptions horizontalCentered="1"/>
  <pageMargins left="0.78740157480314965" right="0.75" top="0.55000000000000004" bottom="1" header="0" footer="0"/>
  <pageSetup orientation="portrait" r:id="rId1"/>
  <headerFooter alignWithMargins="0"/>
  <ignoredErrors>
    <ignoredError sqref="C7:C10 C11:C1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zoomScaleNormal="100" workbookViewId="0">
      <selection activeCell="A58" sqref="A58"/>
    </sheetView>
  </sheetViews>
  <sheetFormatPr baseColWidth="10" defaultColWidth="11.42578125" defaultRowHeight="12.75" x14ac:dyDescent="0.2"/>
  <cols>
    <col min="1" max="1" width="23.7109375" customWidth="1"/>
    <col min="2" max="2" width="15.85546875" style="29" customWidth="1"/>
    <col min="3" max="3" width="14.140625" style="29" customWidth="1"/>
    <col min="4" max="4" width="14.7109375" customWidth="1"/>
    <col min="5" max="5" width="16.140625" customWidth="1"/>
    <col min="6" max="6" width="13" style="29" customWidth="1"/>
    <col min="7" max="7" width="6" style="28" customWidth="1"/>
    <col min="8" max="8" width="8.42578125" customWidth="1"/>
    <col min="9" max="9" width="5.85546875" customWidth="1"/>
    <col min="10" max="10" width="11.28515625" customWidth="1"/>
  </cols>
  <sheetData>
    <row r="2" spans="1:10" ht="17.25" x14ac:dyDescent="0.3">
      <c r="A2" s="31" t="s">
        <v>106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 x14ac:dyDescent="0.2"/>
    <row r="4" spans="1:10" s="4" customFormat="1" ht="20.25" customHeight="1" x14ac:dyDescent="0.25">
      <c r="A4" s="100" t="s">
        <v>40</v>
      </c>
      <c r="B4" s="101" t="s">
        <v>93</v>
      </c>
      <c r="C4" s="101"/>
      <c r="D4" s="101"/>
      <c r="E4" s="101"/>
      <c r="F4" s="101"/>
      <c r="G4" s="27"/>
    </row>
    <row r="5" spans="1:10" s="4" customFormat="1" ht="19.5" customHeight="1" x14ac:dyDescent="0.25">
      <c r="A5" s="100"/>
      <c r="B5" s="7" t="s">
        <v>43</v>
      </c>
      <c r="C5" s="7" t="s">
        <v>41</v>
      </c>
      <c r="D5" s="7" t="s">
        <v>42</v>
      </c>
      <c r="E5" s="14" t="s">
        <v>44</v>
      </c>
      <c r="F5" s="7" t="s">
        <v>33</v>
      </c>
      <c r="G5" s="27"/>
    </row>
    <row r="6" spans="1:10" s="4" customFormat="1" ht="8.25" customHeight="1" x14ac:dyDescent="0.25">
      <c r="A6" s="77"/>
      <c r="B6" s="78"/>
      <c r="C6" s="78"/>
      <c r="D6" s="78"/>
      <c r="E6" s="79"/>
      <c r="F6" s="78"/>
      <c r="G6" s="27"/>
    </row>
    <row r="7" spans="1:10" s="4" customFormat="1" ht="15" x14ac:dyDescent="0.25">
      <c r="A7" s="49" t="s">
        <v>1</v>
      </c>
      <c r="B7" s="15">
        <v>1178</v>
      </c>
      <c r="C7" s="15">
        <v>114</v>
      </c>
      <c r="D7" s="15">
        <v>0</v>
      </c>
      <c r="E7" s="15">
        <v>0</v>
      </c>
      <c r="F7" s="15">
        <f t="shared" ref="F7:F38" si="0">SUM(B7:E7)</f>
        <v>1292</v>
      </c>
      <c r="G7" s="27" t="s">
        <v>57</v>
      </c>
    </row>
    <row r="8" spans="1:10" s="4" customFormat="1" ht="15" x14ac:dyDescent="0.25">
      <c r="A8" s="50" t="s">
        <v>2</v>
      </c>
      <c r="B8" s="16">
        <v>465</v>
      </c>
      <c r="C8" s="16">
        <v>140</v>
      </c>
      <c r="D8" s="16">
        <v>1</v>
      </c>
      <c r="E8" s="16">
        <v>1</v>
      </c>
      <c r="F8" s="16">
        <f t="shared" si="0"/>
        <v>607</v>
      </c>
      <c r="G8" s="27" t="s">
        <v>58</v>
      </c>
    </row>
    <row r="9" spans="1:10" s="4" customFormat="1" ht="15" x14ac:dyDescent="0.25">
      <c r="A9" s="49" t="s">
        <v>3</v>
      </c>
      <c r="B9" s="15">
        <v>139</v>
      </c>
      <c r="C9" s="15">
        <v>726</v>
      </c>
      <c r="D9" s="15">
        <v>0</v>
      </c>
      <c r="E9" s="15">
        <v>1</v>
      </c>
      <c r="F9" s="15">
        <f t="shared" si="0"/>
        <v>866</v>
      </c>
      <c r="G9" s="27" t="s">
        <v>59</v>
      </c>
    </row>
    <row r="10" spans="1:10" s="4" customFormat="1" ht="15" x14ac:dyDescent="0.25">
      <c r="A10" s="50" t="s">
        <v>4</v>
      </c>
      <c r="B10" s="16">
        <v>109</v>
      </c>
      <c r="C10" s="16">
        <v>111</v>
      </c>
      <c r="D10" s="16">
        <v>0</v>
      </c>
      <c r="E10" s="16">
        <v>0</v>
      </c>
      <c r="F10" s="16">
        <f t="shared" si="0"/>
        <v>220</v>
      </c>
      <c r="G10" s="27" t="s">
        <v>60</v>
      </c>
    </row>
    <row r="11" spans="1:10" s="4" customFormat="1" ht="15" x14ac:dyDescent="0.25">
      <c r="A11" s="49" t="s">
        <v>7</v>
      </c>
      <c r="B11" s="15">
        <v>424</v>
      </c>
      <c r="C11" s="15">
        <v>414</v>
      </c>
      <c r="D11" s="15">
        <v>0</v>
      </c>
      <c r="E11" s="15">
        <v>0</v>
      </c>
      <c r="F11" s="15">
        <f t="shared" si="0"/>
        <v>838</v>
      </c>
      <c r="G11" s="27" t="s">
        <v>61</v>
      </c>
    </row>
    <row r="12" spans="1:10" s="4" customFormat="1" ht="15" x14ac:dyDescent="0.25">
      <c r="A12" s="50" t="s">
        <v>8</v>
      </c>
      <c r="B12" s="16">
        <v>434</v>
      </c>
      <c r="C12" s="16">
        <v>59</v>
      </c>
      <c r="D12" s="16">
        <v>0</v>
      </c>
      <c r="E12" s="16">
        <v>0</v>
      </c>
      <c r="F12" s="16">
        <f t="shared" si="0"/>
        <v>493</v>
      </c>
      <c r="G12" s="27" t="s">
        <v>62</v>
      </c>
    </row>
    <row r="13" spans="1:10" s="4" customFormat="1" ht="15" x14ac:dyDescent="0.25">
      <c r="A13" s="49" t="s">
        <v>5</v>
      </c>
      <c r="B13" s="15">
        <v>634</v>
      </c>
      <c r="C13" s="15">
        <v>54</v>
      </c>
      <c r="D13" s="15">
        <v>0</v>
      </c>
      <c r="E13" s="15">
        <v>0</v>
      </c>
      <c r="F13" s="15">
        <f t="shared" si="0"/>
        <v>688</v>
      </c>
      <c r="G13" s="27" t="s">
        <v>63</v>
      </c>
    </row>
    <row r="14" spans="1:10" s="4" customFormat="1" ht="15" x14ac:dyDescent="0.25">
      <c r="A14" s="50" t="s">
        <v>6</v>
      </c>
      <c r="B14" s="16">
        <v>126</v>
      </c>
      <c r="C14" s="16">
        <v>71</v>
      </c>
      <c r="D14" s="16">
        <v>2</v>
      </c>
      <c r="E14" s="16">
        <v>0</v>
      </c>
      <c r="F14" s="16">
        <f t="shared" si="0"/>
        <v>199</v>
      </c>
      <c r="G14" s="27" t="s">
        <v>64</v>
      </c>
      <c r="H14" s="17"/>
    </row>
    <row r="15" spans="1:10" s="4" customFormat="1" ht="15" x14ac:dyDescent="0.25">
      <c r="A15" s="49" t="s">
        <v>9</v>
      </c>
      <c r="B15" s="15">
        <v>11342</v>
      </c>
      <c r="C15" s="15">
        <v>1846</v>
      </c>
      <c r="D15" s="15">
        <v>7</v>
      </c>
      <c r="E15" s="15">
        <v>1</v>
      </c>
      <c r="F15" s="15">
        <f t="shared" si="0"/>
        <v>13196</v>
      </c>
      <c r="G15" s="27" t="s">
        <v>65</v>
      </c>
    </row>
    <row r="16" spans="1:10" s="4" customFormat="1" ht="15" x14ac:dyDescent="0.25">
      <c r="A16" s="50" t="s">
        <v>10</v>
      </c>
      <c r="B16" s="16">
        <v>435</v>
      </c>
      <c r="C16" s="16">
        <v>7</v>
      </c>
      <c r="D16" s="16">
        <v>0</v>
      </c>
      <c r="E16" s="16">
        <v>0</v>
      </c>
      <c r="F16" s="16">
        <f t="shared" si="0"/>
        <v>442</v>
      </c>
      <c r="G16" s="27" t="s">
        <v>66</v>
      </c>
    </row>
    <row r="17" spans="1:7" s="4" customFormat="1" ht="15" x14ac:dyDescent="0.25">
      <c r="A17" s="49" t="s">
        <v>32</v>
      </c>
      <c r="B17" s="15">
        <v>1322</v>
      </c>
      <c r="C17" s="15">
        <v>131</v>
      </c>
      <c r="D17" s="15">
        <v>0</v>
      </c>
      <c r="E17" s="15">
        <v>2</v>
      </c>
      <c r="F17" s="15">
        <f t="shared" si="0"/>
        <v>1455</v>
      </c>
      <c r="G17" s="27" t="s">
        <v>67</v>
      </c>
    </row>
    <row r="18" spans="1:7" s="4" customFormat="1" ht="15" x14ac:dyDescent="0.25">
      <c r="A18" s="50" t="s">
        <v>11</v>
      </c>
      <c r="B18" s="16">
        <v>2311</v>
      </c>
      <c r="C18" s="16">
        <v>393</v>
      </c>
      <c r="D18" s="16">
        <v>5</v>
      </c>
      <c r="E18" s="16">
        <v>3</v>
      </c>
      <c r="F18" s="16">
        <f t="shared" si="0"/>
        <v>2712</v>
      </c>
      <c r="G18" s="27" t="s">
        <v>68</v>
      </c>
    </row>
    <row r="19" spans="1:7" s="4" customFormat="1" ht="15" x14ac:dyDescent="0.25">
      <c r="A19" s="49" t="s">
        <v>12</v>
      </c>
      <c r="B19" s="15">
        <v>253</v>
      </c>
      <c r="C19" s="15">
        <v>292</v>
      </c>
      <c r="D19" s="15">
        <v>0</v>
      </c>
      <c r="E19" s="15">
        <v>2</v>
      </c>
      <c r="F19" s="15">
        <f t="shared" si="0"/>
        <v>547</v>
      </c>
      <c r="G19" s="27" t="s">
        <v>69</v>
      </c>
    </row>
    <row r="20" spans="1:7" s="4" customFormat="1" ht="15" x14ac:dyDescent="0.25">
      <c r="A20" s="50" t="s">
        <v>13</v>
      </c>
      <c r="B20" s="16">
        <v>2142</v>
      </c>
      <c r="C20" s="16">
        <v>95</v>
      </c>
      <c r="D20" s="16">
        <v>0</v>
      </c>
      <c r="E20" s="16">
        <v>0</v>
      </c>
      <c r="F20" s="16">
        <f t="shared" si="0"/>
        <v>2237</v>
      </c>
      <c r="G20" s="27" t="s">
        <v>70</v>
      </c>
    </row>
    <row r="21" spans="1:7" s="4" customFormat="1" ht="15" x14ac:dyDescent="0.25">
      <c r="A21" s="49" t="s">
        <v>14</v>
      </c>
      <c r="B21" s="15">
        <v>4597</v>
      </c>
      <c r="C21" s="15">
        <v>543</v>
      </c>
      <c r="D21" s="15">
        <v>3</v>
      </c>
      <c r="E21" s="15">
        <v>3</v>
      </c>
      <c r="F21" s="15">
        <f t="shared" si="0"/>
        <v>5146</v>
      </c>
      <c r="G21" s="27" t="s">
        <v>71</v>
      </c>
    </row>
    <row r="22" spans="1:7" s="4" customFormat="1" ht="15" x14ac:dyDescent="0.25">
      <c r="A22" s="50" t="s">
        <v>15</v>
      </c>
      <c r="B22" s="16">
        <v>1559</v>
      </c>
      <c r="C22" s="16">
        <v>171</v>
      </c>
      <c r="D22" s="16">
        <v>0</v>
      </c>
      <c r="E22" s="16">
        <v>0</v>
      </c>
      <c r="F22" s="16">
        <f t="shared" si="0"/>
        <v>1730</v>
      </c>
      <c r="G22" s="27" t="s">
        <v>72</v>
      </c>
    </row>
    <row r="23" spans="1:7" s="4" customFormat="1" ht="15" x14ac:dyDescent="0.25">
      <c r="A23" s="49" t="s">
        <v>16</v>
      </c>
      <c r="B23" s="15">
        <v>392</v>
      </c>
      <c r="C23" s="15">
        <v>84</v>
      </c>
      <c r="D23" s="15">
        <v>0</v>
      </c>
      <c r="E23" s="15">
        <v>4</v>
      </c>
      <c r="F23" s="15">
        <f t="shared" si="0"/>
        <v>480</v>
      </c>
      <c r="G23" s="27" t="s">
        <v>73</v>
      </c>
    </row>
    <row r="24" spans="1:7" s="4" customFormat="1" ht="15" x14ac:dyDescent="0.25">
      <c r="A24" s="50" t="s">
        <v>17</v>
      </c>
      <c r="B24" s="16">
        <v>272</v>
      </c>
      <c r="C24" s="16">
        <v>255</v>
      </c>
      <c r="D24" s="16">
        <v>0</v>
      </c>
      <c r="E24" s="16">
        <v>0</v>
      </c>
      <c r="F24" s="16">
        <f t="shared" si="0"/>
        <v>527</v>
      </c>
      <c r="G24" s="27" t="s">
        <v>74</v>
      </c>
    </row>
    <row r="25" spans="1:7" s="4" customFormat="1" ht="15" x14ac:dyDescent="0.25">
      <c r="A25" s="49" t="s">
        <v>18</v>
      </c>
      <c r="B25" s="15">
        <v>1862</v>
      </c>
      <c r="C25" s="15">
        <v>538</v>
      </c>
      <c r="D25" s="15">
        <v>0</v>
      </c>
      <c r="E25" s="15">
        <v>7</v>
      </c>
      <c r="F25" s="15">
        <f t="shared" si="0"/>
        <v>2407</v>
      </c>
      <c r="G25" s="27" t="s">
        <v>75</v>
      </c>
    </row>
    <row r="26" spans="1:7" s="4" customFormat="1" ht="15" x14ac:dyDescent="0.25">
      <c r="A26" s="50" t="s">
        <v>19</v>
      </c>
      <c r="B26" s="16">
        <v>337</v>
      </c>
      <c r="C26" s="16">
        <v>530</v>
      </c>
      <c r="D26" s="16">
        <v>0</v>
      </c>
      <c r="E26" s="16">
        <v>0</v>
      </c>
      <c r="F26" s="16">
        <f t="shared" si="0"/>
        <v>867</v>
      </c>
      <c r="G26" s="27" t="s">
        <v>76</v>
      </c>
    </row>
    <row r="27" spans="1:7" s="4" customFormat="1" ht="15" x14ac:dyDescent="0.25">
      <c r="A27" s="49" t="s">
        <v>20</v>
      </c>
      <c r="B27" s="15">
        <v>974</v>
      </c>
      <c r="C27" s="15">
        <v>112</v>
      </c>
      <c r="D27" s="15">
        <v>0</v>
      </c>
      <c r="E27" s="15">
        <v>0</v>
      </c>
      <c r="F27" s="15">
        <f t="shared" si="0"/>
        <v>1086</v>
      </c>
      <c r="G27" s="27" t="s">
        <v>77</v>
      </c>
    </row>
    <row r="28" spans="1:7" s="4" customFormat="1" ht="15" x14ac:dyDescent="0.25">
      <c r="A28" s="50" t="s">
        <v>21</v>
      </c>
      <c r="B28" s="16">
        <v>566</v>
      </c>
      <c r="C28" s="16">
        <v>84</v>
      </c>
      <c r="D28" s="16">
        <v>0</v>
      </c>
      <c r="E28" s="16">
        <v>0</v>
      </c>
      <c r="F28" s="16">
        <f t="shared" si="0"/>
        <v>650</v>
      </c>
      <c r="G28" s="27" t="s">
        <v>78</v>
      </c>
    </row>
    <row r="29" spans="1:7" s="4" customFormat="1" ht="15" x14ac:dyDescent="0.25">
      <c r="A29" s="49" t="s">
        <v>22</v>
      </c>
      <c r="B29" s="15">
        <v>2129</v>
      </c>
      <c r="C29" s="15">
        <v>3392</v>
      </c>
      <c r="D29" s="15">
        <v>3</v>
      </c>
      <c r="E29" s="15">
        <v>1</v>
      </c>
      <c r="F29" s="15">
        <f t="shared" si="0"/>
        <v>5525</v>
      </c>
      <c r="G29" s="27" t="s">
        <v>79</v>
      </c>
    </row>
    <row r="30" spans="1:7" s="4" customFormat="1" ht="15" x14ac:dyDescent="0.25">
      <c r="A30" s="50" t="s">
        <v>23</v>
      </c>
      <c r="B30" s="16">
        <v>1138</v>
      </c>
      <c r="C30" s="16">
        <v>117</v>
      </c>
      <c r="D30" s="16">
        <v>0</v>
      </c>
      <c r="E30" s="16">
        <v>1</v>
      </c>
      <c r="F30" s="16">
        <f t="shared" si="0"/>
        <v>1256</v>
      </c>
      <c r="G30" s="27" t="s">
        <v>80</v>
      </c>
    </row>
    <row r="31" spans="1:7" s="4" customFormat="1" ht="15" x14ac:dyDescent="0.25">
      <c r="A31" s="49" t="s">
        <v>24</v>
      </c>
      <c r="B31" s="15">
        <v>484</v>
      </c>
      <c r="C31" s="15">
        <v>143</v>
      </c>
      <c r="D31" s="15">
        <v>0</v>
      </c>
      <c r="E31" s="15">
        <v>0</v>
      </c>
      <c r="F31" s="15">
        <f t="shared" si="0"/>
        <v>627</v>
      </c>
      <c r="G31" s="27" t="s">
        <v>81</v>
      </c>
    </row>
    <row r="32" spans="1:7" s="4" customFormat="1" ht="15" x14ac:dyDescent="0.25">
      <c r="A32" s="50" t="s">
        <v>25</v>
      </c>
      <c r="B32" s="16">
        <v>351</v>
      </c>
      <c r="C32" s="16">
        <v>33</v>
      </c>
      <c r="D32" s="16">
        <v>0</v>
      </c>
      <c r="E32" s="16">
        <v>0</v>
      </c>
      <c r="F32" s="16">
        <f t="shared" si="0"/>
        <v>384</v>
      </c>
      <c r="G32" s="27" t="s">
        <v>82</v>
      </c>
    </row>
    <row r="33" spans="1:7" s="4" customFormat="1" ht="15" x14ac:dyDescent="0.25">
      <c r="A33" s="49" t="s">
        <v>26</v>
      </c>
      <c r="B33" s="15">
        <v>111</v>
      </c>
      <c r="C33" s="15">
        <v>135</v>
      </c>
      <c r="D33" s="15">
        <v>0</v>
      </c>
      <c r="E33" s="15">
        <v>0</v>
      </c>
      <c r="F33" s="15">
        <f t="shared" si="0"/>
        <v>246</v>
      </c>
      <c r="G33" s="27" t="s">
        <v>83</v>
      </c>
    </row>
    <row r="34" spans="1:7" s="4" customFormat="1" ht="15" x14ac:dyDescent="0.25">
      <c r="A34" s="50" t="s">
        <v>27</v>
      </c>
      <c r="B34" s="16">
        <v>525</v>
      </c>
      <c r="C34" s="16">
        <v>23</v>
      </c>
      <c r="D34" s="16">
        <v>0</v>
      </c>
      <c r="E34" s="16">
        <v>0</v>
      </c>
      <c r="F34" s="16">
        <f t="shared" si="0"/>
        <v>548</v>
      </c>
      <c r="G34" s="27" t="s">
        <v>84</v>
      </c>
    </row>
    <row r="35" spans="1:7" s="4" customFormat="1" ht="15" x14ac:dyDescent="0.25">
      <c r="A35" s="49" t="s">
        <v>28</v>
      </c>
      <c r="B35" s="15">
        <v>360</v>
      </c>
      <c r="C35" s="15">
        <v>60</v>
      </c>
      <c r="D35" s="15">
        <v>0</v>
      </c>
      <c r="E35" s="15">
        <v>0</v>
      </c>
      <c r="F35" s="15">
        <f t="shared" si="0"/>
        <v>420</v>
      </c>
      <c r="G35" s="27" t="s">
        <v>85</v>
      </c>
    </row>
    <row r="36" spans="1:7" s="4" customFormat="1" ht="15" x14ac:dyDescent="0.25">
      <c r="A36" s="50" t="s">
        <v>29</v>
      </c>
      <c r="B36" s="16">
        <v>1298</v>
      </c>
      <c r="C36" s="16">
        <v>223</v>
      </c>
      <c r="D36" s="16">
        <v>0</v>
      </c>
      <c r="E36" s="16">
        <v>0</v>
      </c>
      <c r="F36" s="16">
        <f t="shared" si="0"/>
        <v>1521</v>
      </c>
      <c r="G36" s="27" t="s">
        <v>86</v>
      </c>
    </row>
    <row r="37" spans="1:7" s="4" customFormat="1" ht="15" x14ac:dyDescent="0.25">
      <c r="A37" s="49" t="s">
        <v>30</v>
      </c>
      <c r="B37" s="15">
        <v>478</v>
      </c>
      <c r="C37" s="15">
        <v>243</v>
      </c>
      <c r="D37" s="15">
        <v>1</v>
      </c>
      <c r="E37" s="15">
        <v>1</v>
      </c>
      <c r="F37" s="15">
        <f t="shared" si="0"/>
        <v>723</v>
      </c>
      <c r="G37" s="27" t="s">
        <v>87</v>
      </c>
    </row>
    <row r="38" spans="1:7" s="4" customFormat="1" ht="15" x14ac:dyDescent="0.25">
      <c r="A38" s="50" t="s">
        <v>31</v>
      </c>
      <c r="B38" s="16">
        <v>310</v>
      </c>
      <c r="C38" s="16">
        <v>39</v>
      </c>
      <c r="D38" s="16">
        <v>0</v>
      </c>
      <c r="E38" s="16">
        <v>0</v>
      </c>
      <c r="F38" s="16">
        <f t="shared" si="0"/>
        <v>349</v>
      </c>
      <c r="G38" s="27" t="s">
        <v>88</v>
      </c>
    </row>
    <row r="39" spans="1:7" s="4" customFormat="1" ht="8.25" customHeight="1" x14ac:dyDescent="0.25">
      <c r="A39" s="77"/>
      <c r="B39" s="40"/>
      <c r="C39" s="40"/>
      <c r="D39" s="40"/>
      <c r="E39" s="40"/>
      <c r="F39" s="40"/>
      <c r="G39" s="27"/>
    </row>
    <row r="40" spans="1:7" s="4" customFormat="1" ht="20.25" customHeight="1" x14ac:dyDescent="0.25">
      <c r="A40" s="13" t="s">
        <v>33</v>
      </c>
      <c r="B40" s="2">
        <f>SUM(B7:B38)</f>
        <v>39057</v>
      </c>
      <c r="C40" s="2">
        <f>SUM(C7:C38)</f>
        <v>11178</v>
      </c>
      <c r="D40" s="2">
        <f>SUM(D7:D38)</f>
        <v>22</v>
      </c>
      <c r="E40" s="2">
        <f>SUM(E7:E38)</f>
        <v>27</v>
      </c>
      <c r="F40" s="2">
        <f>SUM(F7:F38)</f>
        <v>50284</v>
      </c>
      <c r="G40" s="27"/>
    </row>
  </sheetData>
  <mergeCells count="2">
    <mergeCell ref="A4:A5"/>
    <mergeCell ref="B4:F4"/>
  </mergeCells>
  <phoneticPr fontId="0" type="noConversion"/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zoomScaleNormal="100" workbookViewId="0">
      <selection activeCell="E70" sqref="E70"/>
    </sheetView>
  </sheetViews>
  <sheetFormatPr baseColWidth="10" defaultColWidth="11.42578125" defaultRowHeight="12.75" x14ac:dyDescent="0.2"/>
  <cols>
    <col min="1" max="1" width="24.42578125" customWidth="1"/>
    <col min="2" max="2" width="11.5703125" customWidth="1"/>
    <col min="3" max="3" width="14.7109375" customWidth="1"/>
    <col min="4" max="4" width="13.42578125" customWidth="1"/>
    <col min="5" max="5" width="10.28515625" customWidth="1"/>
    <col min="6" max="6" width="11.42578125" customWidth="1"/>
  </cols>
  <sheetData>
    <row r="2" spans="1:7" ht="20.25" customHeight="1" x14ac:dyDescent="0.3">
      <c r="A2" s="31" t="s">
        <v>121</v>
      </c>
      <c r="B2" s="24"/>
      <c r="C2" s="24"/>
      <c r="D2" s="24"/>
      <c r="E2" s="24"/>
      <c r="F2" s="24"/>
    </row>
    <row r="4" spans="1:7" ht="15.75" customHeight="1" x14ac:dyDescent="0.2">
      <c r="A4" s="103" t="s">
        <v>40</v>
      </c>
      <c r="B4" s="102" t="s">
        <v>37</v>
      </c>
      <c r="C4" s="102" t="s">
        <v>45</v>
      </c>
      <c r="D4" s="102" t="s">
        <v>38</v>
      </c>
      <c r="E4" s="103" t="s">
        <v>39</v>
      </c>
      <c r="F4" s="102" t="s">
        <v>33</v>
      </c>
    </row>
    <row r="5" spans="1:7" ht="20.25" customHeight="1" x14ac:dyDescent="0.2">
      <c r="A5" s="103"/>
      <c r="B5" s="102"/>
      <c r="C5" s="102"/>
      <c r="D5" s="102"/>
      <c r="E5" s="103"/>
      <c r="F5" s="102"/>
    </row>
    <row r="6" spans="1:7" ht="9" customHeight="1" x14ac:dyDescent="0.2">
      <c r="A6" s="42"/>
      <c r="B6" s="42"/>
      <c r="C6" s="42"/>
      <c r="D6" s="42"/>
      <c r="E6" s="42"/>
      <c r="F6" s="42"/>
    </row>
    <row r="7" spans="1:7" ht="15" x14ac:dyDescent="0.25">
      <c r="A7" s="49" t="s">
        <v>1</v>
      </c>
      <c r="B7" s="30">
        <v>1065</v>
      </c>
      <c r="C7" s="30">
        <v>6</v>
      </c>
      <c r="D7" s="30">
        <v>221</v>
      </c>
      <c r="E7" s="30">
        <v>0</v>
      </c>
      <c r="F7" s="30">
        <f t="shared" ref="F7:F38" si="0">B7+C7+D7+E7</f>
        <v>1292</v>
      </c>
      <c r="G7" s="27" t="s">
        <v>57</v>
      </c>
    </row>
    <row r="8" spans="1:7" ht="15" x14ac:dyDescent="0.25">
      <c r="A8" s="50" t="s">
        <v>2</v>
      </c>
      <c r="B8" s="16">
        <v>489</v>
      </c>
      <c r="C8" s="16">
        <v>25</v>
      </c>
      <c r="D8" s="16">
        <v>90</v>
      </c>
      <c r="E8" s="16">
        <v>3</v>
      </c>
      <c r="F8" s="16">
        <f t="shared" si="0"/>
        <v>607</v>
      </c>
      <c r="G8" s="27" t="s">
        <v>58</v>
      </c>
    </row>
    <row r="9" spans="1:7" ht="15" x14ac:dyDescent="0.25">
      <c r="A9" s="49" t="s">
        <v>3</v>
      </c>
      <c r="B9" s="30">
        <v>38</v>
      </c>
      <c r="C9" s="30">
        <v>17</v>
      </c>
      <c r="D9" s="30">
        <v>811</v>
      </c>
      <c r="E9" s="30">
        <v>0</v>
      </c>
      <c r="F9" s="30">
        <f t="shared" si="0"/>
        <v>866</v>
      </c>
      <c r="G9" s="27" t="s">
        <v>59</v>
      </c>
    </row>
    <row r="10" spans="1:7" ht="15" x14ac:dyDescent="0.25">
      <c r="A10" s="50" t="s">
        <v>4</v>
      </c>
      <c r="B10" s="16">
        <v>70</v>
      </c>
      <c r="C10" s="16">
        <v>12</v>
      </c>
      <c r="D10" s="16">
        <v>138</v>
      </c>
      <c r="E10" s="16">
        <v>0</v>
      </c>
      <c r="F10" s="16">
        <f t="shared" si="0"/>
        <v>220</v>
      </c>
      <c r="G10" s="27" t="s">
        <v>60</v>
      </c>
    </row>
    <row r="11" spans="1:7" ht="15" x14ac:dyDescent="0.25">
      <c r="A11" s="49" t="s">
        <v>7</v>
      </c>
      <c r="B11" s="30">
        <v>288</v>
      </c>
      <c r="C11" s="30">
        <v>53</v>
      </c>
      <c r="D11" s="30">
        <v>497</v>
      </c>
      <c r="E11" s="30">
        <v>0</v>
      </c>
      <c r="F11" s="30">
        <f t="shared" si="0"/>
        <v>838</v>
      </c>
      <c r="G11" s="27" t="s">
        <v>61</v>
      </c>
    </row>
    <row r="12" spans="1:7" ht="15" x14ac:dyDescent="0.25">
      <c r="A12" s="50" t="s">
        <v>8</v>
      </c>
      <c r="B12" s="16">
        <v>374</v>
      </c>
      <c r="C12" s="16">
        <v>2</v>
      </c>
      <c r="D12" s="16">
        <v>117</v>
      </c>
      <c r="E12" s="16">
        <v>0</v>
      </c>
      <c r="F12" s="16">
        <f t="shared" si="0"/>
        <v>493</v>
      </c>
      <c r="G12" s="27" t="s">
        <v>62</v>
      </c>
    </row>
    <row r="13" spans="1:7" ht="15" x14ac:dyDescent="0.25">
      <c r="A13" s="49" t="s">
        <v>5</v>
      </c>
      <c r="B13" s="30">
        <v>569</v>
      </c>
      <c r="C13" s="30">
        <v>16</v>
      </c>
      <c r="D13" s="30">
        <v>103</v>
      </c>
      <c r="E13" s="30">
        <v>0</v>
      </c>
      <c r="F13" s="30">
        <f t="shared" si="0"/>
        <v>688</v>
      </c>
      <c r="G13" s="27" t="s">
        <v>63</v>
      </c>
    </row>
    <row r="14" spans="1:7" ht="15" x14ac:dyDescent="0.25">
      <c r="A14" s="50" t="s">
        <v>6</v>
      </c>
      <c r="B14" s="16">
        <v>115</v>
      </c>
      <c r="C14" s="16">
        <v>10</v>
      </c>
      <c r="D14" s="16">
        <v>74</v>
      </c>
      <c r="E14" s="16">
        <v>0</v>
      </c>
      <c r="F14" s="16">
        <f t="shared" si="0"/>
        <v>199</v>
      </c>
      <c r="G14" s="27" t="s">
        <v>64</v>
      </c>
    </row>
    <row r="15" spans="1:7" ht="15" x14ac:dyDescent="0.25">
      <c r="A15" s="49" t="s">
        <v>9</v>
      </c>
      <c r="B15" s="30">
        <v>10364</v>
      </c>
      <c r="C15" s="30">
        <v>453</v>
      </c>
      <c r="D15" s="30">
        <v>2378</v>
      </c>
      <c r="E15" s="30">
        <v>1</v>
      </c>
      <c r="F15" s="30">
        <f t="shared" si="0"/>
        <v>13196</v>
      </c>
      <c r="G15" s="27" t="s">
        <v>65</v>
      </c>
    </row>
    <row r="16" spans="1:7" ht="15" x14ac:dyDescent="0.25">
      <c r="A16" s="50" t="s">
        <v>10</v>
      </c>
      <c r="B16" s="16">
        <v>402</v>
      </c>
      <c r="C16" s="16">
        <v>0</v>
      </c>
      <c r="D16" s="16">
        <v>40</v>
      </c>
      <c r="E16" s="16">
        <v>0</v>
      </c>
      <c r="F16" s="16">
        <f t="shared" si="0"/>
        <v>442</v>
      </c>
      <c r="G16" s="27" t="s">
        <v>66</v>
      </c>
    </row>
    <row r="17" spans="1:7" ht="15" x14ac:dyDescent="0.25">
      <c r="A17" s="49" t="s">
        <v>32</v>
      </c>
      <c r="B17" s="30">
        <v>1219</v>
      </c>
      <c r="C17" s="30">
        <v>11</v>
      </c>
      <c r="D17" s="30">
        <v>225</v>
      </c>
      <c r="E17" s="30">
        <v>0</v>
      </c>
      <c r="F17" s="30">
        <f t="shared" si="0"/>
        <v>1455</v>
      </c>
      <c r="G17" s="27" t="s">
        <v>67</v>
      </c>
    </row>
    <row r="18" spans="1:7" ht="15" x14ac:dyDescent="0.25">
      <c r="A18" s="50" t="s">
        <v>11</v>
      </c>
      <c r="B18" s="16">
        <v>2087</v>
      </c>
      <c r="C18" s="16">
        <v>60</v>
      </c>
      <c r="D18" s="16">
        <v>564</v>
      </c>
      <c r="E18" s="16">
        <v>1</v>
      </c>
      <c r="F18" s="16">
        <f t="shared" si="0"/>
        <v>2712</v>
      </c>
      <c r="G18" s="27" t="s">
        <v>68</v>
      </c>
    </row>
    <row r="19" spans="1:7" ht="15" x14ac:dyDescent="0.25">
      <c r="A19" s="49" t="s">
        <v>12</v>
      </c>
      <c r="B19" s="30">
        <v>216</v>
      </c>
      <c r="C19" s="30">
        <v>32</v>
      </c>
      <c r="D19" s="30">
        <v>299</v>
      </c>
      <c r="E19" s="30">
        <v>0</v>
      </c>
      <c r="F19" s="30">
        <f t="shared" si="0"/>
        <v>547</v>
      </c>
      <c r="G19" s="27" t="s">
        <v>69</v>
      </c>
    </row>
    <row r="20" spans="1:7" ht="15" x14ac:dyDescent="0.25">
      <c r="A20" s="50" t="s">
        <v>13</v>
      </c>
      <c r="B20" s="16">
        <v>2020</v>
      </c>
      <c r="C20" s="16">
        <v>32</v>
      </c>
      <c r="D20" s="16">
        <v>185</v>
      </c>
      <c r="E20" s="16">
        <v>0</v>
      </c>
      <c r="F20" s="16">
        <f t="shared" si="0"/>
        <v>2237</v>
      </c>
      <c r="G20" s="27" t="s">
        <v>70</v>
      </c>
    </row>
    <row r="21" spans="1:7" ht="15" x14ac:dyDescent="0.25">
      <c r="A21" s="49" t="s">
        <v>14</v>
      </c>
      <c r="B21" s="30">
        <v>4287</v>
      </c>
      <c r="C21" s="30">
        <v>21</v>
      </c>
      <c r="D21" s="30">
        <v>838</v>
      </c>
      <c r="E21" s="30">
        <v>0</v>
      </c>
      <c r="F21" s="30">
        <f t="shared" si="0"/>
        <v>5146</v>
      </c>
      <c r="G21" s="27" t="s">
        <v>71</v>
      </c>
    </row>
    <row r="22" spans="1:7" ht="15" x14ac:dyDescent="0.25">
      <c r="A22" s="50" t="s">
        <v>15</v>
      </c>
      <c r="B22" s="16">
        <v>1408</v>
      </c>
      <c r="C22" s="16">
        <v>2</v>
      </c>
      <c r="D22" s="16">
        <v>320</v>
      </c>
      <c r="E22" s="16">
        <v>0</v>
      </c>
      <c r="F22" s="16">
        <f t="shared" si="0"/>
        <v>1730</v>
      </c>
      <c r="G22" s="27" t="s">
        <v>72</v>
      </c>
    </row>
    <row r="23" spans="1:7" ht="15" x14ac:dyDescent="0.25">
      <c r="A23" s="49" t="s">
        <v>16</v>
      </c>
      <c r="B23" s="30">
        <v>341</v>
      </c>
      <c r="C23" s="30">
        <v>7</v>
      </c>
      <c r="D23" s="30">
        <v>132</v>
      </c>
      <c r="E23" s="30">
        <v>0</v>
      </c>
      <c r="F23" s="30">
        <f t="shared" si="0"/>
        <v>480</v>
      </c>
      <c r="G23" s="27" t="s">
        <v>73</v>
      </c>
    </row>
    <row r="24" spans="1:7" ht="15" x14ac:dyDescent="0.25">
      <c r="A24" s="50" t="s">
        <v>17</v>
      </c>
      <c r="B24" s="16">
        <v>233</v>
      </c>
      <c r="C24" s="16">
        <v>0</v>
      </c>
      <c r="D24" s="16">
        <v>294</v>
      </c>
      <c r="E24" s="16">
        <v>0</v>
      </c>
      <c r="F24" s="16">
        <f t="shared" si="0"/>
        <v>527</v>
      </c>
      <c r="G24" s="27" t="s">
        <v>74</v>
      </c>
    </row>
    <row r="25" spans="1:7" ht="15" x14ac:dyDescent="0.25">
      <c r="A25" s="49" t="s">
        <v>18</v>
      </c>
      <c r="B25" s="30">
        <v>1758</v>
      </c>
      <c r="C25" s="30">
        <v>460</v>
      </c>
      <c r="D25" s="30">
        <v>189</v>
      </c>
      <c r="E25" s="30">
        <v>0</v>
      </c>
      <c r="F25" s="30">
        <f t="shared" si="0"/>
        <v>2407</v>
      </c>
      <c r="G25" s="27" t="s">
        <v>75</v>
      </c>
    </row>
    <row r="26" spans="1:7" ht="15" x14ac:dyDescent="0.25">
      <c r="A26" s="50" t="s">
        <v>19</v>
      </c>
      <c r="B26" s="16">
        <v>156</v>
      </c>
      <c r="C26" s="16">
        <v>48</v>
      </c>
      <c r="D26" s="16">
        <v>663</v>
      </c>
      <c r="E26" s="16">
        <v>0</v>
      </c>
      <c r="F26" s="16">
        <f t="shared" si="0"/>
        <v>867</v>
      </c>
      <c r="G26" s="27" t="s">
        <v>76</v>
      </c>
    </row>
    <row r="27" spans="1:7" ht="15" x14ac:dyDescent="0.25">
      <c r="A27" s="49" t="s">
        <v>20</v>
      </c>
      <c r="B27" s="30">
        <v>844</v>
      </c>
      <c r="C27" s="30">
        <v>7</v>
      </c>
      <c r="D27" s="30">
        <v>235</v>
      </c>
      <c r="E27" s="30">
        <v>0</v>
      </c>
      <c r="F27" s="30">
        <f t="shared" si="0"/>
        <v>1086</v>
      </c>
      <c r="G27" s="27" t="s">
        <v>77</v>
      </c>
    </row>
    <row r="28" spans="1:7" ht="15" x14ac:dyDescent="0.25">
      <c r="A28" s="50" t="s">
        <v>21</v>
      </c>
      <c r="B28" s="16">
        <v>495</v>
      </c>
      <c r="C28" s="16">
        <v>28</v>
      </c>
      <c r="D28" s="16">
        <v>127</v>
      </c>
      <c r="E28" s="16">
        <v>0</v>
      </c>
      <c r="F28" s="16">
        <f t="shared" si="0"/>
        <v>650</v>
      </c>
      <c r="G28" s="27" t="s">
        <v>78</v>
      </c>
    </row>
    <row r="29" spans="1:7" ht="15" x14ac:dyDescent="0.25">
      <c r="A29" s="49" t="s">
        <v>22</v>
      </c>
      <c r="B29" s="30">
        <v>466</v>
      </c>
      <c r="C29" s="30">
        <v>195</v>
      </c>
      <c r="D29" s="30">
        <v>4862</v>
      </c>
      <c r="E29" s="30">
        <v>2</v>
      </c>
      <c r="F29" s="30">
        <f t="shared" si="0"/>
        <v>5525</v>
      </c>
      <c r="G29" s="27" t="s">
        <v>79</v>
      </c>
    </row>
    <row r="30" spans="1:7" ht="15" x14ac:dyDescent="0.25">
      <c r="A30" s="50" t="s">
        <v>23</v>
      </c>
      <c r="B30" s="16">
        <v>903</v>
      </c>
      <c r="C30" s="16">
        <v>0</v>
      </c>
      <c r="D30" s="16">
        <v>353</v>
      </c>
      <c r="E30" s="16">
        <v>0</v>
      </c>
      <c r="F30" s="16">
        <f t="shared" si="0"/>
        <v>1256</v>
      </c>
      <c r="G30" s="27" t="s">
        <v>80</v>
      </c>
    </row>
    <row r="31" spans="1:7" ht="15" x14ac:dyDescent="0.25">
      <c r="A31" s="49" t="s">
        <v>24</v>
      </c>
      <c r="B31" s="30">
        <v>365</v>
      </c>
      <c r="C31" s="30">
        <v>3</v>
      </c>
      <c r="D31" s="30">
        <v>259</v>
      </c>
      <c r="E31" s="30">
        <v>0</v>
      </c>
      <c r="F31" s="30">
        <f t="shared" si="0"/>
        <v>627</v>
      </c>
      <c r="G31" s="27" t="s">
        <v>81</v>
      </c>
    </row>
    <row r="32" spans="1:7" ht="15" x14ac:dyDescent="0.25">
      <c r="A32" s="50" t="s">
        <v>25</v>
      </c>
      <c r="B32" s="16">
        <v>292</v>
      </c>
      <c r="C32" s="16">
        <v>1</v>
      </c>
      <c r="D32" s="16">
        <v>91</v>
      </c>
      <c r="E32" s="16">
        <v>0</v>
      </c>
      <c r="F32" s="16">
        <f t="shared" si="0"/>
        <v>384</v>
      </c>
      <c r="G32" s="27" t="s">
        <v>82</v>
      </c>
    </row>
    <row r="33" spans="1:7" ht="15" x14ac:dyDescent="0.25">
      <c r="A33" s="49" t="s">
        <v>26</v>
      </c>
      <c r="B33" s="30">
        <v>77</v>
      </c>
      <c r="C33" s="30">
        <v>21</v>
      </c>
      <c r="D33" s="30">
        <v>148</v>
      </c>
      <c r="E33" s="30">
        <v>0</v>
      </c>
      <c r="F33" s="30">
        <f t="shared" si="0"/>
        <v>246</v>
      </c>
      <c r="G33" s="27" t="s">
        <v>83</v>
      </c>
    </row>
    <row r="34" spans="1:7" ht="15" x14ac:dyDescent="0.25">
      <c r="A34" s="50" t="s">
        <v>27</v>
      </c>
      <c r="B34" s="16">
        <v>476</v>
      </c>
      <c r="C34" s="16">
        <v>1</v>
      </c>
      <c r="D34" s="16">
        <v>71</v>
      </c>
      <c r="E34" s="16">
        <v>0</v>
      </c>
      <c r="F34" s="16">
        <f t="shared" si="0"/>
        <v>548</v>
      </c>
      <c r="G34" s="27" t="s">
        <v>84</v>
      </c>
    </row>
    <row r="35" spans="1:7" ht="15" x14ac:dyDescent="0.25">
      <c r="A35" s="49" t="s">
        <v>28</v>
      </c>
      <c r="B35" s="30">
        <v>335</v>
      </c>
      <c r="C35" s="30">
        <v>0</v>
      </c>
      <c r="D35" s="30">
        <v>85</v>
      </c>
      <c r="E35" s="30">
        <v>0</v>
      </c>
      <c r="F35" s="30">
        <f t="shared" si="0"/>
        <v>420</v>
      </c>
      <c r="G35" s="27" t="s">
        <v>85</v>
      </c>
    </row>
    <row r="36" spans="1:7" ht="15" x14ac:dyDescent="0.25">
      <c r="A36" s="50" t="s">
        <v>29</v>
      </c>
      <c r="B36" s="16">
        <v>1134</v>
      </c>
      <c r="C36" s="16">
        <v>53</v>
      </c>
      <c r="D36" s="16">
        <v>334</v>
      </c>
      <c r="E36" s="16">
        <v>0</v>
      </c>
      <c r="F36" s="16">
        <f t="shared" si="0"/>
        <v>1521</v>
      </c>
      <c r="G36" s="27" t="s">
        <v>86</v>
      </c>
    </row>
    <row r="37" spans="1:7" ht="15" x14ac:dyDescent="0.25">
      <c r="A37" s="49" t="s">
        <v>30</v>
      </c>
      <c r="B37" s="30">
        <v>319</v>
      </c>
      <c r="C37" s="30">
        <v>34</v>
      </c>
      <c r="D37" s="30">
        <v>370</v>
      </c>
      <c r="E37" s="30">
        <v>0</v>
      </c>
      <c r="F37" s="30">
        <f t="shared" si="0"/>
        <v>723</v>
      </c>
      <c r="G37" s="27" t="s">
        <v>87</v>
      </c>
    </row>
    <row r="38" spans="1:7" ht="15" x14ac:dyDescent="0.25">
      <c r="A38" s="50" t="s">
        <v>31</v>
      </c>
      <c r="B38" s="16">
        <v>247</v>
      </c>
      <c r="C38" s="16">
        <v>4</v>
      </c>
      <c r="D38" s="16">
        <v>98</v>
      </c>
      <c r="E38" s="16">
        <v>0</v>
      </c>
      <c r="F38" s="16">
        <f t="shared" si="0"/>
        <v>349</v>
      </c>
      <c r="G38" s="27" t="s">
        <v>88</v>
      </c>
    </row>
    <row r="39" spans="1:7" ht="9" customHeight="1" x14ac:dyDescent="0.2">
      <c r="A39" s="61"/>
      <c r="B39" s="80"/>
      <c r="C39" s="80"/>
      <c r="D39" s="80"/>
      <c r="E39" s="80"/>
      <c r="F39" s="80"/>
    </row>
    <row r="40" spans="1:7" ht="23.25" customHeight="1" x14ac:dyDescent="0.2">
      <c r="A40" s="8" t="s">
        <v>33</v>
      </c>
      <c r="B40" s="2">
        <f>SUM(B7:B38)</f>
        <v>33452</v>
      </c>
      <c r="C40" s="2">
        <f>SUM(C7:C38)</f>
        <v>1614</v>
      </c>
      <c r="D40" s="2">
        <f>SUM(D7:D38)</f>
        <v>15211</v>
      </c>
      <c r="E40" s="2">
        <f>SUM(E7:E38)</f>
        <v>7</v>
      </c>
      <c r="F40" s="2">
        <f>SUM(F7:F38)</f>
        <v>50284</v>
      </c>
    </row>
    <row r="41" spans="1:7" x14ac:dyDescent="0.2">
      <c r="A41" s="88"/>
      <c r="B41" s="112">
        <f>B40*100/$F$40</f>
        <v>66.526131572667254</v>
      </c>
      <c r="C41" s="112">
        <f t="shared" ref="C41:D41" si="1">C40*100/$F$40</f>
        <v>3.2097685148357331</v>
      </c>
      <c r="D41" s="112">
        <f t="shared" si="1"/>
        <v>30.250178983374433</v>
      </c>
      <c r="E41" s="112">
        <f>E40*100/$F$40</f>
        <v>1.3920929122583725E-2</v>
      </c>
      <c r="F41" s="94">
        <f>SUM(B41:E41)</f>
        <v>100</v>
      </c>
    </row>
  </sheetData>
  <mergeCells count="6">
    <mergeCell ref="D4:D5"/>
    <mergeCell ref="E4:E5"/>
    <mergeCell ref="A4:A5"/>
    <mergeCell ref="F4:F5"/>
    <mergeCell ref="B4:B5"/>
    <mergeCell ref="C4:C5"/>
  </mergeCells>
  <phoneticPr fontId="0" type="noConversion"/>
  <printOptions horizontalCentered="1"/>
  <pageMargins left="0.39370078740157483" right="0.75" top="0.49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C54" sqref="C54"/>
    </sheetView>
  </sheetViews>
  <sheetFormatPr baseColWidth="10" defaultColWidth="11.42578125" defaultRowHeight="12.75" x14ac:dyDescent="0.2"/>
  <cols>
    <col min="1" max="1" width="23.28515625" customWidth="1"/>
    <col min="2" max="2" width="14" customWidth="1"/>
    <col min="3" max="3" width="15.28515625" customWidth="1"/>
    <col min="4" max="4" width="12" customWidth="1"/>
    <col min="5" max="5" width="18.5703125" customWidth="1"/>
    <col min="6" max="6" width="10.28515625" customWidth="1"/>
  </cols>
  <sheetData>
    <row r="1" spans="1:7" x14ac:dyDescent="0.2">
      <c r="A1" s="9"/>
      <c r="B1" s="9"/>
      <c r="C1" s="9"/>
      <c r="D1" s="9"/>
      <c r="E1" s="9"/>
      <c r="F1" s="9"/>
    </row>
    <row r="2" spans="1:7" ht="17.25" x14ac:dyDescent="0.3">
      <c r="A2" s="31" t="s">
        <v>115</v>
      </c>
      <c r="B2" s="24"/>
      <c r="C2" s="24"/>
      <c r="D2" s="24"/>
      <c r="E2" s="24"/>
      <c r="F2" s="35"/>
    </row>
    <row r="3" spans="1:7" x14ac:dyDescent="0.2">
      <c r="A3" s="9"/>
      <c r="B3" s="9"/>
      <c r="C3" s="9"/>
      <c r="D3" s="9"/>
      <c r="E3" s="9"/>
      <c r="F3" s="9"/>
    </row>
    <row r="4" spans="1:7" ht="15.75" customHeight="1" x14ac:dyDescent="0.2">
      <c r="A4" s="102" t="s">
        <v>40</v>
      </c>
      <c r="B4" s="102" t="s">
        <v>36</v>
      </c>
      <c r="C4" s="102" t="s">
        <v>54</v>
      </c>
      <c r="D4" s="102" t="s">
        <v>35</v>
      </c>
      <c r="E4" s="103" t="s">
        <v>34</v>
      </c>
      <c r="F4" s="102" t="s">
        <v>33</v>
      </c>
    </row>
    <row r="5" spans="1:7" ht="15.75" customHeight="1" x14ac:dyDescent="0.2">
      <c r="A5" s="102"/>
      <c r="B5" s="102"/>
      <c r="C5" s="102"/>
      <c r="D5" s="102"/>
      <c r="E5" s="103"/>
      <c r="F5" s="102"/>
    </row>
    <row r="6" spans="1:7" ht="9.75" customHeight="1" x14ac:dyDescent="0.2">
      <c r="A6" s="81"/>
      <c r="B6" s="81"/>
      <c r="C6" s="81"/>
      <c r="D6" s="81"/>
      <c r="E6" s="81"/>
      <c r="F6" s="81"/>
    </row>
    <row r="7" spans="1:7" ht="15" x14ac:dyDescent="0.25">
      <c r="A7" s="49" t="s">
        <v>1</v>
      </c>
      <c r="B7" s="30">
        <v>0</v>
      </c>
      <c r="C7" s="30">
        <v>943</v>
      </c>
      <c r="D7" s="30">
        <v>62</v>
      </c>
      <c r="E7" s="30">
        <v>287</v>
      </c>
      <c r="F7" s="30">
        <f t="shared" ref="F7:F38" si="0">SUM(B7:E7)</f>
        <v>1292</v>
      </c>
      <c r="G7" s="27" t="s">
        <v>57</v>
      </c>
    </row>
    <row r="8" spans="1:7" ht="15" x14ac:dyDescent="0.25">
      <c r="A8" s="50" t="s">
        <v>2</v>
      </c>
      <c r="B8" s="16">
        <v>22</v>
      </c>
      <c r="C8" s="16">
        <v>396</v>
      </c>
      <c r="D8" s="16">
        <v>78</v>
      </c>
      <c r="E8" s="16">
        <v>111</v>
      </c>
      <c r="F8" s="16">
        <f t="shared" si="0"/>
        <v>607</v>
      </c>
      <c r="G8" s="27" t="s">
        <v>58</v>
      </c>
    </row>
    <row r="9" spans="1:7" ht="15" x14ac:dyDescent="0.25">
      <c r="A9" s="49" t="s">
        <v>3</v>
      </c>
      <c r="B9" s="30">
        <v>26</v>
      </c>
      <c r="C9" s="30">
        <v>26</v>
      </c>
      <c r="D9" s="30">
        <v>2</v>
      </c>
      <c r="E9" s="30">
        <v>812</v>
      </c>
      <c r="F9" s="30">
        <f t="shared" si="0"/>
        <v>866</v>
      </c>
      <c r="G9" s="27" t="s">
        <v>59</v>
      </c>
    </row>
    <row r="10" spans="1:7" ht="15" x14ac:dyDescent="0.25">
      <c r="A10" s="50" t="s">
        <v>4</v>
      </c>
      <c r="B10" s="16">
        <v>11</v>
      </c>
      <c r="C10" s="16">
        <v>62</v>
      </c>
      <c r="D10" s="16">
        <v>3</v>
      </c>
      <c r="E10" s="16">
        <v>144</v>
      </c>
      <c r="F10" s="16">
        <f t="shared" si="0"/>
        <v>220</v>
      </c>
      <c r="G10" s="27" t="s">
        <v>60</v>
      </c>
    </row>
    <row r="11" spans="1:7" ht="15" x14ac:dyDescent="0.25">
      <c r="A11" s="49" t="s">
        <v>7</v>
      </c>
      <c r="B11" s="30">
        <v>36</v>
      </c>
      <c r="C11" s="30">
        <v>176</v>
      </c>
      <c r="D11" s="30">
        <v>29</v>
      </c>
      <c r="E11" s="30">
        <v>597</v>
      </c>
      <c r="F11" s="30">
        <f t="shared" si="0"/>
        <v>838</v>
      </c>
      <c r="G11" s="27" t="s">
        <v>61</v>
      </c>
    </row>
    <row r="12" spans="1:7" ht="15" x14ac:dyDescent="0.25">
      <c r="A12" s="50" t="s">
        <v>8</v>
      </c>
      <c r="B12" s="16">
        <v>15</v>
      </c>
      <c r="C12" s="16">
        <v>316</v>
      </c>
      <c r="D12" s="16">
        <v>30</v>
      </c>
      <c r="E12" s="16">
        <v>132</v>
      </c>
      <c r="F12" s="16">
        <f t="shared" si="0"/>
        <v>493</v>
      </c>
      <c r="G12" s="27" t="s">
        <v>62</v>
      </c>
    </row>
    <row r="13" spans="1:7" ht="15" x14ac:dyDescent="0.25">
      <c r="A13" s="49" t="s">
        <v>5</v>
      </c>
      <c r="B13" s="30">
        <v>16</v>
      </c>
      <c r="C13" s="30">
        <v>422</v>
      </c>
      <c r="D13" s="30">
        <v>151</v>
      </c>
      <c r="E13" s="30">
        <v>99</v>
      </c>
      <c r="F13" s="30">
        <f t="shared" si="0"/>
        <v>688</v>
      </c>
      <c r="G13" s="27" t="s">
        <v>63</v>
      </c>
    </row>
    <row r="14" spans="1:7" ht="15" x14ac:dyDescent="0.25">
      <c r="A14" s="50" t="s">
        <v>6</v>
      </c>
      <c r="B14" s="16">
        <v>6</v>
      </c>
      <c r="C14" s="16">
        <v>102</v>
      </c>
      <c r="D14" s="16">
        <v>5</v>
      </c>
      <c r="E14" s="16">
        <v>86</v>
      </c>
      <c r="F14" s="16">
        <f t="shared" si="0"/>
        <v>199</v>
      </c>
      <c r="G14" s="27" t="s">
        <v>64</v>
      </c>
    </row>
    <row r="15" spans="1:7" ht="15" x14ac:dyDescent="0.25">
      <c r="A15" s="49" t="s">
        <v>9</v>
      </c>
      <c r="B15" s="30">
        <v>743</v>
      </c>
      <c r="C15" s="30">
        <v>9148</v>
      </c>
      <c r="D15" s="30">
        <v>509</v>
      </c>
      <c r="E15" s="30">
        <v>2796</v>
      </c>
      <c r="F15" s="30">
        <f t="shared" si="0"/>
        <v>13196</v>
      </c>
      <c r="G15" s="27" t="s">
        <v>65</v>
      </c>
    </row>
    <row r="16" spans="1:7" ht="15" x14ac:dyDescent="0.25">
      <c r="A16" s="50" t="s">
        <v>10</v>
      </c>
      <c r="B16" s="16">
        <v>0</v>
      </c>
      <c r="C16" s="16">
        <v>358</v>
      </c>
      <c r="D16" s="16">
        <v>42</v>
      </c>
      <c r="E16" s="16">
        <v>42</v>
      </c>
      <c r="F16" s="16">
        <f t="shared" si="0"/>
        <v>442</v>
      </c>
      <c r="G16" s="27" t="s">
        <v>66</v>
      </c>
    </row>
    <row r="17" spans="1:7" ht="15" x14ac:dyDescent="0.25">
      <c r="A17" s="49" t="s">
        <v>32</v>
      </c>
      <c r="B17" s="30">
        <v>20</v>
      </c>
      <c r="C17" s="30">
        <v>1079</v>
      </c>
      <c r="D17" s="30">
        <v>65</v>
      </c>
      <c r="E17" s="30">
        <v>291</v>
      </c>
      <c r="F17" s="30">
        <f t="shared" si="0"/>
        <v>1455</v>
      </c>
      <c r="G17" s="27" t="s">
        <v>67</v>
      </c>
    </row>
    <row r="18" spans="1:7" ht="15" x14ac:dyDescent="0.25">
      <c r="A18" s="50" t="s">
        <v>11</v>
      </c>
      <c r="B18" s="16">
        <v>34</v>
      </c>
      <c r="C18" s="16">
        <v>1767</v>
      </c>
      <c r="D18" s="16">
        <v>275</v>
      </c>
      <c r="E18" s="16">
        <v>636</v>
      </c>
      <c r="F18" s="16">
        <f t="shared" si="0"/>
        <v>2712</v>
      </c>
      <c r="G18" s="27" t="s">
        <v>68</v>
      </c>
    </row>
    <row r="19" spans="1:7" ht="15" x14ac:dyDescent="0.25">
      <c r="A19" s="49" t="s">
        <v>12</v>
      </c>
      <c r="B19" s="30">
        <v>108</v>
      </c>
      <c r="C19" s="30">
        <v>188</v>
      </c>
      <c r="D19" s="30">
        <v>11</v>
      </c>
      <c r="E19" s="30">
        <v>240</v>
      </c>
      <c r="F19" s="30">
        <f t="shared" si="0"/>
        <v>547</v>
      </c>
      <c r="G19" s="27" t="s">
        <v>69</v>
      </c>
    </row>
    <row r="20" spans="1:7" ht="15" x14ac:dyDescent="0.25">
      <c r="A20" s="50" t="s">
        <v>13</v>
      </c>
      <c r="B20" s="16">
        <v>29</v>
      </c>
      <c r="C20" s="16">
        <v>1792</v>
      </c>
      <c r="D20" s="16">
        <v>149</v>
      </c>
      <c r="E20" s="16">
        <v>267</v>
      </c>
      <c r="F20" s="16">
        <f t="shared" si="0"/>
        <v>2237</v>
      </c>
      <c r="G20" s="27" t="s">
        <v>70</v>
      </c>
    </row>
    <row r="21" spans="1:7" ht="15" x14ac:dyDescent="0.25">
      <c r="A21" s="49" t="s">
        <v>14</v>
      </c>
      <c r="B21" s="30">
        <v>158</v>
      </c>
      <c r="C21" s="30">
        <v>4023</v>
      </c>
      <c r="D21" s="30">
        <v>222</v>
      </c>
      <c r="E21" s="30">
        <v>743</v>
      </c>
      <c r="F21" s="30">
        <f t="shared" si="0"/>
        <v>5146</v>
      </c>
      <c r="G21" s="27" t="s">
        <v>71</v>
      </c>
    </row>
    <row r="22" spans="1:7" ht="15" x14ac:dyDescent="0.25">
      <c r="A22" s="50" t="s">
        <v>15</v>
      </c>
      <c r="B22" s="16">
        <v>6</v>
      </c>
      <c r="C22" s="16">
        <v>1336</v>
      </c>
      <c r="D22" s="16">
        <v>47</v>
      </c>
      <c r="E22" s="16">
        <v>341</v>
      </c>
      <c r="F22" s="16">
        <f t="shared" si="0"/>
        <v>1730</v>
      </c>
      <c r="G22" s="27" t="s">
        <v>72</v>
      </c>
    </row>
    <row r="23" spans="1:7" ht="15" x14ac:dyDescent="0.25">
      <c r="A23" s="49" t="s">
        <v>16</v>
      </c>
      <c r="B23" s="30">
        <v>25</v>
      </c>
      <c r="C23" s="30">
        <v>272</v>
      </c>
      <c r="D23" s="30">
        <v>52</v>
      </c>
      <c r="E23" s="30">
        <v>131</v>
      </c>
      <c r="F23" s="30">
        <f t="shared" si="0"/>
        <v>480</v>
      </c>
      <c r="G23" s="27" t="s">
        <v>73</v>
      </c>
    </row>
    <row r="24" spans="1:7" ht="15" x14ac:dyDescent="0.25">
      <c r="A24" s="50" t="s">
        <v>17</v>
      </c>
      <c r="B24" s="16">
        <v>12</v>
      </c>
      <c r="C24" s="16">
        <v>229</v>
      </c>
      <c r="D24" s="16">
        <v>1</v>
      </c>
      <c r="E24" s="16">
        <v>285</v>
      </c>
      <c r="F24" s="16">
        <f t="shared" si="0"/>
        <v>527</v>
      </c>
      <c r="G24" s="27" t="s">
        <v>74</v>
      </c>
    </row>
    <row r="25" spans="1:7" ht="15" x14ac:dyDescent="0.25">
      <c r="A25" s="49" t="s">
        <v>18</v>
      </c>
      <c r="B25" s="30">
        <v>413</v>
      </c>
      <c r="C25" s="30">
        <v>1152</v>
      </c>
      <c r="D25" s="30">
        <v>638</v>
      </c>
      <c r="E25" s="30">
        <v>204</v>
      </c>
      <c r="F25" s="30">
        <f t="shared" si="0"/>
        <v>2407</v>
      </c>
      <c r="G25" s="27" t="s">
        <v>75</v>
      </c>
    </row>
    <row r="26" spans="1:7" ht="15" x14ac:dyDescent="0.25">
      <c r="A26" s="50" t="s">
        <v>19</v>
      </c>
      <c r="B26" s="16">
        <v>66</v>
      </c>
      <c r="C26" s="16">
        <v>127</v>
      </c>
      <c r="D26" s="16">
        <v>15</v>
      </c>
      <c r="E26" s="16">
        <v>659</v>
      </c>
      <c r="F26" s="16">
        <f t="shared" si="0"/>
        <v>867</v>
      </c>
      <c r="G26" s="27" t="s">
        <v>76</v>
      </c>
    </row>
    <row r="27" spans="1:7" ht="15" x14ac:dyDescent="0.25">
      <c r="A27" s="49" t="s">
        <v>20</v>
      </c>
      <c r="B27" s="30">
        <v>8</v>
      </c>
      <c r="C27" s="30">
        <v>704</v>
      </c>
      <c r="D27" s="30">
        <v>58</v>
      </c>
      <c r="E27" s="30">
        <v>316</v>
      </c>
      <c r="F27" s="30">
        <f t="shared" si="0"/>
        <v>1086</v>
      </c>
      <c r="G27" s="27" t="s">
        <v>77</v>
      </c>
    </row>
    <row r="28" spans="1:7" ht="15" x14ac:dyDescent="0.25">
      <c r="A28" s="50" t="s">
        <v>21</v>
      </c>
      <c r="B28" s="16">
        <v>23</v>
      </c>
      <c r="C28" s="16">
        <v>478</v>
      </c>
      <c r="D28" s="16">
        <v>15</v>
      </c>
      <c r="E28" s="16">
        <v>134</v>
      </c>
      <c r="F28" s="16">
        <f t="shared" si="0"/>
        <v>650</v>
      </c>
      <c r="G28" s="27" t="s">
        <v>78</v>
      </c>
    </row>
    <row r="29" spans="1:7" ht="15" x14ac:dyDescent="0.25">
      <c r="A29" s="49" t="s">
        <v>22</v>
      </c>
      <c r="B29" s="30">
        <v>80</v>
      </c>
      <c r="C29" s="30">
        <v>284</v>
      </c>
      <c r="D29" s="30">
        <v>48</v>
      </c>
      <c r="E29" s="30">
        <v>5113</v>
      </c>
      <c r="F29" s="30">
        <f t="shared" si="0"/>
        <v>5525</v>
      </c>
      <c r="G29" s="27" t="s">
        <v>79</v>
      </c>
    </row>
    <row r="30" spans="1:7" ht="15" x14ac:dyDescent="0.25">
      <c r="A30" s="50" t="s">
        <v>23</v>
      </c>
      <c r="B30" s="16">
        <v>0</v>
      </c>
      <c r="C30" s="16">
        <v>573</v>
      </c>
      <c r="D30" s="16">
        <v>336</v>
      </c>
      <c r="E30" s="16">
        <v>347</v>
      </c>
      <c r="F30" s="16">
        <f t="shared" si="0"/>
        <v>1256</v>
      </c>
      <c r="G30" s="27" t="s">
        <v>80</v>
      </c>
    </row>
    <row r="31" spans="1:7" ht="15" x14ac:dyDescent="0.25">
      <c r="A31" s="49" t="s">
        <v>24</v>
      </c>
      <c r="B31" s="30">
        <v>63</v>
      </c>
      <c r="C31" s="30">
        <v>264</v>
      </c>
      <c r="D31" s="30">
        <v>70</v>
      </c>
      <c r="E31" s="30">
        <v>230</v>
      </c>
      <c r="F31" s="30">
        <f t="shared" si="0"/>
        <v>627</v>
      </c>
      <c r="G31" s="27" t="s">
        <v>81</v>
      </c>
    </row>
    <row r="32" spans="1:7" ht="15" x14ac:dyDescent="0.25">
      <c r="A32" s="50" t="s">
        <v>25</v>
      </c>
      <c r="B32" s="16">
        <v>0</v>
      </c>
      <c r="C32" s="16">
        <v>220</v>
      </c>
      <c r="D32" s="16">
        <v>86</v>
      </c>
      <c r="E32" s="16">
        <v>78</v>
      </c>
      <c r="F32" s="16">
        <f t="shared" si="0"/>
        <v>384</v>
      </c>
      <c r="G32" s="27" t="s">
        <v>82</v>
      </c>
    </row>
    <row r="33" spans="1:7" ht="15" x14ac:dyDescent="0.25">
      <c r="A33" s="49" t="s">
        <v>26</v>
      </c>
      <c r="B33" s="30">
        <v>7</v>
      </c>
      <c r="C33" s="30">
        <v>53</v>
      </c>
      <c r="D33" s="30">
        <v>1</v>
      </c>
      <c r="E33" s="30">
        <v>185</v>
      </c>
      <c r="F33" s="30">
        <f t="shared" si="0"/>
        <v>246</v>
      </c>
      <c r="G33" s="27" t="s">
        <v>83</v>
      </c>
    </row>
    <row r="34" spans="1:7" ht="15" x14ac:dyDescent="0.25">
      <c r="A34" s="50" t="s">
        <v>27</v>
      </c>
      <c r="B34" s="16">
        <v>2</v>
      </c>
      <c r="C34" s="16">
        <v>139</v>
      </c>
      <c r="D34" s="16">
        <v>383</v>
      </c>
      <c r="E34" s="16">
        <v>24</v>
      </c>
      <c r="F34" s="16">
        <f t="shared" si="0"/>
        <v>548</v>
      </c>
      <c r="G34" s="27" t="s">
        <v>84</v>
      </c>
    </row>
    <row r="35" spans="1:7" ht="15" x14ac:dyDescent="0.25">
      <c r="A35" s="49" t="s">
        <v>28</v>
      </c>
      <c r="B35" s="30">
        <v>1</v>
      </c>
      <c r="C35" s="30">
        <v>305</v>
      </c>
      <c r="D35" s="30">
        <v>15</v>
      </c>
      <c r="E35" s="30">
        <v>99</v>
      </c>
      <c r="F35" s="30">
        <f t="shared" si="0"/>
        <v>420</v>
      </c>
      <c r="G35" s="27" t="s">
        <v>85</v>
      </c>
    </row>
    <row r="36" spans="1:7" ht="15" x14ac:dyDescent="0.25">
      <c r="A36" s="50" t="s">
        <v>29</v>
      </c>
      <c r="B36" s="16">
        <v>27</v>
      </c>
      <c r="C36" s="16">
        <v>995</v>
      </c>
      <c r="D36" s="16">
        <v>39</v>
      </c>
      <c r="E36" s="16">
        <v>460</v>
      </c>
      <c r="F36" s="16">
        <f t="shared" si="0"/>
        <v>1521</v>
      </c>
      <c r="G36" s="27" t="s">
        <v>86</v>
      </c>
    </row>
    <row r="37" spans="1:7" ht="15" x14ac:dyDescent="0.25">
      <c r="A37" s="49" t="s">
        <v>30</v>
      </c>
      <c r="B37" s="30">
        <v>68</v>
      </c>
      <c r="C37" s="30">
        <v>246</v>
      </c>
      <c r="D37" s="30">
        <v>38</v>
      </c>
      <c r="E37" s="30">
        <v>371</v>
      </c>
      <c r="F37" s="30">
        <f t="shared" si="0"/>
        <v>723</v>
      </c>
      <c r="G37" s="27" t="s">
        <v>87</v>
      </c>
    </row>
    <row r="38" spans="1:7" ht="15" x14ac:dyDescent="0.25">
      <c r="A38" s="50" t="s">
        <v>31</v>
      </c>
      <c r="B38" s="16">
        <v>0</v>
      </c>
      <c r="C38" s="16">
        <v>182</v>
      </c>
      <c r="D38" s="16">
        <v>57</v>
      </c>
      <c r="E38" s="16">
        <v>110</v>
      </c>
      <c r="F38" s="16">
        <f t="shared" si="0"/>
        <v>349</v>
      </c>
      <c r="G38" s="27" t="s">
        <v>88</v>
      </c>
    </row>
    <row r="39" spans="1:7" ht="9" customHeight="1" x14ac:dyDescent="0.2">
      <c r="A39" s="81"/>
      <c r="B39" s="80"/>
      <c r="C39" s="80"/>
      <c r="D39" s="80"/>
      <c r="E39" s="80"/>
      <c r="F39" s="80"/>
    </row>
    <row r="40" spans="1:7" ht="30" customHeight="1" x14ac:dyDescent="0.2">
      <c r="A40" s="8" t="s">
        <v>33</v>
      </c>
      <c r="B40" s="2">
        <f>SUM(B7:B38)</f>
        <v>2025</v>
      </c>
      <c r="C40" s="2">
        <f>SUM(C7:C38)</f>
        <v>28357</v>
      </c>
      <c r="D40" s="2">
        <f>SUM(D7:D38)</f>
        <v>3532</v>
      </c>
      <c r="E40" s="2">
        <f>SUM(E7:E38)</f>
        <v>16370</v>
      </c>
      <c r="F40" s="2">
        <f>SUM(F7:F38)</f>
        <v>50284</v>
      </c>
    </row>
    <row r="41" spans="1:7" x14ac:dyDescent="0.2">
      <c r="A41" s="90"/>
      <c r="B41" s="91">
        <f>B40*100/$F$40</f>
        <v>4.0271259247474349</v>
      </c>
      <c r="C41" s="91">
        <f t="shared" ref="C41:E41" si="1">C40*100/$F$40</f>
        <v>56.393683875586667</v>
      </c>
      <c r="D41" s="91">
        <f t="shared" si="1"/>
        <v>7.0241030944236735</v>
      </c>
      <c r="E41" s="91">
        <f t="shared" si="1"/>
        <v>32.555087105242222</v>
      </c>
      <c r="F41" s="92">
        <f>SUM(B41:E41)</f>
        <v>100</v>
      </c>
    </row>
    <row r="42" spans="1:7" x14ac:dyDescent="0.2">
      <c r="A42" s="9"/>
      <c r="B42" s="9"/>
      <c r="C42" s="9"/>
      <c r="D42" s="9"/>
      <c r="E42" s="9"/>
      <c r="F42" s="9"/>
    </row>
    <row r="43" spans="1:7" x14ac:dyDescent="0.2">
      <c r="A43" s="9"/>
      <c r="B43" s="9"/>
      <c r="C43" s="9"/>
      <c r="D43" s="9"/>
      <c r="E43" s="9"/>
      <c r="F43" s="9"/>
    </row>
    <row r="44" spans="1:7" x14ac:dyDescent="0.2">
      <c r="A44" s="9"/>
      <c r="B44" s="9"/>
      <c r="C44" s="9"/>
      <c r="D44" s="9"/>
      <c r="E44" s="9"/>
      <c r="F44" s="9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39370078740157483" right="0.75" top="0.6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zoomScaleNormal="100" workbookViewId="0">
      <selection activeCell="F66" sqref="F66"/>
    </sheetView>
  </sheetViews>
  <sheetFormatPr baseColWidth="10" defaultColWidth="11.42578125" defaultRowHeight="12.75" x14ac:dyDescent="0.2"/>
  <cols>
    <col min="1" max="1" width="21.28515625" customWidth="1"/>
    <col min="2" max="2" width="13.7109375" customWidth="1"/>
    <col min="3" max="3" width="11.42578125" customWidth="1"/>
    <col min="4" max="4" width="11" customWidth="1"/>
    <col min="5" max="5" width="11.42578125" style="28"/>
  </cols>
  <sheetData>
    <row r="2" spans="1:13" ht="17.25" x14ac:dyDescent="0.3">
      <c r="A2" s="33" t="s">
        <v>114</v>
      </c>
      <c r="B2" s="33"/>
      <c r="C2" s="33"/>
      <c r="D2" s="33"/>
      <c r="F2" s="31"/>
      <c r="G2" s="31"/>
      <c r="H2" s="31"/>
      <c r="I2" s="31"/>
      <c r="J2" s="31"/>
      <c r="K2" s="31"/>
      <c r="L2" s="31"/>
      <c r="M2" s="31"/>
    </row>
    <row r="3" spans="1:13" ht="14.25" customHeight="1" x14ac:dyDescent="0.3">
      <c r="A3" s="33" t="s">
        <v>107</v>
      </c>
      <c r="B3" s="33"/>
      <c r="C3" s="33"/>
      <c r="D3" s="33"/>
      <c r="F3" s="31"/>
      <c r="G3" s="31"/>
      <c r="H3" s="31"/>
      <c r="I3" s="31"/>
      <c r="J3" s="31"/>
      <c r="K3" s="31"/>
      <c r="L3" s="31"/>
      <c r="M3" s="31"/>
    </row>
    <row r="5" spans="1:13" ht="15" customHeight="1" x14ac:dyDescent="0.2">
      <c r="A5" s="104" t="s">
        <v>40</v>
      </c>
      <c r="B5" s="104" t="s">
        <v>95</v>
      </c>
      <c r="C5" s="104" t="s">
        <v>94</v>
      </c>
      <c r="D5" s="105" t="s">
        <v>33</v>
      </c>
      <c r="F5" s="70"/>
    </row>
    <row r="6" spans="1:13" ht="15" customHeight="1" x14ac:dyDescent="0.2">
      <c r="A6" s="104"/>
      <c r="B6" s="104"/>
      <c r="C6" s="104"/>
      <c r="D6" s="105"/>
      <c r="F6" s="70"/>
    </row>
    <row r="7" spans="1:13" ht="9.75" customHeight="1" x14ac:dyDescent="0.2">
      <c r="A7" s="42"/>
      <c r="B7" s="42"/>
      <c r="C7" s="42"/>
      <c r="D7" s="42"/>
    </row>
    <row r="8" spans="1:13" ht="15" x14ac:dyDescent="0.25">
      <c r="A8" s="49" t="s">
        <v>1</v>
      </c>
      <c r="B8" s="30">
        <v>344</v>
      </c>
      <c r="C8" s="30">
        <v>948</v>
      </c>
      <c r="D8" s="30">
        <f t="shared" ref="D8:D13" si="0">SUM(B8:C8)</f>
        <v>1292</v>
      </c>
      <c r="E8" s="27" t="s">
        <v>57</v>
      </c>
    </row>
    <row r="9" spans="1:13" ht="15" x14ac:dyDescent="0.25">
      <c r="A9" s="50" t="s">
        <v>2</v>
      </c>
      <c r="B9" s="16">
        <v>288</v>
      </c>
      <c r="C9" s="16">
        <v>319</v>
      </c>
      <c r="D9" s="16">
        <f t="shared" si="0"/>
        <v>607</v>
      </c>
      <c r="E9" s="27" t="s">
        <v>58</v>
      </c>
    </row>
    <row r="10" spans="1:13" ht="15" x14ac:dyDescent="0.25">
      <c r="A10" s="49" t="s">
        <v>3</v>
      </c>
      <c r="B10" s="30">
        <v>41</v>
      </c>
      <c r="C10" s="30">
        <v>825</v>
      </c>
      <c r="D10" s="30">
        <f t="shared" si="0"/>
        <v>866</v>
      </c>
      <c r="E10" s="27" t="s">
        <v>59</v>
      </c>
    </row>
    <row r="11" spans="1:13" ht="15" x14ac:dyDescent="0.25">
      <c r="A11" s="50" t="s">
        <v>4</v>
      </c>
      <c r="B11" s="16">
        <v>45</v>
      </c>
      <c r="C11" s="16">
        <v>175</v>
      </c>
      <c r="D11" s="16">
        <f t="shared" si="0"/>
        <v>220</v>
      </c>
      <c r="E11" s="27" t="s">
        <v>60</v>
      </c>
    </row>
    <row r="12" spans="1:13" ht="15" x14ac:dyDescent="0.25">
      <c r="A12" s="49" t="s">
        <v>7</v>
      </c>
      <c r="B12" s="30">
        <v>134</v>
      </c>
      <c r="C12" s="30">
        <v>704</v>
      </c>
      <c r="D12" s="30">
        <f t="shared" si="0"/>
        <v>838</v>
      </c>
      <c r="E12" s="27" t="s">
        <v>61</v>
      </c>
    </row>
    <row r="13" spans="1:13" ht="15" x14ac:dyDescent="0.25">
      <c r="A13" s="50" t="s">
        <v>8</v>
      </c>
      <c r="B13" s="16">
        <v>266</v>
      </c>
      <c r="C13" s="16">
        <v>227</v>
      </c>
      <c r="D13" s="16">
        <f t="shared" si="0"/>
        <v>493</v>
      </c>
      <c r="E13" s="27" t="s">
        <v>62</v>
      </c>
    </row>
    <row r="14" spans="1:13" ht="15" x14ac:dyDescent="0.25">
      <c r="A14" s="49" t="s">
        <v>5</v>
      </c>
      <c r="B14" s="30">
        <v>420</v>
      </c>
      <c r="C14" s="30">
        <v>268</v>
      </c>
      <c r="D14" s="30">
        <f>SUM(B14:C14)</f>
        <v>688</v>
      </c>
      <c r="E14" s="27" t="s">
        <v>63</v>
      </c>
    </row>
    <row r="15" spans="1:13" ht="15" x14ac:dyDescent="0.25">
      <c r="A15" s="50" t="s">
        <v>6</v>
      </c>
      <c r="B15" s="16">
        <v>53</v>
      </c>
      <c r="C15" s="16">
        <v>146</v>
      </c>
      <c r="D15" s="16">
        <f>SUM(B15:C15)</f>
        <v>199</v>
      </c>
      <c r="E15" s="27" t="s">
        <v>64</v>
      </c>
    </row>
    <row r="16" spans="1:13" ht="15" x14ac:dyDescent="0.25">
      <c r="A16" s="49" t="s">
        <v>9</v>
      </c>
      <c r="B16" s="30">
        <v>6547</v>
      </c>
      <c r="C16" s="30">
        <v>6649</v>
      </c>
      <c r="D16" s="30">
        <f t="shared" ref="D16:D23" si="1">SUM(B16:C16)</f>
        <v>13196</v>
      </c>
      <c r="E16" s="27" t="s">
        <v>65</v>
      </c>
    </row>
    <row r="17" spans="1:5" ht="15" x14ac:dyDescent="0.25">
      <c r="A17" s="50" t="s">
        <v>10</v>
      </c>
      <c r="B17" s="16">
        <v>271</v>
      </c>
      <c r="C17" s="16">
        <v>171</v>
      </c>
      <c r="D17" s="16">
        <f t="shared" si="1"/>
        <v>442</v>
      </c>
      <c r="E17" s="27" t="s">
        <v>66</v>
      </c>
    </row>
    <row r="18" spans="1:5" ht="15" x14ac:dyDescent="0.25">
      <c r="A18" s="49" t="s">
        <v>32</v>
      </c>
      <c r="B18" s="30">
        <v>663</v>
      </c>
      <c r="C18" s="30">
        <v>792</v>
      </c>
      <c r="D18" s="30">
        <f t="shared" si="1"/>
        <v>1455</v>
      </c>
      <c r="E18" s="27" t="s">
        <v>67</v>
      </c>
    </row>
    <row r="19" spans="1:5" ht="15" x14ac:dyDescent="0.25">
      <c r="A19" s="50" t="s">
        <v>11</v>
      </c>
      <c r="B19" s="16">
        <v>1100</v>
      </c>
      <c r="C19" s="16">
        <v>1612</v>
      </c>
      <c r="D19" s="16">
        <f t="shared" si="1"/>
        <v>2712</v>
      </c>
      <c r="E19" s="27" t="s">
        <v>68</v>
      </c>
    </row>
    <row r="20" spans="1:5" ht="15" x14ac:dyDescent="0.25">
      <c r="A20" s="49" t="s">
        <v>12</v>
      </c>
      <c r="B20" s="30">
        <v>281</v>
      </c>
      <c r="C20" s="30">
        <v>266</v>
      </c>
      <c r="D20" s="30">
        <f t="shared" si="1"/>
        <v>547</v>
      </c>
      <c r="E20" s="27" t="s">
        <v>69</v>
      </c>
    </row>
    <row r="21" spans="1:5" ht="15" x14ac:dyDescent="0.25">
      <c r="A21" s="50" t="s">
        <v>13</v>
      </c>
      <c r="B21" s="16">
        <v>1866</v>
      </c>
      <c r="C21" s="16">
        <v>371</v>
      </c>
      <c r="D21" s="16">
        <f t="shared" si="1"/>
        <v>2237</v>
      </c>
      <c r="E21" s="27" t="s">
        <v>70</v>
      </c>
    </row>
    <row r="22" spans="1:5" ht="15" x14ac:dyDescent="0.25">
      <c r="A22" s="49" t="s">
        <v>14</v>
      </c>
      <c r="B22" s="30">
        <v>2572</v>
      </c>
      <c r="C22" s="30">
        <v>2574</v>
      </c>
      <c r="D22" s="30">
        <f t="shared" si="1"/>
        <v>5146</v>
      </c>
      <c r="E22" s="27" t="s">
        <v>71</v>
      </c>
    </row>
    <row r="23" spans="1:5" ht="15" x14ac:dyDescent="0.25">
      <c r="A23" s="50" t="s">
        <v>15</v>
      </c>
      <c r="B23" s="16">
        <v>677</v>
      </c>
      <c r="C23" s="16">
        <v>1053</v>
      </c>
      <c r="D23" s="16">
        <f t="shared" si="1"/>
        <v>1730</v>
      </c>
      <c r="E23" s="27" t="s">
        <v>72</v>
      </c>
    </row>
    <row r="24" spans="1:5" ht="15" x14ac:dyDescent="0.25">
      <c r="A24" s="49" t="s">
        <v>16</v>
      </c>
      <c r="B24" s="30">
        <v>242</v>
      </c>
      <c r="C24" s="30">
        <v>238</v>
      </c>
      <c r="D24" s="30">
        <f t="shared" ref="D24:D38" si="2">SUM(B24:C24)</f>
        <v>480</v>
      </c>
      <c r="E24" s="27" t="s">
        <v>73</v>
      </c>
    </row>
    <row r="25" spans="1:5" ht="16.5" customHeight="1" x14ac:dyDescent="0.25">
      <c r="A25" s="50" t="s">
        <v>17</v>
      </c>
      <c r="B25" s="16">
        <v>113</v>
      </c>
      <c r="C25" s="16">
        <v>414</v>
      </c>
      <c r="D25" s="16">
        <f t="shared" si="2"/>
        <v>527</v>
      </c>
      <c r="E25" s="27" t="s">
        <v>74</v>
      </c>
    </row>
    <row r="26" spans="1:5" ht="15" x14ac:dyDescent="0.25">
      <c r="A26" s="49" t="s">
        <v>18</v>
      </c>
      <c r="B26" s="30">
        <v>839</v>
      </c>
      <c r="C26" s="30">
        <v>1568</v>
      </c>
      <c r="D26" s="30">
        <f t="shared" si="2"/>
        <v>2407</v>
      </c>
      <c r="E26" s="27" t="s">
        <v>75</v>
      </c>
    </row>
    <row r="27" spans="1:5" ht="15" x14ac:dyDescent="0.25">
      <c r="A27" s="50" t="s">
        <v>19</v>
      </c>
      <c r="B27" s="16">
        <v>109</v>
      </c>
      <c r="C27" s="16">
        <v>758</v>
      </c>
      <c r="D27" s="16">
        <f t="shared" si="2"/>
        <v>867</v>
      </c>
      <c r="E27" s="27" t="s">
        <v>76</v>
      </c>
    </row>
    <row r="28" spans="1:5" ht="15" x14ac:dyDescent="0.25">
      <c r="A28" s="49" t="s">
        <v>20</v>
      </c>
      <c r="B28" s="30">
        <v>549</v>
      </c>
      <c r="C28" s="30">
        <v>537</v>
      </c>
      <c r="D28" s="30">
        <f t="shared" si="2"/>
        <v>1086</v>
      </c>
      <c r="E28" s="27" t="s">
        <v>77</v>
      </c>
    </row>
    <row r="29" spans="1:5" ht="15" x14ac:dyDescent="0.25">
      <c r="A29" s="50" t="s">
        <v>21</v>
      </c>
      <c r="B29" s="16">
        <v>399</v>
      </c>
      <c r="C29" s="16">
        <v>251</v>
      </c>
      <c r="D29" s="16">
        <f t="shared" si="2"/>
        <v>650</v>
      </c>
      <c r="E29" s="27" t="s">
        <v>78</v>
      </c>
    </row>
    <row r="30" spans="1:5" ht="15" x14ac:dyDescent="0.25">
      <c r="A30" s="49" t="s">
        <v>22</v>
      </c>
      <c r="B30" s="30">
        <v>209</v>
      </c>
      <c r="C30" s="30">
        <v>5316</v>
      </c>
      <c r="D30" s="30">
        <f t="shared" si="2"/>
        <v>5525</v>
      </c>
      <c r="E30" s="27" t="s">
        <v>79</v>
      </c>
    </row>
    <row r="31" spans="1:5" ht="15" x14ac:dyDescent="0.25">
      <c r="A31" s="50" t="s">
        <v>23</v>
      </c>
      <c r="B31" s="16">
        <v>393</v>
      </c>
      <c r="C31" s="16">
        <v>863</v>
      </c>
      <c r="D31" s="16">
        <f t="shared" si="2"/>
        <v>1256</v>
      </c>
      <c r="E31" s="27" t="s">
        <v>80</v>
      </c>
    </row>
    <row r="32" spans="1:5" ht="15" x14ac:dyDescent="0.25">
      <c r="A32" s="49" t="s">
        <v>24</v>
      </c>
      <c r="B32" s="30">
        <v>363</v>
      </c>
      <c r="C32" s="30">
        <v>264</v>
      </c>
      <c r="D32" s="30">
        <f t="shared" si="2"/>
        <v>627</v>
      </c>
      <c r="E32" s="27" t="s">
        <v>81</v>
      </c>
    </row>
    <row r="33" spans="1:5" ht="15" x14ac:dyDescent="0.25">
      <c r="A33" s="50" t="s">
        <v>25</v>
      </c>
      <c r="B33" s="16">
        <v>233</v>
      </c>
      <c r="C33" s="16">
        <v>151</v>
      </c>
      <c r="D33" s="16">
        <f t="shared" si="2"/>
        <v>384</v>
      </c>
      <c r="E33" s="27" t="s">
        <v>82</v>
      </c>
    </row>
    <row r="34" spans="1:5" ht="15" x14ac:dyDescent="0.25">
      <c r="A34" s="49" t="s">
        <v>26</v>
      </c>
      <c r="B34" s="30">
        <v>45</v>
      </c>
      <c r="C34" s="30">
        <v>201</v>
      </c>
      <c r="D34" s="30">
        <f t="shared" si="2"/>
        <v>246</v>
      </c>
      <c r="E34" s="27" t="s">
        <v>83</v>
      </c>
    </row>
    <row r="35" spans="1:5" ht="15" x14ac:dyDescent="0.25">
      <c r="A35" s="50" t="s">
        <v>27</v>
      </c>
      <c r="B35" s="16">
        <v>88</v>
      </c>
      <c r="C35" s="16">
        <v>460</v>
      </c>
      <c r="D35" s="16">
        <f t="shared" si="2"/>
        <v>548</v>
      </c>
      <c r="E35" s="27" t="s">
        <v>84</v>
      </c>
    </row>
    <row r="36" spans="1:5" ht="15" x14ac:dyDescent="0.25">
      <c r="A36" s="49" t="s">
        <v>28</v>
      </c>
      <c r="B36" s="30">
        <v>269</v>
      </c>
      <c r="C36" s="30">
        <v>151</v>
      </c>
      <c r="D36" s="30">
        <f t="shared" si="2"/>
        <v>420</v>
      </c>
      <c r="E36" s="27" t="s">
        <v>85</v>
      </c>
    </row>
    <row r="37" spans="1:5" ht="15" x14ac:dyDescent="0.25">
      <c r="A37" s="50" t="s">
        <v>29</v>
      </c>
      <c r="B37" s="16">
        <v>638</v>
      </c>
      <c r="C37" s="16">
        <v>883</v>
      </c>
      <c r="D37" s="16">
        <f t="shared" si="2"/>
        <v>1521</v>
      </c>
      <c r="E37" s="27" t="s">
        <v>86</v>
      </c>
    </row>
    <row r="38" spans="1:5" ht="15" x14ac:dyDescent="0.25">
      <c r="A38" s="49" t="s">
        <v>30</v>
      </c>
      <c r="B38" s="30">
        <v>218</v>
      </c>
      <c r="C38" s="30">
        <v>505</v>
      </c>
      <c r="D38" s="30">
        <f t="shared" si="2"/>
        <v>723</v>
      </c>
      <c r="E38" s="27" t="s">
        <v>87</v>
      </c>
    </row>
    <row r="39" spans="1:5" ht="15" x14ac:dyDescent="0.25">
      <c r="A39" s="50" t="s">
        <v>31</v>
      </c>
      <c r="B39" s="16">
        <v>199</v>
      </c>
      <c r="C39" s="16">
        <v>150</v>
      </c>
      <c r="D39" s="16">
        <f>SUM(B39:C39)</f>
        <v>349</v>
      </c>
      <c r="E39" s="27" t="s">
        <v>88</v>
      </c>
    </row>
    <row r="40" spans="1:5" ht="7.5" customHeight="1" x14ac:dyDescent="0.2">
      <c r="A40" s="42"/>
      <c r="B40" s="82"/>
      <c r="C40" s="82"/>
      <c r="D40" s="82"/>
    </row>
    <row r="41" spans="1:5" ht="20.25" customHeight="1" x14ac:dyDescent="0.2">
      <c r="A41" s="6" t="s">
        <v>111</v>
      </c>
      <c r="B41" s="32">
        <f>B8+B9+B10+B11+B12+B13+B14+B15+B16+B18+B17+B19+B20+B21+B22+B23+B24+B25+B26+B27+B28+B29+B30+B31+B32+B33+B34+B35+B36+B37+B38+B39</f>
        <v>20474</v>
      </c>
      <c r="C41" s="32">
        <f>C8+C9+C10+C11+C12+C13+C14+C15+C16+C18+C17+C19+C20+C21+C22+C23+C24+C25+C26+C27+C28+C29+C30+C31+C32+C33+C34+C35+C36+C37+C38+C39</f>
        <v>29810</v>
      </c>
      <c r="D41" s="32">
        <f>D8+D9+D10+D11+D12+D13+D14+D15+D16+D17+D18+D19+D20+D21+D22+D23+D24+D25+D26+D27+D28+D29+D30+D31+D32+D33+D34+D35+D36+D37+D38+D39</f>
        <v>50284</v>
      </c>
    </row>
    <row r="42" spans="1:5" x14ac:dyDescent="0.2">
      <c r="A42" s="29"/>
      <c r="B42" s="25">
        <f>B41*100/$D$41</f>
        <v>40.716728979397026</v>
      </c>
      <c r="C42" s="25">
        <f>C41*100/$D$41</f>
        <v>59.283271020602974</v>
      </c>
      <c r="D42" s="93">
        <f>SUM(B42:C42)</f>
        <v>100</v>
      </c>
    </row>
  </sheetData>
  <mergeCells count="4">
    <mergeCell ref="A5:A6"/>
    <mergeCell ref="B5:B6"/>
    <mergeCell ref="C5:C6"/>
    <mergeCell ref="D5:D6"/>
  </mergeCells>
  <phoneticPr fontId="0" type="noConversion"/>
  <printOptions horizontalCentered="1"/>
  <pageMargins left="0.39370078740157483" right="0.75" top="0.62" bottom="1" header="0" footer="0"/>
  <pageSetup paperSize="9" scale="80" orientation="portrait" r:id="rId1"/>
  <headerFooter alignWithMargins="0"/>
  <ignoredErrors>
    <ignoredError sqref="B42:D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zoomScaleNormal="100" workbookViewId="0">
      <selection activeCell="E68" sqref="E68"/>
    </sheetView>
  </sheetViews>
  <sheetFormatPr baseColWidth="10" defaultColWidth="11.42578125" defaultRowHeight="12.75" x14ac:dyDescent="0.2"/>
  <cols>
    <col min="1" max="1" width="16.42578125" customWidth="1"/>
    <col min="2" max="2" width="14.5703125" customWidth="1"/>
    <col min="3" max="3" width="14.85546875" customWidth="1"/>
    <col min="4" max="4" width="12.85546875" customWidth="1"/>
    <col min="5" max="5" width="19.7109375" customWidth="1"/>
    <col min="6" max="6" width="10.28515625" customWidth="1"/>
  </cols>
  <sheetData>
    <row r="2" spans="1:6" ht="17.25" x14ac:dyDescent="0.3">
      <c r="A2" s="31" t="s">
        <v>108</v>
      </c>
      <c r="B2" s="24"/>
      <c r="C2" s="24"/>
      <c r="D2" s="24"/>
      <c r="E2" s="24"/>
      <c r="F2" s="35"/>
    </row>
    <row r="3" spans="1:6" ht="15.75" customHeight="1" x14ac:dyDescent="0.2"/>
    <row r="4" spans="1:6" ht="17.25" customHeight="1" x14ac:dyDescent="0.2">
      <c r="A4" s="103" t="s">
        <v>110</v>
      </c>
      <c r="B4" s="103" t="s">
        <v>36</v>
      </c>
      <c r="C4" s="102" t="s">
        <v>54</v>
      </c>
      <c r="D4" s="102" t="s">
        <v>35</v>
      </c>
      <c r="E4" s="103" t="s">
        <v>34</v>
      </c>
      <c r="F4" s="102" t="s">
        <v>33</v>
      </c>
    </row>
    <row r="5" spans="1:6" ht="23.25" customHeight="1" x14ac:dyDescent="0.2">
      <c r="A5" s="103"/>
      <c r="B5" s="103"/>
      <c r="C5" s="102"/>
      <c r="D5" s="102"/>
      <c r="E5" s="103"/>
      <c r="F5" s="102"/>
    </row>
    <row r="6" spans="1:6" ht="9.75" customHeight="1" x14ac:dyDescent="0.2">
      <c r="A6" s="42"/>
      <c r="B6" s="42"/>
      <c r="C6" s="42"/>
      <c r="D6" s="42"/>
      <c r="E6" s="42"/>
      <c r="F6" s="42"/>
    </row>
    <row r="7" spans="1:6" ht="15" x14ac:dyDescent="0.25">
      <c r="A7" s="51">
        <v>1970</v>
      </c>
      <c r="B7" s="30">
        <v>0</v>
      </c>
      <c r="C7" s="30">
        <v>113</v>
      </c>
      <c r="D7" s="30">
        <v>0</v>
      </c>
      <c r="E7" s="30">
        <v>0</v>
      </c>
      <c r="F7" s="30">
        <f t="shared" ref="F7:F8" si="0">SUM(B7:E7)</f>
        <v>113</v>
      </c>
    </row>
    <row r="8" spans="1:6" ht="15" x14ac:dyDescent="0.25">
      <c r="A8" s="52">
        <v>1971</v>
      </c>
      <c r="B8" s="16">
        <v>0</v>
      </c>
      <c r="C8" s="16">
        <v>106</v>
      </c>
      <c r="D8" s="16">
        <v>0</v>
      </c>
      <c r="E8" s="16">
        <v>0</v>
      </c>
      <c r="F8" s="34">
        <f t="shared" si="0"/>
        <v>106</v>
      </c>
    </row>
    <row r="9" spans="1:6" ht="15" x14ac:dyDescent="0.25">
      <c r="A9" s="51">
        <v>1972</v>
      </c>
      <c r="B9" s="30">
        <v>0</v>
      </c>
      <c r="C9" s="30">
        <v>169</v>
      </c>
      <c r="D9" s="30">
        <v>2</v>
      </c>
      <c r="E9" s="30">
        <v>0</v>
      </c>
      <c r="F9" s="30">
        <f>SUM(B9:E9)</f>
        <v>171</v>
      </c>
    </row>
    <row r="10" spans="1:6" ht="15" x14ac:dyDescent="0.25">
      <c r="A10" s="52">
        <v>1973</v>
      </c>
      <c r="B10" s="16">
        <v>0</v>
      </c>
      <c r="C10" s="16">
        <v>217</v>
      </c>
      <c r="D10" s="16">
        <v>1</v>
      </c>
      <c r="E10" s="16">
        <v>0</v>
      </c>
      <c r="F10" s="16">
        <f t="shared" ref="F10:F50" si="1">SUM(B10:E10)</f>
        <v>218</v>
      </c>
    </row>
    <row r="11" spans="1:6" ht="15" x14ac:dyDescent="0.25">
      <c r="A11" s="51">
        <v>1974</v>
      </c>
      <c r="B11" s="30">
        <v>0</v>
      </c>
      <c r="C11" s="30">
        <v>257</v>
      </c>
      <c r="D11" s="30">
        <v>0</v>
      </c>
      <c r="E11" s="30">
        <v>0</v>
      </c>
      <c r="F11" s="30">
        <f t="shared" si="1"/>
        <v>257</v>
      </c>
    </row>
    <row r="12" spans="1:6" ht="15" x14ac:dyDescent="0.25">
      <c r="A12" s="52">
        <v>1975</v>
      </c>
      <c r="B12" s="16">
        <v>0</v>
      </c>
      <c r="C12" s="16">
        <v>350</v>
      </c>
      <c r="D12" s="16">
        <v>0</v>
      </c>
      <c r="E12" s="16">
        <v>0</v>
      </c>
      <c r="F12" s="16">
        <f t="shared" si="1"/>
        <v>350</v>
      </c>
    </row>
    <row r="13" spans="1:6" ht="15" x14ac:dyDescent="0.25">
      <c r="A13" s="51">
        <v>1976</v>
      </c>
      <c r="B13" s="30">
        <v>2</v>
      </c>
      <c r="C13" s="30">
        <v>301</v>
      </c>
      <c r="D13" s="30">
        <v>2</v>
      </c>
      <c r="E13" s="30">
        <v>0</v>
      </c>
      <c r="F13" s="30">
        <f t="shared" si="1"/>
        <v>305</v>
      </c>
    </row>
    <row r="14" spans="1:6" ht="15" x14ac:dyDescent="0.25">
      <c r="A14" s="52">
        <v>1977</v>
      </c>
      <c r="B14" s="16">
        <v>1</v>
      </c>
      <c r="C14" s="16">
        <v>233</v>
      </c>
      <c r="D14" s="16">
        <v>1</v>
      </c>
      <c r="E14" s="16">
        <v>0</v>
      </c>
      <c r="F14" s="16">
        <f t="shared" si="1"/>
        <v>235</v>
      </c>
    </row>
    <row r="15" spans="1:6" ht="15" x14ac:dyDescent="0.25">
      <c r="A15" s="51">
        <v>1978</v>
      </c>
      <c r="B15" s="30">
        <v>0</v>
      </c>
      <c r="C15" s="30">
        <v>283</v>
      </c>
      <c r="D15" s="30">
        <v>0</v>
      </c>
      <c r="E15" s="30">
        <v>0</v>
      </c>
      <c r="F15" s="30">
        <f t="shared" si="1"/>
        <v>283</v>
      </c>
    </row>
    <row r="16" spans="1:6" ht="15" x14ac:dyDescent="0.25">
      <c r="A16" s="52">
        <v>1979</v>
      </c>
      <c r="B16" s="16">
        <v>0</v>
      </c>
      <c r="C16" s="16">
        <v>329</v>
      </c>
      <c r="D16" s="16">
        <v>0</v>
      </c>
      <c r="E16" s="16">
        <v>0</v>
      </c>
      <c r="F16" s="16">
        <f t="shared" si="1"/>
        <v>329</v>
      </c>
    </row>
    <row r="17" spans="1:6" ht="15" x14ac:dyDescent="0.25">
      <c r="A17" s="51">
        <v>1980</v>
      </c>
      <c r="B17" s="30">
        <v>0</v>
      </c>
      <c r="C17" s="30">
        <v>318</v>
      </c>
      <c r="D17" s="30">
        <v>1</v>
      </c>
      <c r="E17" s="30">
        <v>0</v>
      </c>
      <c r="F17" s="30">
        <f t="shared" si="1"/>
        <v>319</v>
      </c>
    </row>
    <row r="18" spans="1:6" ht="15" x14ac:dyDescent="0.25">
      <c r="A18" s="52">
        <v>1981</v>
      </c>
      <c r="B18" s="16">
        <v>1</v>
      </c>
      <c r="C18" s="16">
        <v>348</v>
      </c>
      <c r="D18" s="16">
        <v>1</v>
      </c>
      <c r="E18" s="16">
        <v>0</v>
      </c>
      <c r="F18" s="16">
        <f t="shared" si="1"/>
        <v>350</v>
      </c>
    </row>
    <row r="19" spans="1:6" ht="15" x14ac:dyDescent="0.25">
      <c r="A19" s="51">
        <v>1982</v>
      </c>
      <c r="B19" s="30">
        <v>0</v>
      </c>
      <c r="C19" s="30">
        <v>330</v>
      </c>
      <c r="D19" s="30">
        <v>0</v>
      </c>
      <c r="E19" s="30">
        <v>0</v>
      </c>
      <c r="F19" s="30">
        <f t="shared" si="1"/>
        <v>330</v>
      </c>
    </row>
    <row r="20" spans="1:6" ht="15" x14ac:dyDescent="0.25">
      <c r="A20" s="52">
        <v>1983</v>
      </c>
      <c r="B20" s="16">
        <v>0</v>
      </c>
      <c r="C20" s="16">
        <v>89</v>
      </c>
      <c r="D20" s="16">
        <v>6</v>
      </c>
      <c r="E20" s="16">
        <v>0</v>
      </c>
      <c r="F20" s="16">
        <f t="shared" si="1"/>
        <v>95</v>
      </c>
    </row>
    <row r="21" spans="1:6" ht="15" x14ac:dyDescent="0.25">
      <c r="A21" s="51">
        <v>1984</v>
      </c>
      <c r="B21" s="30">
        <v>0</v>
      </c>
      <c r="C21" s="30">
        <v>265</v>
      </c>
      <c r="D21" s="30">
        <v>22</v>
      </c>
      <c r="E21" s="30">
        <v>0</v>
      </c>
      <c r="F21" s="30">
        <f t="shared" si="1"/>
        <v>287</v>
      </c>
    </row>
    <row r="22" spans="1:6" ht="15" x14ac:dyDescent="0.25">
      <c r="A22" s="52">
        <v>1985</v>
      </c>
      <c r="B22" s="16">
        <v>0</v>
      </c>
      <c r="C22" s="16">
        <v>344</v>
      </c>
      <c r="D22" s="16">
        <v>19</v>
      </c>
      <c r="E22" s="16">
        <v>0</v>
      </c>
      <c r="F22" s="16">
        <f t="shared" si="1"/>
        <v>363</v>
      </c>
    </row>
    <row r="23" spans="1:6" ht="15" x14ac:dyDescent="0.25">
      <c r="A23" s="51">
        <v>1986</v>
      </c>
      <c r="B23" s="30">
        <v>1</v>
      </c>
      <c r="C23" s="30">
        <v>485</v>
      </c>
      <c r="D23" s="30">
        <v>23</v>
      </c>
      <c r="E23" s="30">
        <v>0</v>
      </c>
      <c r="F23" s="30">
        <f t="shared" si="1"/>
        <v>509</v>
      </c>
    </row>
    <row r="24" spans="1:6" ht="15" x14ac:dyDescent="0.25">
      <c r="A24" s="52">
        <v>1987</v>
      </c>
      <c r="B24" s="16">
        <v>0</v>
      </c>
      <c r="C24" s="16">
        <v>193</v>
      </c>
      <c r="D24" s="16">
        <v>17</v>
      </c>
      <c r="E24" s="16">
        <v>0</v>
      </c>
      <c r="F24" s="16">
        <f t="shared" si="1"/>
        <v>210</v>
      </c>
    </row>
    <row r="25" spans="1:6" ht="15" x14ac:dyDescent="0.25">
      <c r="A25" s="51">
        <v>1988</v>
      </c>
      <c r="B25" s="30">
        <v>0</v>
      </c>
      <c r="C25" s="30">
        <v>198</v>
      </c>
      <c r="D25" s="30">
        <v>18</v>
      </c>
      <c r="E25" s="30">
        <v>0</v>
      </c>
      <c r="F25" s="30">
        <f t="shared" si="1"/>
        <v>216</v>
      </c>
    </row>
    <row r="26" spans="1:6" ht="15" x14ac:dyDescent="0.25">
      <c r="A26" s="52">
        <v>1989</v>
      </c>
      <c r="B26" s="16">
        <v>4</v>
      </c>
      <c r="C26" s="16">
        <v>288</v>
      </c>
      <c r="D26" s="16">
        <v>17</v>
      </c>
      <c r="E26" s="16">
        <v>1</v>
      </c>
      <c r="F26" s="16">
        <f t="shared" si="1"/>
        <v>310</v>
      </c>
    </row>
    <row r="27" spans="1:6" ht="15" x14ac:dyDescent="0.25">
      <c r="A27" s="51">
        <v>1990</v>
      </c>
      <c r="B27" s="30">
        <v>21</v>
      </c>
      <c r="C27" s="30">
        <v>410</v>
      </c>
      <c r="D27" s="30">
        <v>49</v>
      </c>
      <c r="E27" s="30">
        <v>0</v>
      </c>
      <c r="F27" s="30">
        <f t="shared" si="1"/>
        <v>480</v>
      </c>
    </row>
    <row r="28" spans="1:6" ht="15" x14ac:dyDescent="0.25">
      <c r="A28" s="52">
        <v>1991</v>
      </c>
      <c r="B28" s="16">
        <v>40</v>
      </c>
      <c r="C28" s="16">
        <v>992</v>
      </c>
      <c r="D28" s="16">
        <v>66</v>
      </c>
      <c r="E28" s="16">
        <v>30</v>
      </c>
      <c r="F28" s="16">
        <f t="shared" si="1"/>
        <v>1128</v>
      </c>
    </row>
    <row r="29" spans="1:6" ht="15" x14ac:dyDescent="0.25">
      <c r="A29" s="51">
        <v>1992</v>
      </c>
      <c r="B29" s="30">
        <v>74</v>
      </c>
      <c r="C29" s="30">
        <v>1213</v>
      </c>
      <c r="D29" s="30">
        <v>75</v>
      </c>
      <c r="E29" s="30">
        <v>58</v>
      </c>
      <c r="F29" s="30">
        <f t="shared" si="1"/>
        <v>1420</v>
      </c>
    </row>
    <row r="30" spans="1:6" ht="15" x14ac:dyDescent="0.25">
      <c r="A30" s="52">
        <v>1993</v>
      </c>
      <c r="B30" s="16">
        <v>98</v>
      </c>
      <c r="C30" s="16">
        <v>1527</v>
      </c>
      <c r="D30" s="16">
        <v>76</v>
      </c>
      <c r="E30" s="16">
        <v>122</v>
      </c>
      <c r="F30" s="16">
        <f t="shared" si="1"/>
        <v>1823</v>
      </c>
    </row>
    <row r="31" spans="1:6" ht="15" x14ac:dyDescent="0.25">
      <c r="A31" s="51">
        <v>1994</v>
      </c>
      <c r="B31" s="30">
        <v>44</v>
      </c>
      <c r="C31" s="30">
        <v>992</v>
      </c>
      <c r="D31" s="30">
        <v>82</v>
      </c>
      <c r="E31" s="30">
        <v>117</v>
      </c>
      <c r="F31" s="30">
        <f t="shared" si="1"/>
        <v>1235</v>
      </c>
    </row>
    <row r="32" spans="1:6" ht="15" x14ac:dyDescent="0.25">
      <c r="A32" s="52">
        <v>1995</v>
      </c>
      <c r="B32" s="16">
        <v>51</v>
      </c>
      <c r="C32" s="16">
        <v>368</v>
      </c>
      <c r="D32" s="16">
        <v>24</v>
      </c>
      <c r="E32" s="16">
        <v>130</v>
      </c>
      <c r="F32" s="16">
        <f t="shared" si="1"/>
        <v>573</v>
      </c>
    </row>
    <row r="33" spans="1:6" ht="15" x14ac:dyDescent="0.25">
      <c r="A33" s="51">
        <v>1996</v>
      </c>
      <c r="B33" s="30">
        <v>38</v>
      </c>
      <c r="C33" s="30">
        <v>417</v>
      </c>
      <c r="D33" s="30">
        <v>40</v>
      </c>
      <c r="E33" s="30">
        <v>96</v>
      </c>
      <c r="F33" s="30">
        <f t="shared" si="1"/>
        <v>591</v>
      </c>
    </row>
    <row r="34" spans="1:6" ht="15" x14ac:dyDescent="0.25">
      <c r="A34" s="52">
        <v>1997</v>
      </c>
      <c r="B34" s="16">
        <v>34</v>
      </c>
      <c r="C34" s="16">
        <v>462</v>
      </c>
      <c r="D34" s="16">
        <v>59</v>
      </c>
      <c r="E34" s="16">
        <v>193</v>
      </c>
      <c r="F34" s="16">
        <f t="shared" si="1"/>
        <v>748</v>
      </c>
    </row>
    <row r="35" spans="1:6" ht="15" x14ac:dyDescent="0.25">
      <c r="A35" s="51">
        <v>1998</v>
      </c>
      <c r="B35" s="30">
        <v>74</v>
      </c>
      <c r="C35" s="30">
        <v>737</v>
      </c>
      <c r="D35" s="30">
        <v>91</v>
      </c>
      <c r="E35" s="30">
        <v>319</v>
      </c>
      <c r="F35" s="30">
        <f t="shared" si="1"/>
        <v>1221</v>
      </c>
    </row>
    <row r="36" spans="1:6" ht="15" x14ac:dyDescent="0.25">
      <c r="A36" s="52">
        <v>1999</v>
      </c>
      <c r="B36" s="16">
        <v>33</v>
      </c>
      <c r="C36" s="16">
        <v>782</v>
      </c>
      <c r="D36" s="16">
        <v>68</v>
      </c>
      <c r="E36" s="16">
        <v>192</v>
      </c>
      <c r="F36" s="16">
        <f t="shared" si="1"/>
        <v>1075</v>
      </c>
    </row>
    <row r="37" spans="1:6" ht="15" x14ac:dyDescent="0.25">
      <c r="A37" s="51">
        <v>2000</v>
      </c>
      <c r="B37" s="30">
        <v>63</v>
      </c>
      <c r="C37" s="30">
        <v>1531</v>
      </c>
      <c r="D37" s="30">
        <v>197</v>
      </c>
      <c r="E37" s="30">
        <v>358</v>
      </c>
      <c r="F37" s="30">
        <f t="shared" si="1"/>
        <v>2149</v>
      </c>
    </row>
    <row r="38" spans="1:6" ht="15" x14ac:dyDescent="0.25">
      <c r="A38" s="52">
        <v>2001</v>
      </c>
      <c r="B38" s="16">
        <v>57</v>
      </c>
      <c r="C38" s="16">
        <v>2000</v>
      </c>
      <c r="D38" s="16">
        <v>127</v>
      </c>
      <c r="E38" s="16">
        <v>291</v>
      </c>
      <c r="F38" s="16">
        <f t="shared" si="1"/>
        <v>2475</v>
      </c>
    </row>
    <row r="39" spans="1:6" ht="15" x14ac:dyDescent="0.25">
      <c r="A39" s="51">
        <v>2002</v>
      </c>
      <c r="B39" s="30">
        <v>43</v>
      </c>
      <c r="C39" s="30">
        <v>1130</v>
      </c>
      <c r="D39" s="30">
        <v>96</v>
      </c>
      <c r="E39" s="30">
        <v>216</v>
      </c>
      <c r="F39" s="30">
        <f t="shared" si="1"/>
        <v>1485</v>
      </c>
    </row>
    <row r="40" spans="1:6" ht="15" x14ac:dyDescent="0.25">
      <c r="A40" s="52">
        <v>2003</v>
      </c>
      <c r="B40" s="16">
        <v>46</v>
      </c>
      <c r="C40" s="16">
        <v>1667</v>
      </c>
      <c r="D40" s="16">
        <v>184</v>
      </c>
      <c r="E40" s="16">
        <v>335</v>
      </c>
      <c r="F40" s="16">
        <f t="shared" si="1"/>
        <v>2232</v>
      </c>
    </row>
    <row r="41" spans="1:6" ht="15" x14ac:dyDescent="0.25">
      <c r="A41" s="51">
        <v>2004</v>
      </c>
      <c r="B41" s="30">
        <v>47</v>
      </c>
      <c r="C41" s="30">
        <v>1008</v>
      </c>
      <c r="D41" s="30">
        <v>155</v>
      </c>
      <c r="E41" s="30">
        <v>364</v>
      </c>
      <c r="F41" s="30">
        <f t="shared" si="1"/>
        <v>1574</v>
      </c>
    </row>
    <row r="42" spans="1:6" ht="15" x14ac:dyDescent="0.25">
      <c r="A42" s="52">
        <v>2005</v>
      </c>
      <c r="B42" s="16">
        <v>99</v>
      </c>
      <c r="C42" s="16">
        <v>1009</v>
      </c>
      <c r="D42" s="16">
        <v>254</v>
      </c>
      <c r="E42" s="16">
        <v>466</v>
      </c>
      <c r="F42" s="16">
        <f t="shared" si="1"/>
        <v>1828</v>
      </c>
    </row>
    <row r="43" spans="1:6" ht="15" x14ac:dyDescent="0.25">
      <c r="A43" s="51">
        <v>2006</v>
      </c>
      <c r="B43" s="30">
        <v>128</v>
      </c>
      <c r="C43" s="30">
        <v>1075</v>
      </c>
      <c r="D43" s="30">
        <v>352</v>
      </c>
      <c r="E43" s="30">
        <v>758</v>
      </c>
      <c r="F43" s="30">
        <f t="shared" si="1"/>
        <v>2313</v>
      </c>
    </row>
    <row r="44" spans="1:6" ht="15" x14ac:dyDescent="0.25">
      <c r="A44" s="52">
        <v>2007</v>
      </c>
      <c r="B44" s="16">
        <v>129</v>
      </c>
      <c r="C44" s="16">
        <v>851</v>
      </c>
      <c r="D44" s="16">
        <v>219</v>
      </c>
      <c r="E44" s="16">
        <v>1057</v>
      </c>
      <c r="F44" s="16">
        <f t="shared" si="1"/>
        <v>2256</v>
      </c>
    </row>
    <row r="45" spans="1:6" ht="15" x14ac:dyDescent="0.25">
      <c r="A45" s="51">
        <v>2008</v>
      </c>
      <c r="B45" s="30">
        <v>120</v>
      </c>
      <c r="C45" s="30">
        <v>800</v>
      </c>
      <c r="D45" s="30">
        <v>225</v>
      </c>
      <c r="E45" s="30">
        <v>1293</v>
      </c>
      <c r="F45" s="30">
        <f t="shared" si="1"/>
        <v>2438</v>
      </c>
    </row>
    <row r="46" spans="1:6" ht="15" x14ac:dyDescent="0.25">
      <c r="A46" s="52">
        <v>2009</v>
      </c>
      <c r="B46" s="16">
        <v>84</v>
      </c>
      <c r="C46" s="16">
        <v>652</v>
      </c>
      <c r="D46" s="16">
        <v>123</v>
      </c>
      <c r="E46" s="16">
        <v>928</v>
      </c>
      <c r="F46" s="16">
        <f t="shared" si="1"/>
        <v>1787</v>
      </c>
    </row>
    <row r="47" spans="1:6" ht="15" x14ac:dyDescent="0.25">
      <c r="A47" s="51">
        <v>2010</v>
      </c>
      <c r="B47" s="30">
        <v>79</v>
      </c>
      <c r="C47" s="30">
        <v>153</v>
      </c>
      <c r="D47" s="30">
        <v>86</v>
      </c>
      <c r="E47" s="30">
        <v>690</v>
      </c>
      <c r="F47" s="30">
        <f t="shared" si="1"/>
        <v>1008</v>
      </c>
    </row>
    <row r="48" spans="1:6" ht="15" x14ac:dyDescent="0.25">
      <c r="A48" s="52">
        <v>2011</v>
      </c>
      <c r="B48" s="34">
        <v>72</v>
      </c>
      <c r="C48" s="34">
        <v>488</v>
      </c>
      <c r="D48" s="34">
        <v>116</v>
      </c>
      <c r="E48" s="34">
        <v>1150</v>
      </c>
      <c r="F48" s="34">
        <f t="shared" si="1"/>
        <v>1826</v>
      </c>
    </row>
    <row r="49" spans="1:7" ht="15" x14ac:dyDescent="0.25">
      <c r="A49" s="51">
        <v>2012</v>
      </c>
      <c r="B49" s="30">
        <v>132</v>
      </c>
      <c r="C49" s="30">
        <v>537</v>
      </c>
      <c r="D49" s="30">
        <v>57</v>
      </c>
      <c r="E49" s="30">
        <v>1097</v>
      </c>
      <c r="F49" s="30">
        <f t="shared" si="1"/>
        <v>1823</v>
      </c>
    </row>
    <row r="50" spans="1:7" s="47" customFormat="1" ht="15" x14ac:dyDescent="0.25">
      <c r="A50" s="52">
        <v>2013</v>
      </c>
      <c r="B50" s="34">
        <v>114</v>
      </c>
      <c r="C50" s="34">
        <v>407</v>
      </c>
      <c r="D50" s="34">
        <v>95</v>
      </c>
      <c r="E50" s="34">
        <v>1744</v>
      </c>
      <c r="F50" s="34">
        <f t="shared" si="1"/>
        <v>2360</v>
      </c>
    </row>
    <row r="51" spans="1:7" s="47" customFormat="1" ht="15" x14ac:dyDescent="0.25">
      <c r="A51" s="51">
        <v>2014</v>
      </c>
      <c r="B51" s="30">
        <v>102</v>
      </c>
      <c r="C51" s="30">
        <v>866</v>
      </c>
      <c r="D51" s="30">
        <v>152</v>
      </c>
      <c r="E51" s="30">
        <v>1615</v>
      </c>
      <c r="F51" s="30">
        <f t="shared" ref="F51:F52" si="2">SUM(B51:E51)</f>
        <v>2735</v>
      </c>
    </row>
    <row r="52" spans="1:7" s="47" customFormat="1" ht="15" x14ac:dyDescent="0.25">
      <c r="A52" s="52">
        <v>2015</v>
      </c>
      <c r="B52" s="34">
        <v>154</v>
      </c>
      <c r="C52" s="34">
        <v>687</v>
      </c>
      <c r="D52" s="34">
        <v>81</v>
      </c>
      <c r="E52" s="34">
        <v>2307</v>
      </c>
      <c r="F52" s="34">
        <f t="shared" si="2"/>
        <v>3229</v>
      </c>
    </row>
    <row r="53" spans="1:7" s="47" customFormat="1" ht="15" x14ac:dyDescent="0.25">
      <c r="A53" s="51">
        <v>2016</v>
      </c>
      <c r="B53" s="30">
        <v>40</v>
      </c>
      <c r="C53" s="30">
        <v>380</v>
      </c>
      <c r="D53" s="30">
        <v>253</v>
      </c>
      <c r="E53" s="30">
        <v>443</v>
      </c>
      <c r="F53" s="30">
        <f t="shared" ref="F53" si="3">SUM(B53:E53)</f>
        <v>1116</v>
      </c>
      <c r="G53" s="87"/>
    </row>
    <row r="54" spans="1:7" ht="9.75" customHeight="1" x14ac:dyDescent="0.25">
      <c r="A54" s="83"/>
      <c r="B54" s="84"/>
      <c r="C54" s="84"/>
      <c r="D54" s="84"/>
      <c r="E54" s="84"/>
      <c r="F54" s="84"/>
    </row>
    <row r="55" spans="1:7" ht="27" customHeight="1" x14ac:dyDescent="0.2">
      <c r="A55" s="2" t="s">
        <v>33</v>
      </c>
      <c r="B55" s="2">
        <f>SUM(B7:B53)</f>
        <v>2025</v>
      </c>
      <c r="C55" s="2">
        <f t="shared" ref="C55:F55" si="4">SUM(C7:C53)</f>
        <v>28357</v>
      </c>
      <c r="D55" s="2">
        <f t="shared" si="4"/>
        <v>3532</v>
      </c>
      <c r="E55" s="2">
        <f t="shared" si="4"/>
        <v>16370</v>
      </c>
      <c r="F55" s="2">
        <f t="shared" si="4"/>
        <v>50284</v>
      </c>
    </row>
    <row r="56" spans="1:7" x14ac:dyDescent="0.2">
      <c r="A56" s="28"/>
      <c r="B56" s="95">
        <f>B55*100/$F$55</f>
        <v>4.0271259247474349</v>
      </c>
      <c r="C56" s="95">
        <f t="shared" ref="C56:E56" si="5">C55*100/$F$55</f>
        <v>56.393683875586667</v>
      </c>
      <c r="D56" s="95">
        <f t="shared" si="5"/>
        <v>7.0241030944236735</v>
      </c>
      <c r="E56" s="95">
        <f t="shared" si="5"/>
        <v>32.555087105242222</v>
      </c>
      <c r="F56" s="25">
        <f>SUM(B56:E56)</f>
        <v>100</v>
      </c>
    </row>
    <row r="57" spans="1:7" x14ac:dyDescent="0.2">
      <c r="B57" s="28"/>
      <c r="C57" s="28"/>
      <c r="D57" s="28"/>
      <c r="E57" s="28"/>
      <c r="F57" s="28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75" right="0.75" top="1" bottom="1" header="0" footer="0"/>
  <pageSetup paperSize="9" scale="95" orientation="portrait" r:id="rId1"/>
  <headerFooter alignWithMargins="0"/>
  <ignoredErrors>
    <ignoredError sqref="F9:F53 F7:F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F71" sqref="F71"/>
    </sheetView>
  </sheetViews>
  <sheetFormatPr baseColWidth="10" defaultColWidth="11.42578125" defaultRowHeight="12.75" x14ac:dyDescent="0.2"/>
  <cols>
    <col min="1" max="1" width="16.7109375" customWidth="1"/>
    <col min="2" max="2" width="9.28515625" bestFit="1" customWidth="1"/>
    <col min="3" max="3" width="11.28515625" bestFit="1" customWidth="1"/>
    <col min="4" max="4" width="11.42578125" bestFit="1" customWidth="1"/>
    <col min="5" max="5" width="8.85546875" bestFit="1" customWidth="1"/>
    <col min="6" max="6" width="8.28515625" customWidth="1"/>
  </cols>
  <sheetData>
    <row r="1" spans="1:17" x14ac:dyDescent="0.2">
      <c r="A1" s="9"/>
      <c r="B1" s="9"/>
      <c r="C1" s="9"/>
      <c r="D1" s="9"/>
      <c r="E1" s="9"/>
      <c r="F1" s="9"/>
      <c r="G1" s="5"/>
    </row>
    <row r="2" spans="1:17" ht="16.5" customHeight="1" x14ac:dyDescent="0.3">
      <c r="A2" s="60" t="s">
        <v>122</v>
      </c>
      <c r="B2" s="24"/>
      <c r="C2" s="24"/>
      <c r="D2" s="24"/>
      <c r="E2" s="24"/>
      <c r="F2" s="35"/>
      <c r="G2" s="5"/>
    </row>
    <row r="3" spans="1:17" x14ac:dyDescent="0.2">
      <c r="A3" s="9"/>
      <c r="B3" s="9"/>
      <c r="C3" s="9"/>
      <c r="D3" s="9"/>
      <c r="E3" s="9"/>
      <c r="F3" s="9"/>
      <c r="G3" s="5"/>
    </row>
    <row r="4" spans="1:17" ht="15.75" customHeight="1" x14ac:dyDescent="0.2">
      <c r="A4" s="106" t="s">
        <v>110</v>
      </c>
      <c r="B4" s="104" t="s">
        <v>37</v>
      </c>
      <c r="C4" s="105" t="s">
        <v>45</v>
      </c>
      <c r="D4" s="105" t="s">
        <v>38</v>
      </c>
      <c r="E4" s="104" t="s">
        <v>39</v>
      </c>
      <c r="F4" s="105" t="s">
        <v>33</v>
      </c>
      <c r="G4" s="5"/>
    </row>
    <row r="5" spans="1:17" ht="15.75" customHeight="1" x14ac:dyDescent="0.2">
      <c r="A5" s="106"/>
      <c r="B5" s="104"/>
      <c r="C5" s="105"/>
      <c r="D5" s="105"/>
      <c r="E5" s="104"/>
      <c r="F5" s="105"/>
      <c r="G5" s="5"/>
    </row>
    <row r="6" spans="1:17" ht="9.75" customHeight="1" x14ac:dyDescent="0.2">
      <c r="A6" s="81"/>
      <c r="B6" s="81"/>
      <c r="C6" s="81"/>
      <c r="D6" s="81"/>
      <c r="E6" s="81"/>
      <c r="F6" s="81"/>
      <c r="G6" s="5"/>
    </row>
    <row r="7" spans="1:17" x14ac:dyDescent="0.2">
      <c r="A7" s="53">
        <v>1970</v>
      </c>
      <c r="B7" s="56">
        <v>113</v>
      </c>
      <c r="C7" s="56">
        <v>0</v>
      </c>
      <c r="D7" s="56">
        <v>0</v>
      </c>
      <c r="E7" s="56">
        <v>0</v>
      </c>
      <c r="F7" s="56">
        <f t="shared" ref="F7:F48" si="0">SUM(B7:E7)</f>
        <v>113</v>
      </c>
      <c r="G7" s="5"/>
    </row>
    <row r="8" spans="1:17" x14ac:dyDescent="0.2">
      <c r="A8" s="54">
        <v>1971</v>
      </c>
      <c r="B8" s="10">
        <v>106</v>
      </c>
      <c r="C8" s="10">
        <v>0</v>
      </c>
      <c r="D8" s="10">
        <v>0</v>
      </c>
      <c r="E8" s="10">
        <v>0</v>
      </c>
      <c r="F8" s="58">
        <f t="shared" si="0"/>
        <v>106</v>
      </c>
      <c r="G8" s="5"/>
    </row>
    <row r="9" spans="1:17" x14ac:dyDescent="0.2">
      <c r="A9" s="53">
        <v>1972</v>
      </c>
      <c r="B9" s="56">
        <v>170</v>
      </c>
      <c r="C9" s="56">
        <v>0</v>
      </c>
      <c r="D9" s="56">
        <v>0</v>
      </c>
      <c r="E9" s="56">
        <v>1</v>
      </c>
      <c r="F9" s="56">
        <f t="shared" si="0"/>
        <v>171</v>
      </c>
      <c r="G9" s="5"/>
    </row>
    <row r="10" spans="1:17" x14ac:dyDescent="0.2">
      <c r="A10" s="54">
        <v>1973</v>
      </c>
      <c r="B10" s="10">
        <v>218</v>
      </c>
      <c r="C10" s="10">
        <v>0</v>
      </c>
      <c r="D10" s="10">
        <v>0</v>
      </c>
      <c r="E10" s="10">
        <v>0</v>
      </c>
      <c r="F10" s="57">
        <f t="shared" si="0"/>
        <v>218</v>
      </c>
      <c r="G10" s="5"/>
      <c r="Q10" s="37"/>
    </row>
    <row r="11" spans="1:17" x14ac:dyDescent="0.2">
      <c r="A11" s="53">
        <v>1974</v>
      </c>
      <c r="B11" s="56">
        <v>257</v>
      </c>
      <c r="C11" s="56">
        <v>0</v>
      </c>
      <c r="D11" s="56">
        <v>0</v>
      </c>
      <c r="E11" s="56">
        <v>0</v>
      </c>
      <c r="F11" s="56">
        <f t="shared" si="0"/>
        <v>257</v>
      </c>
      <c r="G11" s="5"/>
    </row>
    <row r="12" spans="1:17" x14ac:dyDescent="0.2">
      <c r="A12" s="54">
        <v>1975</v>
      </c>
      <c r="B12" s="10">
        <v>350</v>
      </c>
      <c r="C12" s="10">
        <v>0</v>
      </c>
      <c r="D12" s="10">
        <v>0</v>
      </c>
      <c r="E12" s="10">
        <v>0</v>
      </c>
      <c r="F12" s="57">
        <f t="shared" si="0"/>
        <v>350</v>
      </c>
      <c r="G12" s="5"/>
    </row>
    <row r="13" spans="1:17" x14ac:dyDescent="0.2">
      <c r="A13" s="53">
        <v>1976</v>
      </c>
      <c r="B13" s="56">
        <v>303</v>
      </c>
      <c r="C13" s="56">
        <v>2</v>
      </c>
      <c r="D13" s="56">
        <v>0</v>
      </c>
      <c r="E13" s="56">
        <v>0</v>
      </c>
      <c r="F13" s="56">
        <f t="shared" si="0"/>
        <v>305</v>
      </c>
      <c r="G13" s="5"/>
    </row>
    <row r="14" spans="1:17" x14ac:dyDescent="0.2">
      <c r="A14" s="54">
        <v>1977</v>
      </c>
      <c r="B14" s="10">
        <v>234</v>
      </c>
      <c r="C14" s="10">
        <v>1</v>
      </c>
      <c r="D14" s="10">
        <v>0</v>
      </c>
      <c r="E14" s="10">
        <v>0</v>
      </c>
      <c r="F14" s="57">
        <f t="shared" si="0"/>
        <v>235</v>
      </c>
      <c r="G14" s="5"/>
    </row>
    <row r="15" spans="1:17" x14ac:dyDescent="0.2">
      <c r="A15" s="53">
        <v>1978</v>
      </c>
      <c r="B15" s="56">
        <v>283</v>
      </c>
      <c r="C15" s="56">
        <v>0</v>
      </c>
      <c r="D15" s="56">
        <v>0</v>
      </c>
      <c r="E15" s="56">
        <v>0</v>
      </c>
      <c r="F15" s="56">
        <f t="shared" si="0"/>
        <v>283</v>
      </c>
      <c r="G15" s="5"/>
    </row>
    <row r="16" spans="1:17" x14ac:dyDescent="0.2">
      <c r="A16" s="54">
        <v>1979</v>
      </c>
      <c r="B16" s="10">
        <v>329</v>
      </c>
      <c r="C16" s="10">
        <v>0</v>
      </c>
      <c r="D16" s="10">
        <v>0</v>
      </c>
      <c r="E16" s="10">
        <v>0</v>
      </c>
      <c r="F16" s="57">
        <f t="shared" si="0"/>
        <v>329</v>
      </c>
      <c r="G16" s="5"/>
    </row>
    <row r="17" spans="1:7" x14ac:dyDescent="0.2">
      <c r="A17" s="53">
        <v>1980</v>
      </c>
      <c r="B17" s="56">
        <v>319</v>
      </c>
      <c r="C17" s="56">
        <v>0</v>
      </c>
      <c r="D17" s="56">
        <v>0</v>
      </c>
      <c r="E17" s="56">
        <v>0</v>
      </c>
      <c r="F17" s="56">
        <f t="shared" si="0"/>
        <v>319</v>
      </c>
      <c r="G17" s="5"/>
    </row>
    <row r="18" spans="1:7" x14ac:dyDescent="0.2">
      <c r="A18" s="54">
        <v>1981</v>
      </c>
      <c r="B18" s="10">
        <v>349</v>
      </c>
      <c r="C18" s="10">
        <v>1</v>
      </c>
      <c r="D18" s="10">
        <v>0</v>
      </c>
      <c r="E18" s="10">
        <v>0</v>
      </c>
      <c r="F18" s="57">
        <f t="shared" si="0"/>
        <v>350</v>
      </c>
      <c r="G18" s="5"/>
    </row>
    <row r="19" spans="1:7" x14ac:dyDescent="0.2">
      <c r="A19" s="53">
        <v>1982</v>
      </c>
      <c r="B19" s="56">
        <v>330</v>
      </c>
      <c r="C19" s="56">
        <v>0</v>
      </c>
      <c r="D19" s="56">
        <v>0</v>
      </c>
      <c r="E19" s="56">
        <v>0</v>
      </c>
      <c r="F19" s="56">
        <f t="shared" si="0"/>
        <v>330</v>
      </c>
      <c r="G19" s="5"/>
    </row>
    <row r="20" spans="1:7" x14ac:dyDescent="0.2">
      <c r="A20" s="54">
        <v>1983</v>
      </c>
      <c r="B20" s="10">
        <v>95</v>
      </c>
      <c r="C20" s="10">
        <v>0</v>
      </c>
      <c r="D20" s="10">
        <v>0</v>
      </c>
      <c r="E20" s="10">
        <v>0</v>
      </c>
      <c r="F20" s="57">
        <f t="shared" si="0"/>
        <v>95</v>
      </c>
      <c r="G20" s="5"/>
    </row>
    <row r="21" spans="1:7" x14ac:dyDescent="0.2">
      <c r="A21" s="53">
        <v>1984</v>
      </c>
      <c r="B21" s="56">
        <v>286</v>
      </c>
      <c r="C21" s="56">
        <v>0</v>
      </c>
      <c r="D21" s="56">
        <v>0</v>
      </c>
      <c r="E21" s="56">
        <v>1</v>
      </c>
      <c r="F21" s="56">
        <f t="shared" si="0"/>
        <v>287</v>
      </c>
      <c r="G21" s="5"/>
    </row>
    <row r="22" spans="1:7" x14ac:dyDescent="0.2">
      <c r="A22" s="54">
        <v>1985</v>
      </c>
      <c r="B22" s="10">
        <v>363</v>
      </c>
      <c r="C22" s="10">
        <v>0</v>
      </c>
      <c r="D22" s="10">
        <v>0</v>
      </c>
      <c r="E22" s="10">
        <v>0</v>
      </c>
      <c r="F22" s="57">
        <f t="shared" si="0"/>
        <v>363</v>
      </c>
      <c r="G22" s="5"/>
    </row>
    <row r="23" spans="1:7" x14ac:dyDescent="0.2">
      <c r="A23" s="53">
        <v>1986</v>
      </c>
      <c r="B23" s="56">
        <v>508</v>
      </c>
      <c r="C23" s="56">
        <v>1</v>
      </c>
      <c r="D23" s="56">
        <v>0</v>
      </c>
      <c r="E23" s="56">
        <v>0</v>
      </c>
      <c r="F23" s="56">
        <f t="shared" si="0"/>
        <v>509</v>
      </c>
      <c r="G23" s="5"/>
    </row>
    <row r="24" spans="1:7" x14ac:dyDescent="0.2">
      <c r="A24" s="54">
        <v>1987</v>
      </c>
      <c r="B24" s="10">
        <v>209</v>
      </c>
      <c r="C24" s="10">
        <v>0</v>
      </c>
      <c r="D24" s="10">
        <v>0</v>
      </c>
      <c r="E24" s="10">
        <v>1</v>
      </c>
      <c r="F24" s="57">
        <f t="shared" si="0"/>
        <v>210</v>
      </c>
      <c r="G24" s="5"/>
    </row>
    <row r="25" spans="1:7" x14ac:dyDescent="0.2">
      <c r="A25" s="53">
        <v>1988</v>
      </c>
      <c r="B25" s="56">
        <v>216</v>
      </c>
      <c r="C25" s="56">
        <v>0</v>
      </c>
      <c r="D25" s="56">
        <v>0</v>
      </c>
      <c r="E25" s="56">
        <v>0</v>
      </c>
      <c r="F25" s="56">
        <f t="shared" si="0"/>
        <v>216</v>
      </c>
      <c r="G25" s="5"/>
    </row>
    <row r="26" spans="1:7" x14ac:dyDescent="0.2">
      <c r="A26" s="54">
        <v>1989</v>
      </c>
      <c r="B26" s="10">
        <v>306</v>
      </c>
      <c r="C26" s="10">
        <v>2</v>
      </c>
      <c r="D26" s="10">
        <v>2</v>
      </c>
      <c r="E26" s="10">
        <v>0</v>
      </c>
      <c r="F26" s="57">
        <f t="shared" si="0"/>
        <v>310</v>
      </c>
      <c r="G26" s="5"/>
    </row>
    <row r="27" spans="1:7" x14ac:dyDescent="0.2">
      <c r="A27" s="53">
        <v>1990</v>
      </c>
      <c r="B27" s="56">
        <v>459</v>
      </c>
      <c r="C27" s="56">
        <v>9</v>
      </c>
      <c r="D27" s="56">
        <v>12</v>
      </c>
      <c r="E27" s="56">
        <v>0</v>
      </c>
      <c r="F27" s="56">
        <f t="shared" si="0"/>
        <v>480</v>
      </c>
      <c r="G27" s="5"/>
    </row>
    <row r="28" spans="1:7" x14ac:dyDescent="0.2">
      <c r="A28" s="54">
        <v>1991</v>
      </c>
      <c r="B28" s="10">
        <v>1069</v>
      </c>
      <c r="C28" s="10">
        <v>39</v>
      </c>
      <c r="D28" s="10">
        <v>17</v>
      </c>
      <c r="E28" s="10">
        <v>3</v>
      </c>
      <c r="F28" s="57">
        <f t="shared" si="0"/>
        <v>1128</v>
      </c>
      <c r="G28" s="5"/>
    </row>
    <row r="29" spans="1:7" x14ac:dyDescent="0.2">
      <c r="A29" s="53">
        <v>1992</v>
      </c>
      <c r="B29" s="56">
        <v>1287</v>
      </c>
      <c r="C29" s="56">
        <v>68</v>
      </c>
      <c r="D29" s="56">
        <v>64</v>
      </c>
      <c r="E29" s="56">
        <v>1</v>
      </c>
      <c r="F29" s="56">
        <f t="shared" si="0"/>
        <v>1420</v>
      </c>
      <c r="G29" s="5"/>
    </row>
    <row r="30" spans="1:7" x14ac:dyDescent="0.2">
      <c r="A30" s="54">
        <v>1993</v>
      </c>
      <c r="B30" s="10">
        <v>1614</v>
      </c>
      <c r="C30" s="10">
        <v>94</v>
      </c>
      <c r="D30" s="10">
        <v>115</v>
      </c>
      <c r="E30" s="10">
        <v>0</v>
      </c>
      <c r="F30" s="57">
        <f t="shared" si="0"/>
        <v>1823</v>
      </c>
      <c r="G30" s="5"/>
    </row>
    <row r="31" spans="1:7" x14ac:dyDescent="0.2">
      <c r="A31" s="53">
        <v>1994</v>
      </c>
      <c r="B31" s="56">
        <v>1088</v>
      </c>
      <c r="C31" s="56">
        <v>50</v>
      </c>
      <c r="D31" s="56">
        <v>97</v>
      </c>
      <c r="E31" s="56">
        <v>0</v>
      </c>
      <c r="F31" s="56">
        <f t="shared" si="0"/>
        <v>1235</v>
      </c>
      <c r="G31" s="5"/>
    </row>
    <row r="32" spans="1:7" x14ac:dyDescent="0.2">
      <c r="A32" s="54">
        <v>1995</v>
      </c>
      <c r="B32" s="10">
        <v>405</v>
      </c>
      <c r="C32" s="10">
        <v>37</v>
      </c>
      <c r="D32" s="10">
        <v>131</v>
      </c>
      <c r="E32" s="10">
        <v>0</v>
      </c>
      <c r="F32" s="57">
        <f t="shared" si="0"/>
        <v>573</v>
      </c>
      <c r="G32" s="5"/>
    </row>
    <row r="33" spans="1:14" x14ac:dyDescent="0.2">
      <c r="A33" s="53">
        <v>1996</v>
      </c>
      <c r="B33" s="56">
        <v>465</v>
      </c>
      <c r="C33" s="56">
        <v>25</v>
      </c>
      <c r="D33" s="56">
        <v>101</v>
      </c>
      <c r="E33" s="56">
        <v>0</v>
      </c>
      <c r="F33" s="56">
        <f t="shared" si="0"/>
        <v>591</v>
      </c>
      <c r="G33" s="5"/>
    </row>
    <row r="34" spans="1:14" x14ac:dyDescent="0.2">
      <c r="A34" s="54">
        <v>1997</v>
      </c>
      <c r="B34" s="10">
        <v>527</v>
      </c>
      <c r="C34" s="10">
        <v>31</v>
      </c>
      <c r="D34" s="10">
        <v>190</v>
      </c>
      <c r="E34" s="10">
        <v>0</v>
      </c>
      <c r="F34" s="57">
        <f t="shared" si="0"/>
        <v>748</v>
      </c>
      <c r="G34" s="5"/>
    </row>
    <row r="35" spans="1:14" x14ac:dyDescent="0.2">
      <c r="A35" s="53">
        <v>1998</v>
      </c>
      <c r="B35" s="56">
        <v>854</v>
      </c>
      <c r="C35" s="56">
        <v>61</v>
      </c>
      <c r="D35" s="56">
        <v>306</v>
      </c>
      <c r="E35" s="56">
        <v>0</v>
      </c>
      <c r="F35" s="56">
        <f t="shared" si="0"/>
        <v>1221</v>
      </c>
      <c r="G35" s="5"/>
    </row>
    <row r="36" spans="1:14" x14ac:dyDescent="0.2">
      <c r="A36" s="54">
        <v>1999</v>
      </c>
      <c r="B36" s="10">
        <v>880</v>
      </c>
      <c r="C36" s="10">
        <v>36</v>
      </c>
      <c r="D36" s="10">
        <v>159</v>
      </c>
      <c r="E36" s="10">
        <v>0</v>
      </c>
      <c r="F36" s="57">
        <f t="shared" si="0"/>
        <v>1075</v>
      </c>
      <c r="G36" s="5"/>
    </row>
    <row r="37" spans="1:14" x14ac:dyDescent="0.2">
      <c r="A37" s="53">
        <v>2000</v>
      </c>
      <c r="B37" s="56">
        <v>1769</v>
      </c>
      <c r="C37" s="56">
        <v>64</v>
      </c>
      <c r="D37" s="56">
        <v>316</v>
      </c>
      <c r="E37" s="56">
        <v>0</v>
      </c>
      <c r="F37" s="56">
        <f t="shared" si="0"/>
        <v>2149</v>
      </c>
      <c r="G37" s="5"/>
    </row>
    <row r="38" spans="1:14" x14ac:dyDescent="0.2">
      <c r="A38" s="54">
        <v>2001</v>
      </c>
      <c r="B38" s="10">
        <v>2180</v>
      </c>
      <c r="C38" s="10">
        <v>52</v>
      </c>
      <c r="D38" s="10">
        <v>243</v>
      </c>
      <c r="E38" s="10">
        <v>0</v>
      </c>
      <c r="F38" s="57">
        <f t="shared" si="0"/>
        <v>2475</v>
      </c>
      <c r="G38" s="5"/>
    </row>
    <row r="39" spans="1:14" x14ac:dyDescent="0.2">
      <c r="A39" s="53">
        <v>2002</v>
      </c>
      <c r="B39" s="56">
        <v>1261</v>
      </c>
      <c r="C39" s="56">
        <v>38</v>
      </c>
      <c r="D39" s="56">
        <v>186</v>
      </c>
      <c r="E39" s="56">
        <v>0</v>
      </c>
      <c r="F39" s="56">
        <f t="shared" si="0"/>
        <v>1485</v>
      </c>
      <c r="G39" s="5"/>
    </row>
    <row r="40" spans="1:14" x14ac:dyDescent="0.2">
      <c r="A40" s="54">
        <v>2003</v>
      </c>
      <c r="B40" s="10">
        <v>1900</v>
      </c>
      <c r="C40" s="10">
        <v>41</v>
      </c>
      <c r="D40" s="10">
        <v>291</v>
      </c>
      <c r="E40" s="10">
        <v>0</v>
      </c>
      <c r="F40" s="57">
        <f t="shared" si="0"/>
        <v>2232</v>
      </c>
      <c r="G40" s="5"/>
    </row>
    <row r="41" spans="1:14" x14ac:dyDescent="0.2">
      <c r="A41" s="53">
        <v>2004</v>
      </c>
      <c r="B41" s="56">
        <v>1222</v>
      </c>
      <c r="C41" s="56">
        <v>61</v>
      </c>
      <c r="D41" s="56">
        <v>291</v>
      </c>
      <c r="E41" s="56">
        <v>0</v>
      </c>
      <c r="F41" s="56">
        <f t="shared" si="0"/>
        <v>1574</v>
      </c>
      <c r="G41" s="5"/>
    </row>
    <row r="42" spans="1:14" x14ac:dyDescent="0.2">
      <c r="A42" s="54">
        <v>2005</v>
      </c>
      <c r="B42" s="10">
        <v>1319</v>
      </c>
      <c r="C42" s="10">
        <v>67</v>
      </c>
      <c r="D42" s="10">
        <v>442</v>
      </c>
      <c r="E42" s="10">
        <v>0</v>
      </c>
      <c r="F42" s="57">
        <f t="shared" si="0"/>
        <v>1828</v>
      </c>
      <c r="G42" s="5"/>
    </row>
    <row r="43" spans="1:14" x14ac:dyDescent="0.2">
      <c r="A43" s="53">
        <v>2006</v>
      </c>
      <c r="B43" s="56">
        <v>1536</v>
      </c>
      <c r="C43" s="56">
        <v>98</v>
      </c>
      <c r="D43" s="56">
        <v>679</v>
      </c>
      <c r="E43" s="56">
        <v>0</v>
      </c>
      <c r="F43" s="56">
        <f t="shared" si="0"/>
        <v>2313</v>
      </c>
      <c r="G43" s="5"/>
    </row>
    <row r="44" spans="1:14" x14ac:dyDescent="0.2">
      <c r="A44" s="54">
        <v>2007</v>
      </c>
      <c r="B44" s="10">
        <v>1223</v>
      </c>
      <c r="C44" s="10">
        <v>78</v>
      </c>
      <c r="D44" s="10">
        <v>955</v>
      </c>
      <c r="E44" s="10">
        <v>0</v>
      </c>
      <c r="F44" s="57">
        <f t="shared" si="0"/>
        <v>2256</v>
      </c>
      <c r="G44" s="5"/>
    </row>
    <row r="45" spans="1:14" x14ac:dyDescent="0.2">
      <c r="A45" s="53">
        <v>2008</v>
      </c>
      <c r="B45" s="56">
        <v>1187</v>
      </c>
      <c r="C45" s="56">
        <v>63</v>
      </c>
      <c r="D45" s="56">
        <v>1188</v>
      </c>
      <c r="E45" s="56">
        <v>0</v>
      </c>
      <c r="F45" s="56">
        <f t="shared" si="0"/>
        <v>2438</v>
      </c>
      <c r="G45" s="5"/>
    </row>
    <row r="46" spans="1:14" x14ac:dyDescent="0.2">
      <c r="A46" s="54">
        <v>2009</v>
      </c>
      <c r="B46" s="10">
        <v>883</v>
      </c>
      <c r="C46" s="10">
        <v>51</v>
      </c>
      <c r="D46" s="10">
        <v>853</v>
      </c>
      <c r="E46" s="10">
        <v>0</v>
      </c>
      <c r="F46" s="57">
        <f t="shared" si="0"/>
        <v>1787</v>
      </c>
      <c r="G46" s="5"/>
    </row>
    <row r="47" spans="1:14" x14ac:dyDescent="0.2">
      <c r="A47" s="53">
        <v>2010</v>
      </c>
      <c r="B47" s="56">
        <v>280</v>
      </c>
      <c r="C47" s="56">
        <v>61</v>
      </c>
      <c r="D47" s="56">
        <v>667</v>
      </c>
      <c r="E47" s="56">
        <v>0</v>
      </c>
      <c r="F47" s="56">
        <f t="shared" si="0"/>
        <v>1008</v>
      </c>
      <c r="G47" s="5"/>
      <c r="N47" s="36"/>
    </row>
    <row r="48" spans="1:14" x14ac:dyDescent="0.2">
      <c r="A48" s="54">
        <v>2011</v>
      </c>
      <c r="B48" s="58">
        <v>673</v>
      </c>
      <c r="C48" s="58">
        <v>49</v>
      </c>
      <c r="D48" s="58">
        <v>1104</v>
      </c>
      <c r="E48" s="58">
        <v>0</v>
      </c>
      <c r="F48" s="58">
        <f t="shared" si="0"/>
        <v>1826</v>
      </c>
      <c r="G48" s="5"/>
    </row>
    <row r="49" spans="1:8" x14ac:dyDescent="0.2">
      <c r="A49" s="53">
        <v>2012</v>
      </c>
      <c r="B49" s="56">
        <v>660</v>
      </c>
      <c r="C49" s="56">
        <v>106</v>
      </c>
      <c r="D49" s="56">
        <v>1057</v>
      </c>
      <c r="E49" s="56">
        <v>0</v>
      </c>
      <c r="F49" s="56">
        <f t="shared" ref="F49:F50" si="1">SUM(B49:E49)</f>
        <v>1823</v>
      </c>
      <c r="G49" s="5"/>
    </row>
    <row r="50" spans="1:8" ht="15" x14ac:dyDescent="0.2">
      <c r="A50" s="55">
        <v>2013</v>
      </c>
      <c r="B50" s="59">
        <v>601</v>
      </c>
      <c r="C50" s="59">
        <v>93</v>
      </c>
      <c r="D50" s="59">
        <v>1666</v>
      </c>
      <c r="E50" s="59">
        <v>0</v>
      </c>
      <c r="F50" s="59">
        <f t="shared" si="1"/>
        <v>2360</v>
      </c>
      <c r="G50" s="5"/>
      <c r="H50" s="11"/>
    </row>
    <row r="51" spans="1:8" ht="15" x14ac:dyDescent="0.2">
      <c r="A51" s="53">
        <v>2014</v>
      </c>
      <c r="B51" s="56">
        <v>1130</v>
      </c>
      <c r="C51" s="56">
        <v>85</v>
      </c>
      <c r="D51" s="56">
        <v>1520</v>
      </c>
      <c r="E51" s="56">
        <v>0</v>
      </c>
      <c r="F51" s="56">
        <f t="shared" ref="F51:F52" si="2">SUM(B51:E51)</f>
        <v>2735</v>
      </c>
      <c r="G51" s="5"/>
      <c r="H51" s="11"/>
    </row>
    <row r="52" spans="1:8" ht="15" x14ac:dyDescent="0.2">
      <c r="A52" s="55">
        <v>2015</v>
      </c>
      <c r="B52" s="59">
        <v>906</v>
      </c>
      <c r="C52" s="59">
        <v>115</v>
      </c>
      <c r="D52" s="59">
        <v>2208</v>
      </c>
      <c r="E52" s="59">
        <v>0</v>
      </c>
      <c r="F52" s="59">
        <f t="shared" si="2"/>
        <v>3229</v>
      </c>
      <c r="G52" s="5"/>
      <c r="H52" s="11"/>
    </row>
    <row r="53" spans="1:8" ht="15" x14ac:dyDescent="0.2">
      <c r="A53" s="53">
        <v>2016</v>
      </c>
      <c r="B53" s="56">
        <v>730</v>
      </c>
      <c r="C53" s="56">
        <v>35</v>
      </c>
      <c r="D53" s="56">
        <v>351</v>
      </c>
      <c r="E53" s="56">
        <v>0</v>
      </c>
      <c r="F53" s="56">
        <f t="shared" ref="F53" si="3">SUM(B53:E53)</f>
        <v>1116</v>
      </c>
      <c r="G53" s="5"/>
      <c r="H53" s="11"/>
    </row>
    <row r="54" spans="1:8" ht="7.5" customHeight="1" x14ac:dyDescent="0.25">
      <c r="A54" s="85"/>
      <c r="B54" s="85"/>
      <c r="C54" s="85"/>
      <c r="D54" s="85"/>
      <c r="E54" s="85"/>
      <c r="F54" s="85"/>
      <c r="G54" s="5"/>
      <c r="H54" s="11"/>
    </row>
    <row r="55" spans="1:8" ht="22.5" customHeight="1" x14ac:dyDescent="0.2">
      <c r="A55" s="32" t="s">
        <v>33</v>
      </c>
      <c r="B55" s="32">
        <f>SUM(B7:B53)</f>
        <v>33452</v>
      </c>
      <c r="C55" s="32">
        <f t="shared" ref="C55:F55" si="4">SUM(C7:C53)</f>
        <v>1614</v>
      </c>
      <c r="D55" s="32">
        <f t="shared" si="4"/>
        <v>15211</v>
      </c>
      <c r="E55" s="32">
        <f t="shared" si="4"/>
        <v>7</v>
      </c>
      <c r="F55" s="32">
        <f t="shared" si="4"/>
        <v>50284</v>
      </c>
      <c r="G55" s="5"/>
    </row>
    <row r="56" spans="1:8" x14ac:dyDescent="0.2">
      <c r="A56" s="96"/>
      <c r="B56" s="113">
        <f>B55*100/$F$55</f>
        <v>66.526131572667254</v>
      </c>
      <c r="C56" s="113">
        <f t="shared" ref="C56:E56" si="5">C55*100/$F$55</f>
        <v>3.2097685148357331</v>
      </c>
      <c r="D56" s="113">
        <f t="shared" si="5"/>
        <v>30.250178983374433</v>
      </c>
      <c r="E56" s="113">
        <f t="shared" si="5"/>
        <v>1.3920929122583725E-2</v>
      </c>
      <c r="F56" s="92">
        <f>SUM(B56:E56)</f>
        <v>100</v>
      </c>
      <c r="G56" s="5"/>
    </row>
    <row r="57" spans="1:8" x14ac:dyDescent="0.2">
      <c r="A57" s="9"/>
      <c r="B57" s="9"/>
      <c r="C57" s="9"/>
      <c r="D57" s="9"/>
      <c r="E57" s="9"/>
      <c r="F57" s="9"/>
      <c r="G57" s="5"/>
    </row>
    <row r="58" spans="1:8" x14ac:dyDescent="0.2">
      <c r="A58" s="9"/>
      <c r="B58" s="9"/>
      <c r="C58" s="9"/>
      <c r="D58" s="9"/>
      <c r="E58" s="9"/>
      <c r="F58" s="9"/>
      <c r="G58" s="5"/>
    </row>
    <row r="59" spans="1:8" x14ac:dyDescent="0.2">
      <c r="A59" s="9"/>
      <c r="B59" s="9"/>
      <c r="C59" s="9"/>
      <c r="D59" s="9"/>
      <c r="E59" s="9"/>
      <c r="F59" s="9"/>
      <c r="G59" s="5"/>
    </row>
    <row r="60" spans="1:8" x14ac:dyDescent="0.2">
      <c r="A60" s="9"/>
      <c r="B60" s="9"/>
      <c r="C60" s="9"/>
      <c r="D60" s="9"/>
      <c r="E60" s="9"/>
      <c r="F60" s="9"/>
      <c r="G60" s="5"/>
    </row>
    <row r="61" spans="1:8" x14ac:dyDescent="0.2">
      <c r="A61" s="9"/>
      <c r="B61" s="9"/>
      <c r="C61" s="9"/>
      <c r="D61" s="9"/>
      <c r="E61" s="9"/>
      <c r="F61" s="9"/>
      <c r="G61" s="5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ageMargins left="0.75" right="0.75" top="0.43" bottom="1" header="0" footer="0"/>
  <pageSetup paperSize="9" orientation="portrait" r:id="rId1"/>
  <headerFooter alignWithMargins="0"/>
  <ignoredErrors>
    <ignoredError sqref="F9:F53 F7:F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H73" sqref="H73"/>
    </sheetView>
  </sheetViews>
  <sheetFormatPr baseColWidth="10" defaultColWidth="11.42578125" defaultRowHeight="12.75" x14ac:dyDescent="0.2"/>
  <cols>
    <col min="1" max="1" width="18.85546875" customWidth="1"/>
    <col min="2" max="2" width="12.5703125" customWidth="1"/>
    <col min="3" max="3" width="10.7109375" customWidth="1"/>
    <col min="4" max="4" width="8.42578125" customWidth="1"/>
  </cols>
  <sheetData>
    <row r="2" spans="1:12" ht="17.25" x14ac:dyDescent="0.3">
      <c r="A2" s="3" t="s">
        <v>117</v>
      </c>
    </row>
    <row r="4" spans="1:12" ht="17.25" x14ac:dyDescent="0.3">
      <c r="A4" s="31" t="s">
        <v>96</v>
      </c>
      <c r="B4" s="31"/>
      <c r="C4" s="31"/>
      <c r="D4" s="31"/>
      <c r="E4" s="38"/>
      <c r="F4" s="38"/>
      <c r="G4" s="38"/>
      <c r="H4" s="38"/>
      <c r="I4" s="38"/>
      <c r="J4" s="38"/>
      <c r="K4" s="38"/>
      <c r="L4" s="38"/>
    </row>
    <row r="5" spans="1:12" ht="17.25" x14ac:dyDescent="0.3">
      <c r="A5" s="31" t="s">
        <v>109</v>
      </c>
      <c r="B5" s="31"/>
      <c r="C5" s="31"/>
      <c r="D5" s="31"/>
      <c r="E5" s="38"/>
      <c r="F5" s="38"/>
      <c r="G5" s="38"/>
      <c r="H5" s="38"/>
      <c r="I5" s="38"/>
      <c r="J5" s="38"/>
      <c r="K5" s="38"/>
      <c r="L5" s="38"/>
    </row>
    <row r="7" spans="1:12" ht="15.75" customHeight="1" x14ac:dyDescent="0.2">
      <c r="A7" s="107" t="s">
        <v>40</v>
      </c>
      <c r="B7" s="107" t="s">
        <v>95</v>
      </c>
      <c r="C7" s="107" t="s">
        <v>94</v>
      </c>
      <c r="D7" s="102" t="s">
        <v>33</v>
      </c>
    </row>
    <row r="8" spans="1:12" ht="15.75" customHeight="1" x14ac:dyDescent="0.2">
      <c r="A8" s="107"/>
      <c r="B8" s="107"/>
      <c r="C8" s="107"/>
      <c r="D8" s="102"/>
    </row>
    <row r="9" spans="1:12" ht="8.25" customHeight="1" x14ac:dyDescent="0.2">
      <c r="A9" s="61"/>
      <c r="B9" s="61"/>
      <c r="C9" s="61"/>
      <c r="D9" s="61"/>
    </row>
    <row r="10" spans="1:12" ht="15" x14ac:dyDescent="0.25">
      <c r="A10" s="49" t="s">
        <v>1</v>
      </c>
      <c r="B10" s="30">
        <v>153</v>
      </c>
      <c r="C10" s="30">
        <v>71</v>
      </c>
      <c r="D10" s="30">
        <f t="shared" ref="D10:D25" si="0">SUM(B10:C10)</f>
        <v>224</v>
      </c>
      <c r="E10" s="27" t="s">
        <v>57</v>
      </c>
    </row>
    <row r="11" spans="1:12" ht="15" x14ac:dyDescent="0.25">
      <c r="A11" s="50" t="s">
        <v>2</v>
      </c>
      <c r="B11" s="16">
        <v>125</v>
      </c>
      <c r="C11" s="16">
        <v>46</v>
      </c>
      <c r="D11" s="16">
        <f t="shared" si="0"/>
        <v>171</v>
      </c>
      <c r="E11" s="27" t="s">
        <v>58</v>
      </c>
    </row>
    <row r="12" spans="1:12" ht="15" x14ac:dyDescent="0.25">
      <c r="A12" s="49" t="s">
        <v>3</v>
      </c>
      <c r="B12" s="30">
        <v>37</v>
      </c>
      <c r="C12" s="30">
        <v>211</v>
      </c>
      <c r="D12" s="30">
        <f t="shared" si="0"/>
        <v>248</v>
      </c>
      <c r="E12" s="27" t="s">
        <v>59</v>
      </c>
    </row>
    <row r="13" spans="1:12" ht="15" x14ac:dyDescent="0.25">
      <c r="A13" s="50" t="s">
        <v>4</v>
      </c>
      <c r="B13" s="16">
        <v>22</v>
      </c>
      <c r="C13" s="16">
        <v>62</v>
      </c>
      <c r="D13" s="16">
        <f t="shared" si="0"/>
        <v>84</v>
      </c>
      <c r="E13" s="27" t="s">
        <v>60</v>
      </c>
    </row>
    <row r="14" spans="1:12" ht="15" x14ac:dyDescent="0.25">
      <c r="A14" s="49" t="s">
        <v>7</v>
      </c>
      <c r="B14" s="30">
        <v>82</v>
      </c>
      <c r="C14" s="30">
        <v>197</v>
      </c>
      <c r="D14" s="30">
        <f t="shared" si="0"/>
        <v>279</v>
      </c>
      <c r="E14" s="27" t="s">
        <v>61</v>
      </c>
    </row>
    <row r="15" spans="1:12" ht="15" x14ac:dyDescent="0.25">
      <c r="A15" s="50" t="s">
        <v>8</v>
      </c>
      <c r="B15" s="16">
        <v>155</v>
      </c>
      <c r="C15" s="16">
        <v>61</v>
      </c>
      <c r="D15" s="16">
        <f t="shared" si="0"/>
        <v>216</v>
      </c>
      <c r="E15" s="27" t="s">
        <v>62</v>
      </c>
    </row>
    <row r="16" spans="1:12" ht="15" x14ac:dyDescent="0.25">
      <c r="A16" s="49" t="s">
        <v>5</v>
      </c>
      <c r="B16" s="30">
        <v>180</v>
      </c>
      <c r="C16" s="30">
        <v>46</v>
      </c>
      <c r="D16" s="30">
        <f t="shared" si="0"/>
        <v>226</v>
      </c>
      <c r="E16" s="27" t="s">
        <v>63</v>
      </c>
    </row>
    <row r="17" spans="1:5" ht="15" x14ac:dyDescent="0.25">
      <c r="A17" s="50" t="s">
        <v>6</v>
      </c>
      <c r="B17" s="16">
        <v>30</v>
      </c>
      <c r="C17" s="16">
        <v>47</v>
      </c>
      <c r="D17" s="16">
        <f t="shared" si="0"/>
        <v>77</v>
      </c>
      <c r="E17" s="27" t="s">
        <v>64</v>
      </c>
    </row>
    <row r="18" spans="1:5" ht="15" x14ac:dyDescent="0.25">
      <c r="A18" s="49" t="s">
        <v>9</v>
      </c>
      <c r="B18" s="30">
        <v>3416</v>
      </c>
      <c r="C18" s="30">
        <v>716</v>
      </c>
      <c r="D18" s="30">
        <f t="shared" si="0"/>
        <v>4132</v>
      </c>
      <c r="E18" s="27" t="s">
        <v>65</v>
      </c>
    </row>
    <row r="19" spans="1:5" ht="15" x14ac:dyDescent="0.25">
      <c r="A19" s="50" t="s">
        <v>10</v>
      </c>
      <c r="B19" s="16">
        <v>125</v>
      </c>
      <c r="C19" s="16">
        <v>21</v>
      </c>
      <c r="D19" s="16">
        <f t="shared" si="0"/>
        <v>146</v>
      </c>
      <c r="E19" s="27" t="s">
        <v>66</v>
      </c>
    </row>
    <row r="20" spans="1:5" ht="15" x14ac:dyDescent="0.25">
      <c r="A20" s="49" t="s">
        <v>32</v>
      </c>
      <c r="B20" s="30">
        <v>383</v>
      </c>
      <c r="C20" s="30">
        <v>87</v>
      </c>
      <c r="D20" s="30">
        <f t="shared" si="0"/>
        <v>470</v>
      </c>
      <c r="E20" s="27" t="s">
        <v>67</v>
      </c>
    </row>
    <row r="21" spans="1:5" ht="15" x14ac:dyDescent="0.25">
      <c r="A21" s="50" t="s">
        <v>11</v>
      </c>
      <c r="B21" s="16">
        <v>539</v>
      </c>
      <c r="C21" s="16">
        <v>186</v>
      </c>
      <c r="D21" s="16">
        <f t="shared" si="0"/>
        <v>725</v>
      </c>
      <c r="E21" s="27" t="s">
        <v>68</v>
      </c>
    </row>
    <row r="22" spans="1:5" ht="15" x14ac:dyDescent="0.25">
      <c r="A22" s="49" t="s">
        <v>12</v>
      </c>
      <c r="B22" s="30">
        <v>195</v>
      </c>
      <c r="C22" s="30">
        <v>95</v>
      </c>
      <c r="D22" s="30">
        <f t="shared" si="0"/>
        <v>290</v>
      </c>
      <c r="E22" s="27" t="s">
        <v>69</v>
      </c>
    </row>
    <row r="23" spans="1:5" ht="15" x14ac:dyDescent="0.25">
      <c r="A23" s="50" t="s">
        <v>13</v>
      </c>
      <c r="B23" s="16">
        <v>676</v>
      </c>
      <c r="C23" s="16">
        <v>64</v>
      </c>
      <c r="D23" s="16">
        <f t="shared" si="0"/>
        <v>740</v>
      </c>
      <c r="E23" s="27" t="s">
        <v>70</v>
      </c>
    </row>
    <row r="24" spans="1:5" ht="15" x14ac:dyDescent="0.25">
      <c r="A24" s="49" t="s">
        <v>14</v>
      </c>
      <c r="B24" s="30">
        <v>1261</v>
      </c>
      <c r="C24" s="30">
        <v>187</v>
      </c>
      <c r="D24" s="30">
        <f t="shared" si="0"/>
        <v>1448</v>
      </c>
      <c r="E24" s="27" t="s">
        <v>71</v>
      </c>
    </row>
    <row r="25" spans="1:5" ht="15" x14ac:dyDescent="0.25">
      <c r="A25" s="50" t="s">
        <v>15</v>
      </c>
      <c r="B25" s="16">
        <v>360</v>
      </c>
      <c r="C25" s="16">
        <v>114</v>
      </c>
      <c r="D25" s="16">
        <f t="shared" si="0"/>
        <v>474</v>
      </c>
      <c r="E25" s="27" t="s">
        <v>72</v>
      </c>
    </row>
    <row r="26" spans="1:5" ht="15" x14ac:dyDescent="0.25">
      <c r="A26" s="49" t="s">
        <v>16</v>
      </c>
      <c r="B26" s="30">
        <v>142</v>
      </c>
      <c r="C26" s="30">
        <v>43</v>
      </c>
      <c r="D26" s="30">
        <f t="shared" ref="D26:D41" si="1">SUM(B26:C26)</f>
        <v>185</v>
      </c>
      <c r="E26" s="27" t="s">
        <v>73</v>
      </c>
    </row>
    <row r="27" spans="1:5" ht="12.75" customHeight="1" x14ac:dyDescent="0.25">
      <c r="A27" s="50" t="s">
        <v>17</v>
      </c>
      <c r="B27" s="16">
        <v>52</v>
      </c>
      <c r="C27" s="16">
        <v>62</v>
      </c>
      <c r="D27" s="16">
        <f t="shared" si="1"/>
        <v>114</v>
      </c>
      <c r="E27" s="27" t="s">
        <v>74</v>
      </c>
    </row>
    <row r="28" spans="1:5" ht="15" x14ac:dyDescent="0.25">
      <c r="A28" s="49" t="s">
        <v>18</v>
      </c>
      <c r="B28" s="30">
        <v>440</v>
      </c>
      <c r="C28" s="30">
        <v>68</v>
      </c>
      <c r="D28" s="30">
        <f t="shared" si="1"/>
        <v>508</v>
      </c>
      <c r="E28" s="27" t="s">
        <v>75</v>
      </c>
    </row>
    <row r="29" spans="1:5" ht="15" x14ac:dyDescent="0.25">
      <c r="A29" s="50" t="s">
        <v>19</v>
      </c>
      <c r="B29" s="16">
        <v>87</v>
      </c>
      <c r="C29" s="16">
        <v>236</v>
      </c>
      <c r="D29" s="16">
        <f t="shared" si="1"/>
        <v>323</v>
      </c>
      <c r="E29" s="27" t="s">
        <v>76</v>
      </c>
    </row>
    <row r="30" spans="1:5" ht="15" x14ac:dyDescent="0.25">
      <c r="A30" s="49" t="s">
        <v>20</v>
      </c>
      <c r="B30" s="30">
        <v>329</v>
      </c>
      <c r="C30" s="30">
        <v>116</v>
      </c>
      <c r="D30" s="30">
        <f t="shared" si="1"/>
        <v>445</v>
      </c>
      <c r="E30" s="27" t="s">
        <v>77</v>
      </c>
    </row>
    <row r="31" spans="1:5" ht="15" x14ac:dyDescent="0.25">
      <c r="A31" s="50" t="s">
        <v>21</v>
      </c>
      <c r="B31" s="16">
        <v>203</v>
      </c>
      <c r="C31" s="16">
        <v>71</v>
      </c>
      <c r="D31" s="16">
        <f t="shared" si="1"/>
        <v>274</v>
      </c>
      <c r="E31" s="27" t="s">
        <v>78</v>
      </c>
    </row>
    <row r="32" spans="1:5" ht="15" x14ac:dyDescent="0.25">
      <c r="A32" s="49" t="s">
        <v>22</v>
      </c>
      <c r="B32" s="30">
        <v>158</v>
      </c>
      <c r="C32" s="30">
        <v>1124</v>
      </c>
      <c r="D32" s="30">
        <f t="shared" si="1"/>
        <v>1282</v>
      </c>
      <c r="E32" s="27" t="s">
        <v>79</v>
      </c>
    </row>
    <row r="33" spans="1:5" ht="15" x14ac:dyDescent="0.25">
      <c r="A33" s="50" t="s">
        <v>23</v>
      </c>
      <c r="B33" s="16">
        <v>175</v>
      </c>
      <c r="C33" s="16">
        <v>96</v>
      </c>
      <c r="D33" s="16">
        <f t="shared" si="1"/>
        <v>271</v>
      </c>
      <c r="E33" s="27" t="s">
        <v>80</v>
      </c>
    </row>
    <row r="34" spans="1:5" ht="15" x14ac:dyDescent="0.25">
      <c r="A34" s="49" t="s">
        <v>24</v>
      </c>
      <c r="B34" s="30">
        <v>253</v>
      </c>
      <c r="C34" s="30">
        <v>75</v>
      </c>
      <c r="D34" s="30">
        <f t="shared" si="1"/>
        <v>328</v>
      </c>
      <c r="E34" s="27" t="s">
        <v>81</v>
      </c>
    </row>
    <row r="35" spans="1:5" ht="15" x14ac:dyDescent="0.25">
      <c r="A35" s="50" t="s">
        <v>25</v>
      </c>
      <c r="B35" s="16">
        <v>112</v>
      </c>
      <c r="C35" s="16">
        <v>35</v>
      </c>
      <c r="D35" s="16">
        <f t="shared" si="1"/>
        <v>147</v>
      </c>
      <c r="E35" s="27" t="s">
        <v>82</v>
      </c>
    </row>
    <row r="36" spans="1:5" ht="15" x14ac:dyDescent="0.25">
      <c r="A36" s="49" t="s">
        <v>26</v>
      </c>
      <c r="B36" s="30">
        <v>33</v>
      </c>
      <c r="C36" s="30">
        <v>61</v>
      </c>
      <c r="D36" s="30">
        <f t="shared" si="1"/>
        <v>94</v>
      </c>
      <c r="E36" s="27" t="s">
        <v>83</v>
      </c>
    </row>
    <row r="37" spans="1:5" ht="15" x14ac:dyDescent="0.25">
      <c r="A37" s="50" t="s">
        <v>27</v>
      </c>
      <c r="B37" s="16">
        <v>52</v>
      </c>
      <c r="C37" s="16">
        <v>16</v>
      </c>
      <c r="D37" s="16">
        <f t="shared" si="1"/>
        <v>68</v>
      </c>
      <c r="E37" s="27" t="s">
        <v>84</v>
      </c>
    </row>
    <row r="38" spans="1:5" ht="15" x14ac:dyDescent="0.25">
      <c r="A38" s="49" t="s">
        <v>28</v>
      </c>
      <c r="B38" s="30">
        <v>132</v>
      </c>
      <c r="C38" s="30">
        <v>25</v>
      </c>
      <c r="D38" s="30">
        <f t="shared" si="1"/>
        <v>157</v>
      </c>
      <c r="E38" s="27" t="s">
        <v>85</v>
      </c>
    </row>
    <row r="39" spans="1:5" ht="15" x14ac:dyDescent="0.25">
      <c r="A39" s="50" t="s">
        <v>29</v>
      </c>
      <c r="B39" s="16">
        <v>367</v>
      </c>
      <c r="C39" s="16">
        <v>142</v>
      </c>
      <c r="D39" s="16">
        <f t="shared" si="1"/>
        <v>509</v>
      </c>
      <c r="E39" s="27" t="s">
        <v>86</v>
      </c>
    </row>
    <row r="40" spans="1:5" ht="15" x14ac:dyDescent="0.25">
      <c r="A40" s="49" t="s">
        <v>30</v>
      </c>
      <c r="B40" s="30">
        <v>146</v>
      </c>
      <c r="C40" s="30">
        <v>107</v>
      </c>
      <c r="D40" s="30">
        <f t="shared" si="1"/>
        <v>253</v>
      </c>
      <c r="E40" s="27" t="s">
        <v>87</v>
      </c>
    </row>
    <row r="41" spans="1:5" ht="15" x14ac:dyDescent="0.25">
      <c r="A41" s="50" t="s">
        <v>31</v>
      </c>
      <c r="B41" s="16">
        <v>80</v>
      </c>
      <c r="C41" s="16">
        <v>54</v>
      </c>
      <c r="D41" s="16">
        <f t="shared" si="1"/>
        <v>134</v>
      </c>
      <c r="E41" s="27" t="s">
        <v>88</v>
      </c>
    </row>
    <row r="42" spans="1:5" ht="7.5" customHeight="1" x14ac:dyDescent="0.2">
      <c r="A42" s="61"/>
      <c r="B42" s="81"/>
      <c r="C42" s="81"/>
      <c r="D42" s="81"/>
    </row>
    <row r="43" spans="1:5" ht="15.75" x14ac:dyDescent="0.2">
      <c r="A43" s="8" t="s">
        <v>111</v>
      </c>
      <c r="B43" s="2">
        <f>B10+B11+B12+B13+B14+B15+B16+B17+B18+B19+B20+B21+B22+B23+B24+B25+B26+B27+B28+B29+B30+B31+B32+B33+B34+B35+B36+B37+B38+B39+B40+B41</f>
        <v>10500</v>
      </c>
      <c r="C43" s="2">
        <f>C10+C11+C12+C13+C14+C15+C16+C17+C18+C19+C20+C21+C22+C23+C24+C25+C26+C27+C28+C29+C30+C31+C32+C33+C34+C35+C36+C37+C38+C39+C40+C41</f>
        <v>4542</v>
      </c>
      <c r="D43" s="2">
        <f>D10+D11+D12+D13+D14+D15+D16+D17+D18+D19+D20+D21+D22+D23+D24+D25+D26+D27+D28+D29+D30+D31+D32+D33+D34+D35+D36+D37+D38+D39+D40+D41</f>
        <v>15042</v>
      </c>
    </row>
    <row r="44" spans="1:5" x14ac:dyDescent="0.2">
      <c r="A44" s="94"/>
      <c r="B44" s="25">
        <f>B43*100/$D$43</f>
        <v>69.804547267650577</v>
      </c>
      <c r="C44" s="25">
        <f>C43*100/$D$43</f>
        <v>30.195452732349423</v>
      </c>
      <c r="D44" s="25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rintOptions horizontalCentered="1"/>
  <pageMargins left="0.75" right="0.75" top="0.55000000000000004" bottom="1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3.2.1</vt:lpstr>
      <vt:lpstr>3.3.1</vt:lpstr>
      <vt:lpstr>3.4.1</vt:lpstr>
    </vt:vector>
  </TitlesOfParts>
  <Company>Secretaría de Comunicaciones y Transportes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Michel Flores Vivanco</cp:lastModifiedBy>
  <cp:lastPrinted>2011-02-04T19:44:39Z</cp:lastPrinted>
  <dcterms:created xsi:type="dcterms:W3CDTF">2008-04-22T18:41:03Z</dcterms:created>
  <dcterms:modified xsi:type="dcterms:W3CDTF">2016-03-22T20:54:18Z</dcterms:modified>
</cp:coreProperties>
</file>