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3980" windowHeight="7695"/>
  </bookViews>
  <sheets>
    <sheet name="6.1" sheetId="1" r:id="rId1"/>
    <sheet name="6.2" sheetId="6" r:id="rId2"/>
    <sheet name="6.3" sheetId="2" r:id="rId3"/>
    <sheet name="6.4" sheetId="3" r:id="rId4"/>
    <sheet name="6.5" sheetId="4" r:id="rId5"/>
  </sheets>
  <externalReferences>
    <externalReference r:id="rId6"/>
  </externalReferences>
  <definedNames>
    <definedName name="HypDateTimeFormat">"dd/mm/yy HH:MM:SS"</definedName>
    <definedName name="HypIntgFormat">"###0"</definedName>
    <definedName name="HypRealFormat">"#,##0.#####"</definedName>
    <definedName name="R_FlotaActivaTP_Capematerno" localSheetId="1">#REF!</definedName>
    <definedName name="R_FlotaActivaTP_Capematerno">#REF!</definedName>
    <definedName name="R_FlotaActivaTP_Capepaterno" localSheetId="1">#REF!</definedName>
    <definedName name="R_FlotaActivaTP_Capepaterno">#REF!</definedName>
    <definedName name="R_FlotaActivaTP_Ccodpostal" localSheetId="1">#REF!</definedName>
    <definedName name="R_FlotaActivaTP_Ccodpostal">#REF!</definedName>
    <definedName name="R_FlotaActivaTP_Ccoloniabarrio" localSheetId="1">#REF!</definedName>
    <definedName name="R_FlotaActivaTP_Ccoloniabarrio">#REF!</definedName>
    <definedName name="R_FlotaActivaTP_Cdescripcion" localSheetId="1">#REF!</definedName>
    <definedName name="R_FlotaActivaTP_Cdescripcion">#REF!</definedName>
    <definedName name="R_FlotaActivaTP_Cdescripcion2" localSheetId="1">#REF!</definedName>
    <definedName name="R_FlotaActivaTP_Cdescripcion2">#REF!</definedName>
    <definedName name="R_FlotaActivaTP_Cdescripcion3" localSheetId="1">#REF!</definedName>
    <definedName name="R_FlotaActivaTP_Cdescripcion3">#REF!</definedName>
    <definedName name="R_FlotaActivaTP_Cdescripcion4" localSheetId="1">#REF!</definedName>
    <definedName name="R_FlotaActivaTP_Cdescripcion4">#REF!</definedName>
    <definedName name="R_FlotaActivaTP_Cdireccion" localSheetId="1">#REF!</definedName>
    <definedName name="R_FlotaActivaTP_Cdireccion">#REF!</definedName>
    <definedName name="R_FlotaActivaTP_Cdscclase" localSheetId="1">#REF!</definedName>
    <definedName name="R_FlotaActivaTP_Cdscclase">#REF!</definedName>
    <definedName name="R_FlotaActivaTP_Cdsccorta" localSheetId="1">#REF!</definedName>
    <definedName name="R_FlotaActivaTP_Cdsccorta">#REF!</definedName>
    <definedName name="R_FlotaActivaTP_Cdsccsct" localSheetId="1">#REF!</definedName>
    <definedName name="R_FlotaActivaTP_Cdsccsct">#REF!</definedName>
    <definedName name="R_FlotaActivaTP_Cdscdepartamento" localSheetId="1">#REF!</definedName>
    <definedName name="R_FlotaActivaTP_Cdscdepartamento">#REF!</definedName>
    <definedName name="R_FlotaActivaTP_Cdscmarca" localSheetId="1">#REF!</definedName>
    <definedName name="R_FlotaActivaTP_Cdscmarca">#REF!</definedName>
    <definedName name="R_FlotaActivaTP_Cdsctipo" localSheetId="1">#REF!</definedName>
    <definedName name="R_FlotaActivaTP_Cdsctipo">#REF!</definedName>
    <definedName name="R_FlotaActivaTP_Cdsctipotramite" localSheetId="1">#REF!</definedName>
    <definedName name="R_FlotaActivaTP_Cdsctipotramite">#REF!</definedName>
    <definedName name="R_FlotaActivaTP_Cniv" localSheetId="1">#REF!</definedName>
    <definedName name="R_FlotaActivaTP_Cniv">#REF!</definedName>
    <definedName name="R_FlotaActivaTP_Cnombre" localSheetId="1">#REF!</definedName>
    <definedName name="R_FlotaActivaTP_Cnombre">#REF!</definedName>
    <definedName name="R_FlotaActivaTP_CNOMBREEMPRESA" localSheetId="1">#REF!</definedName>
    <definedName name="R_FlotaActivaTP_CNOMBREEMPRESA">#REF!</definedName>
    <definedName name="R_FlotaActivaTP_Cnumero" localSheetId="1">#REF!</definedName>
    <definedName name="R_FlotaActivaTP_Cnumero">#REF!</definedName>
    <definedName name="R_FlotaActivaTP_Cplacaestatal" localSheetId="1">#REF!</definedName>
    <definedName name="R_FlotaActivaTP_Cplacaestatal">#REF!</definedName>
    <definedName name="R_FlotaActivaTP_Crazonsocial" localSheetId="1">#REF!</definedName>
    <definedName name="R_FlotaActivaTP_Crazonsocial">#REF!</definedName>
    <definedName name="R_FlotaActivaTP_Crfc" localSheetId="1">#REF!</definedName>
    <definedName name="R_FlotaActivaTP_Crfc">#REF!</definedName>
    <definedName name="R_FlotaActivaTP_CSIT_PLACA" localSheetId="1">#REF!</definedName>
    <definedName name="R_FlotaActivaTP_CSIT_PLACA">#REF!</definedName>
    <definedName name="R_FlotaActivaTP_Ctipopermisionario" localSheetId="1">#REF!</definedName>
    <definedName name="R_FlotaActivaTP_Ctipopermisionario">#REF!</definedName>
    <definedName name="R_FlotaActivaTP_Ctiposervicio" localSheetId="1">#REF!</definedName>
    <definedName name="R_FlotaActivaTP_Ctiposervicio">#REF!</definedName>
    <definedName name="R_FlotaActivaTP_Cunidad" localSheetId="1">#REF!</definedName>
    <definedName name="R_FlotaActivaTP_Cunidad">#REF!</definedName>
    <definedName name="R_FlotaActivaTP_Dalto" localSheetId="1">#REF!</definedName>
    <definedName name="R_FlotaActivaTP_Dalto">#REF!</definedName>
    <definedName name="R_FlotaActivaTP_Dancho" localSheetId="1">#REF!</definedName>
    <definedName name="R_FlotaActivaTP_Dancho">#REF!</definedName>
    <definedName name="R_FlotaActivaTP_Dcapacidad" localSheetId="1">#REF!</definedName>
    <definedName name="R_FlotaActivaTP_Dcapacidad">#REF!</definedName>
    <definedName name="R_FlotaActivaTP_Dlargo" localSheetId="1">#REF!</definedName>
    <definedName name="R_FlotaActivaTP_Dlargo">#REF!</definedName>
    <definedName name="R_FlotaActivaTP_Dtaltaensistema" localSheetId="1">#REF!</definedName>
    <definedName name="R_FlotaActivaTP_Dtaltaensistema">#REF!</definedName>
    <definedName name="R_FlotaActivaTP_Icveempresa" localSheetId="1">#REF!</definedName>
    <definedName name="R_FlotaActivaTP_Icveempresa">#REF!</definedName>
    <definedName name="R_FlotaActivaTP_Icvetramite" localSheetId="1">#REF!</definedName>
    <definedName name="R_FlotaActivaTP_Icvetramite">#REF!</definedName>
    <definedName name="R_FlotaActivaTP_Icveunidadescapaci" localSheetId="1">#REF!</definedName>
    <definedName name="R_FlotaActivaTP_Icveunidadescapaci">#REF!</definedName>
    <definedName name="R_FlotaActivaTP_Icvevehiculo" localSheetId="1">#REF!</definedName>
    <definedName name="R_FlotaActivaTP_Icvevehiculo">#REF!</definedName>
    <definedName name="R_FlotaActivaTP_Imodelo" localSheetId="1">#REF!</definedName>
    <definedName name="R_FlotaActivaTP_Imodelo">#REF!</definedName>
    <definedName name="R_FlotaActivaTP_Lactiva" localSheetId="1">#REF!</definedName>
    <definedName name="R_FlotaActivaTP_Lactiva">#REF!</definedName>
    <definedName name="Resultados_Capematerno" localSheetId="1">[1]Resultados!#REF!</definedName>
    <definedName name="Resultados_Capematerno">[1]Resultados!#REF!</definedName>
    <definedName name="Resultados_Capepaterno" localSheetId="1">[1]Resultados!#REF!</definedName>
    <definedName name="Resultados_Capepaterno">[1]Resultados!#REF!</definedName>
    <definedName name="Resultados_Ctipopermisionario2" localSheetId="1">[1]Resultados!#REF!</definedName>
    <definedName name="Resultados_Ctipopermisionario2">[1]Resultados!#REF!</definedName>
    <definedName name="Resultados_nombre" localSheetId="1">[1]Resultados!#REF!</definedName>
    <definedName name="Resultados_nombre">[1]Resultados!#REF!</definedName>
  </definedNames>
  <calcPr calcId="145621"/>
</workbook>
</file>

<file path=xl/calcChain.xml><?xml version="1.0" encoding="utf-8"?>
<calcChain xmlns="http://schemas.openxmlformats.org/spreadsheetml/2006/main">
  <c r="B11" i="6" l="1"/>
  <c r="C9" i="6" s="1"/>
  <c r="E39" i="4"/>
  <c r="D39" i="4"/>
  <c r="C39" i="4"/>
  <c r="B39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L40" i="3"/>
  <c r="K40" i="3"/>
  <c r="J40" i="3"/>
  <c r="I40" i="3"/>
  <c r="H40" i="3"/>
  <c r="G40" i="3"/>
  <c r="F40" i="3"/>
  <c r="E40" i="3"/>
  <c r="D40" i="3"/>
  <c r="C40" i="3"/>
  <c r="B40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F39" i="4" l="1"/>
  <c r="M40" i="3"/>
  <c r="C6" i="6"/>
  <c r="C8" i="6"/>
  <c r="C7" i="6"/>
  <c r="C27" i="1"/>
  <c r="C21" i="1"/>
  <c r="C11" i="6" l="1"/>
  <c r="E14" i="2"/>
  <c r="F8" i="2" s="1"/>
  <c r="C14" i="2"/>
  <c r="D12" i="2" s="1"/>
  <c r="F12" i="2" l="1"/>
  <c r="F10" i="2"/>
  <c r="F6" i="2"/>
  <c r="D8" i="2"/>
  <c r="D6" i="2"/>
  <c r="D10" i="2"/>
  <c r="C8" i="1"/>
  <c r="D14" i="2" l="1"/>
  <c r="F14" i="2"/>
  <c r="C14" i="1"/>
  <c r="C31" i="1" s="1"/>
  <c r="D27" i="1" l="1"/>
  <c r="D21" i="1"/>
  <c r="D29" i="1"/>
  <c r="D14" i="1"/>
  <c r="D8" i="1"/>
  <c r="D31" i="1" l="1"/>
</calcChain>
</file>

<file path=xl/sharedStrings.xml><?xml version="1.0" encoding="utf-8"?>
<sst xmlns="http://schemas.openxmlformats.org/spreadsheetml/2006/main" count="221" uniqueCount="135">
  <si>
    <t>Vehículo</t>
  </si>
  <si>
    <t>Clase</t>
  </si>
  <si>
    <t>%</t>
  </si>
  <si>
    <t>Unidades motrices</t>
  </si>
  <si>
    <t>Camión de dos ejes</t>
  </si>
  <si>
    <t>Tractocamión de dos ejes</t>
  </si>
  <si>
    <t>Tractocamión de tres ejes</t>
  </si>
  <si>
    <t>Unidades de arrastre</t>
  </si>
  <si>
    <t>Semirremolque de un eje</t>
  </si>
  <si>
    <t>Semirremolque de dos ejes</t>
  </si>
  <si>
    <t>Semirremolque de tres ejes</t>
  </si>
  <si>
    <t>Semirremolque de cuatro ejes</t>
  </si>
  <si>
    <t>Semirremolque de cinco ejes</t>
  </si>
  <si>
    <t>S5</t>
  </si>
  <si>
    <t>Semirremolques</t>
  </si>
  <si>
    <t>Remolque de dos ejes</t>
  </si>
  <si>
    <t>Remolque de tres ejes</t>
  </si>
  <si>
    <t>Remolque de cuatro ejes</t>
  </si>
  <si>
    <t>R4</t>
  </si>
  <si>
    <t>Remolque de cinco ejes</t>
  </si>
  <si>
    <t>R5</t>
  </si>
  <si>
    <t>Remolque de seis ejes</t>
  </si>
  <si>
    <t>R6</t>
  </si>
  <si>
    <t>Remolques</t>
  </si>
  <si>
    <t>Grúas industriales</t>
  </si>
  <si>
    <t>GI</t>
  </si>
  <si>
    <t>Total</t>
  </si>
  <si>
    <t xml:space="preserve">Camión de tres 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</si>
  <si>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</si>
  <si>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</si>
  <si>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</si>
  <si>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</si>
  <si>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</si>
  <si>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</si>
  <si>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</si>
  <si>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</si>
  <si>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</si>
  <si>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</si>
  <si>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</si>
  <si>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Mas de 100</t>
  </si>
  <si>
    <t>Total General</t>
  </si>
  <si>
    <t>S6</t>
  </si>
  <si>
    <t>Semirremolque de seis ejes</t>
  </si>
  <si>
    <t>Tipo de Vehículo</t>
  </si>
  <si>
    <t>Autobús</t>
  </si>
  <si>
    <t>Automóvil</t>
  </si>
  <si>
    <t>Camioneta</t>
  </si>
  <si>
    <t>Minibús o Microbús</t>
  </si>
  <si>
    <t>Rótulos de fila</t>
  </si>
  <si>
    <t xml:space="preserve">Total </t>
  </si>
  <si>
    <t>Aguascalientes</t>
  </si>
  <si>
    <t>AGS</t>
  </si>
  <si>
    <t>Baja California</t>
  </si>
  <si>
    <t>BC</t>
  </si>
  <si>
    <t>Baja California Sur</t>
  </si>
  <si>
    <t>BCS</t>
  </si>
  <si>
    <t>Campeche</t>
  </si>
  <si>
    <t>CAM</t>
  </si>
  <si>
    <t>Chiapas</t>
  </si>
  <si>
    <t>CHIS</t>
  </si>
  <si>
    <t>Chihuahua</t>
  </si>
  <si>
    <t>CHIH</t>
  </si>
  <si>
    <t>Coahuila</t>
  </si>
  <si>
    <t>COAH</t>
  </si>
  <si>
    <t>Colima</t>
  </si>
  <si>
    <t>COL</t>
  </si>
  <si>
    <t>Distrito Federal</t>
  </si>
  <si>
    <t>DF</t>
  </si>
  <si>
    <t>Durango</t>
  </si>
  <si>
    <t>DGO</t>
  </si>
  <si>
    <t>Guanajuato</t>
  </si>
  <si>
    <t>GTO</t>
  </si>
  <si>
    <t>Guerrero</t>
  </si>
  <si>
    <t>GRO</t>
  </si>
  <si>
    <t>Hidalgo</t>
  </si>
  <si>
    <t>HGO</t>
  </si>
  <si>
    <t>Jalisco</t>
  </si>
  <si>
    <t>JAL</t>
  </si>
  <si>
    <t>Estado de México</t>
  </si>
  <si>
    <t>MEX</t>
  </si>
  <si>
    <t>Michoacán</t>
  </si>
  <si>
    <t>MICH</t>
  </si>
  <si>
    <t>Morelos</t>
  </si>
  <si>
    <t>MOR</t>
  </si>
  <si>
    <t>Nayarit</t>
  </si>
  <si>
    <t>NAY</t>
  </si>
  <si>
    <t>Nuevo León</t>
  </si>
  <si>
    <t>NL</t>
  </si>
  <si>
    <t>Oaxaca</t>
  </si>
  <si>
    <t>OAX</t>
  </si>
  <si>
    <t>Puebla</t>
  </si>
  <si>
    <t>PUE</t>
  </si>
  <si>
    <t>Querétaro</t>
  </si>
  <si>
    <t>QRO</t>
  </si>
  <si>
    <t>Quintana Roo</t>
  </si>
  <si>
    <t>QROO</t>
  </si>
  <si>
    <t>San Luis Potosí</t>
  </si>
  <si>
    <t>SLP</t>
  </si>
  <si>
    <t>Sinaloa</t>
  </si>
  <si>
    <t>SIN</t>
  </si>
  <si>
    <t>Sonora</t>
  </si>
  <si>
    <t>SON</t>
  </si>
  <si>
    <t>Tabasco</t>
  </si>
  <si>
    <t>TAB</t>
  </si>
  <si>
    <t>Tamaulipas</t>
  </si>
  <si>
    <t>TAM</t>
  </si>
  <si>
    <t>Tlaxcala</t>
  </si>
  <si>
    <t>TLAX</t>
  </si>
  <si>
    <t>Veracruz</t>
  </si>
  <si>
    <t>VER</t>
  </si>
  <si>
    <t>Yucatán</t>
  </si>
  <si>
    <t>YUC</t>
  </si>
  <si>
    <t>Zacatecas</t>
  </si>
  <si>
    <t>ZAC</t>
  </si>
  <si>
    <t>Total Nacional</t>
  </si>
  <si>
    <t>Entidad Federativa</t>
  </si>
  <si>
    <t>S</t>
  </si>
  <si>
    <t>R</t>
  </si>
  <si>
    <t>6. Transporte Privado</t>
  </si>
  <si>
    <t xml:space="preserve">6.3 Estructura Empresarial del Transporte Privado  </t>
  </si>
  <si>
    <t>6.4 Parque Vehicular del Autotransporte de Carga por Clase de Vehículo y Entidad Federativa</t>
  </si>
  <si>
    <t>6.5 Parque Vehicular del Transporte Terrestre de Pasajeros, excepto por Ferrocarril según Clase de Vehículo y Entidad Federativa</t>
  </si>
  <si>
    <t>6.1 Parque Vehicular  del Autotransporte de Carga por Clase de Vehículo</t>
  </si>
  <si>
    <t>6.2 Parque Vehicular del Transporte Terrestre de Pasajeros, excepto por Ferrocarril por Clase de Vehículo</t>
  </si>
  <si>
    <t>C-2</t>
  </si>
  <si>
    <t xml:space="preserve">C-3 </t>
  </si>
  <si>
    <t>T-2</t>
  </si>
  <si>
    <t>T-3</t>
  </si>
  <si>
    <t>S-1</t>
  </si>
  <si>
    <t>S-2</t>
  </si>
  <si>
    <t>S-3</t>
  </si>
  <si>
    <t>S-4</t>
  </si>
  <si>
    <t>R-2</t>
  </si>
  <si>
    <t>R-3</t>
  </si>
  <si>
    <t>C-3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</si>
</sst>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63">
    <xf numFmtId="0" fontId="0" fillId="0" borderId="0" xfId="0"/>
    <xf numFmtId="0" fontId="18" fillId="0" borderId="0" xfId="0" applyFont="1"/>
    <xf numFmtId="0" fontId="19" fillId="17" borderId="0" xfId="26" applyFont="1" applyAlignment="1">
      <alignment horizontal="center" vertical="center" wrapText="1"/>
    </xf>
    <xf numFmtId="3" fontId="19" fillId="17" borderId="0" xfId="26" applyNumberFormat="1" applyFont="1" applyAlignment="1">
      <alignment horizontal="center" vertical="center" wrapText="1"/>
    </xf>
    <xf numFmtId="164" fontId="19" fillId="17" borderId="0" xfId="26" applyNumberFormat="1" applyFont="1" applyAlignment="1">
      <alignment horizontal="center" vertical="center" wrapText="1"/>
    </xf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0" fontId="16" fillId="19" borderId="0" xfId="28" applyFont="1" applyAlignment="1">
      <alignment horizontal="center"/>
    </xf>
    <xf numFmtId="3" fontId="16" fillId="19" borderId="0" xfId="28" applyNumberFormat="1" applyFont="1" applyAlignment="1">
      <alignment horizontal="center"/>
    </xf>
    <xf numFmtId="164" fontId="16" fillId="19" borderId="0" xfId="28" applyNumberFormat="1" applyFont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19" fillId="17" borderId="0" xfId="26" applyFont="1" applyAlignment="1">
      <alignment horizontal="center"/>
    </xf>
    <xf numFmtId="3" fontId="19" fillId="17" borderId="0" xfId="26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23" fillId="35" borderId="0" xfId="0" applyFont="1" applyFill="1" applyBorder="1"/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0" fontId="24" fillId="35" borderId="0" xfId="0" applyNumberFormat="1" applyFont="1" applyFill="1" applyBorder="1" applyAlignment="1">
      <alignment horizontal="center" vertical="center"/>
    </xf>
    <xf numFmtId="0" fontId="19" fillId="34" borderId="0" xfId="26" applyFont="1" applyFill="1" applyBorder="1" applyAlignment="1">
      <alignment horizontal="center" vertical="center" wrapText="1"/>
    </xf>
    <xf numFmtId="0" fontId="20" fillId="33" borderId="0" xfId="42" applyFont="1" applyFill="1" applyBorder="1"/>
    <xf numFmtId="3" fontId="20" fillId="35" borderId="0" xfId="42" applyNumberFormat="1" applyFont="1" applyFill="1" applyBorder="1" applyAlignment="1">
      <alignment horizontal="center"/>
    </xf>
    <xf numFmtId="165" fontId="20" fillId="35" borderId="0" xfId="42" applyNumberFormat="1" applyFont="1" applyFill="1" applyBorder="1" applyAlignment="1">
      <alignment horizontal="center"/>
    </xf>
    <xf numFmtId="0" fontId="1" fillId="33" borderId="0" xfId="42" applyFont="1" applyFill="1" applyBorder="1"/>
    <xf numFmtId="3" fontId="19" fillId="34" borderId="0" xfId="26" applyNumberFormat="1" applyFont="1" applyFill="1" applyBorder="1" applyAlignment="1">
      <alignment horizontal="center" vertical="center" wrapText="1"/>
    </xf>
    <xf numFmtId="3" fontId="0" fillId="35" borderId="0" xfId="0" applyNumberFormat="1" applyFill="1" applyAlignment="1">
      <alignment horizontal="center"/>
    </xf>
    <xf numFmtId="0" fontId="17" fillId="0" borderId="0" xfId="0" applyFont="1"/>
    <xf numFmtId="3" fontId="0" fillId="0" borderId="0" xfId="0" applyNumberFormat="1" applyAlignment="1">
      <alignment horizontal="center"/>
    </xf>
    <xf numFmtId="0" fontId="13" fillId="34" borderId="0" xfId="0" applyFont="1" applyFill="1" applyAlignment="1">
      <alignment horizontal="center"/>
    </xf>
    <xf numFmtId="3" fontId="13" fillId="34" borderId="0" xfId="0" applyNumberFormat="1" applyFont="1" applyFill="1" applyAlignment="1">
      <alignment horizontal="center"/>
    </xf>
    <xf numFmtId="0" fontId="26" fillId="0" borderId="0" xfId="0" applyFont="1"/>
    <xf numFmtId="0" fontId="27" fillId="0" borderId="0" xfId="0" applyFont="1"/>
    <xf numFmtId="0" fontId="16" fillId="35" borderId="0" xfId="0" applyFont="1" applyFill="1"/>
    <xf numFmtId="0" fontId="16" fillId="0" borderId="0" xfId="0" applyFont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3" fontId="20" fillId="0" borderId="0" xfId="42" applyNumberFormat="1" applyFont="1" applyFill="1" applyBorder="1" applyAlignment="1">
      <alignment horizontal="center"/>
    </xf>
    <xf numFmtId="165" fontId="20" fillId="0" borderId="0" xfId="42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/>
    <xf numFmtId="3" fontId="0" fillId="33" borderId="0" xfId="0" applyNumberFormat="1" applyFill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1" fillId="35" borderId="0" xfId="42" applyFont="1" applyFill="1" applyBorder="1" applyAlignment="1">
      <alignment horizontal="center"/>
    </xf>
    <xf numFmtId="0" fontId="13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rmal 2 2" xfId="44"/>
    <cellStyle name="Normal 3" xfId="45"/>
    <cellStyle name="Normal 4" xfId="46"/>
    <cellStyle name="Normal 4 2" xfId="47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aseline="0"/>
              <a:t>Transporte Privado </a:t>
            </a:r>
          </a:p>
          <a:p>
            <a:pPr>
              <a:defRPr lang="es-ES" sz="1100"/>
            </a:pPr>
            <a:r>
              <a:rPr lang="es-ES" sz="1100" b="1" i="0" u="none" strike="noStrike" baseline="0">
                <a:effectLst/>
              </a:rPr>
              <a:t>Participación del Parque Vehicular </a:t>
            </a:r>
          </a:p>
          <a:p>
            <a:pPr>
              <a:defRPr lang="es-ES" sz="1100"/>
            </a:pPr>
            <a:r>
              <a:rPr lang="es-ES" sz="1100" baseline="0"/>
              <a:t> del Autotransporte de Carga por Clase 2014</a:t>
            </a:r>
            <a:endParaRPr lang="es-ES" sz="1100"/>
          </a:p>
        </c:rich>
      </c:tx>
      <c:layout>
        <c:manualLayout>
          <c:xMode val="edge"/>
          <c:yMode val="edge"/>
          <c:x val="0.1479482306091048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995844269466313E-2"/>
          <c:y val="0.17129629629629703"/>
          <c:w val="0.49166666666666775"/>
          <c:h val="0.81944444444444464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0.12094657133375569"/>
                  <c:y val="-7.9703630796150476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28.3%</a:t>
                    </a:r>
                    <a:endParaRPr lang="en-US" sz="1200" b="1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1518411922647602"/>
                  <c:y val="7.6511232037839522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71.6%</a:t>
                    </a:r>
                    <a:endParaRPr lang="en-US" sz="1200" b="1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('6.1'!$A$8,'6.1'!$A$14)</c:f>
              <c:strCache>
                <c:ptCount val="2"/>
                <c:pt idx="0">
                  <c:v>Unidades motrices</c:v>
                </c:pt>
                <c:pt idx="1">
                  <c:v>Unidades de arrastre</c:v>
                </c:pt>
              </c:strCache>
            </c:strRef>
          </c:cat>
          <c:val>
            <c:numRef>
              <c:f>('6.1'!$D$8,'6.1'!$D$14)</c:f>
              <c:numCache>
                <c:formatCode>0.0</c:formatCode>
                <c:ptCount val="2"/>
                <c:pt idx="0">
                  <c:v>71.630634047664202</c:v>
                </c:pt>
                <c:pt idx="1">
                  <c:v>28.345660281939438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aseline="0"/>
              <a:t>Transporte Privado </a:t>
            </a:r>
          </a:p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Participación del Parque Vehicular del</a:t>
            </a:r>
          </a:p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 </a:t>
            </a:r>
            <a:r>
              <a:rPr lang="es-ES" sz="1050" baseline="0"/>
              <a:t>Transporte Terrestre de Pasajeros, excepto por Ferrocarril por Clase 2014</a:t>
            </a:r>
            <a:endParaRPr lang="es-ES" sz="1050"/>
          </a:p>
        </c:rich>
      </c:tx>
      <c:layout>
        <c:manualLayout>
          <c:xMode val="edge"/>
          <c:yMode val="edge"/>
          <c:x val="0.1479482306091048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1149002926358343E-2"/>
          <c:y val="0.26665695257843663"/>
          <c:w val="0.45488496696533615"/>
          <c:h val="0.70418135455487985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 b="1"/>
                      <a:t>24.9</a:t>
                    </a:r>
                    <a:r>
                      <a:rPr lang="en-US" sz="1100"/>
                      <a:t>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100" b="1"/>
                      <a:t>1.2</a:t>
                    </a:r>
                    <a:r>
                      <a:rPr lang="en-US" sz="1100"/>
                      <a:t>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100" b="1"/>
                      <a:t>72.8</a:t>
                    </a:r>
                    <a:r>
                      <a:rPr lang="en-US" sz="1100"/>
                      <a:t>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2753069659396064E-2"/>
                  <c:y val="3.0948711482239152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1.1</a:t>
                    </a:r>
                    <a:r>
                      <a:rPr lang="en-US" sz="1100"/>
                      <a:t>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'6.2'!$A$6:$A$9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Minibús o Microbús</c:v>
                </c:pt>
              </c:strCache>
            </c:strRef>
          </c:cat>
          <c:val>
            <c:numRef>
              <c:f>'6.2'!$C$6:$C$9</c:f>
              <c:numCache>
                <c:formatCode>#,##0.0</c:formatCode>
                <c:ptCount val="4"/>
                <c:pt idx="0">
                  <c:v>24.949562878278414</c:v>
                </c:pt>
                <c:pt idx="1">
                  <c:v>1.0759919300605245</c:v>
                </c:pt>
                <c:pt idx="2">
                  <c:v>72.763954270342964</c:v>
                </c:pt>
                <c:pt idx="3">
                  <c:v>1.2104909213180901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272658159109417"/>
          <c:y val="0.41935419994208911"/>
          <c:w val="0.31984046821733586"/>
          <c:h val="0.31647377411157013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Estructura Empresarial del Autotransporte </a:t>
            </a:r>
          </a:p>
          <a:p>
            <a:pPr>
              <a:defRPr lang="es-ES" sz="1200"/>
            </a:pPr>
            <a:r>
              <a:rPr lang="es-ES" sz="1200" b="1" i="0" baseline="0"/>
              <a:t>del Transporte Privado 2014</a:t>
            </a:r>
          </a:p>
        </c:rich>
      </c:tx>
      <c:layout>
        <c:manualLayout>
          <c:xMode val="edge"/>
          <c:yMode val="edge"/>
          <c:x val="0.2285086732579480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312E-2"/>
          <c:y val="9.0090090090090516E-2"/>
          <c:w val="0.8815517139304957"/>
          <c:h val="0.73850606512023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('6.3'!$A$6,'6.3'!$A$8,'6.3'!$A$10,'6.3'!$A$12)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('6.3'!$C$6,'6.3'!$C$8,'6.3'!$C$10,'6.3'!$C$12)</c:f>
              <c:numCache>
                <c:formatCode>#,##0</c:formatCode>
                <c:ptCount val="4"/>
                <c:pt idx="0">
                  <c:v>10609</c:v>
                </c:pt>
                <c:pt idx="1">
                  <c:v>1379</c:v>
                </c:pt>
                <c:pt idx="2">
                  <c:v>159</c:v>
                </c:pt>
                <c:pt idx="3">
                  <c:v>69</c:v>
                </c:pt>
              </c:numCache>
            </c:numRef>
          </c:val>
        </c:ser>
        <c:ser>
          <c:idx val="1"/>
          <c:order val="1"/>
          <c:tx>
            <c:strRef>
              <c:f>'6.3'!$E$4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('6.3'!$A$6,'6.3'!$A$8,'6.3'!$A$10,'6.3'!$A$12)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('6.3'!$E$6,'6.3'!$E$8,'6.3'!$E$10,'6.3'!$E$12)</c:f>
              <c:numCache>
                <c:formatCode>#,##0</c:formatCode>
                <c:ptCount val="4"/>
                <c:pt idx="0">
                  <c:v>18545</c:v>
                </c:pt>
                <c:pt idx="1">
                  <c:v>15198</c:v>
                </c:pt>
                <c:pt idx="2">
                  <c:v>7649</c:v>
                </c:pt>
                <c:pt idx="3">
                  <c:v>23371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055488"/>
        <c:axId val="79061376"/>
      </c:barChart>
      <c:catAx>
        <c:axId val="790554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9061376"/>
        <c:crosses val="autoZero"/>
        <c:auto val="1"/>
        <c:lblAlgn val="ctr"/>
        <c:lblOffset val="100"/>
        <c:noMultiLvlLbl val="0"/>
      </c:catAx>
      <c:valAx>
        <c:axId val="79061376"/>
        <c:scaling>
          <c:orientation val="minMax"/>
          <c:max val="35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9055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39"/>
          <c:y val="0.91854543519898002"/>
          <c:w val="0.3067487616679509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Participación de las Empresas en la Estructura Empresarial del Transporte Privado 2014</a:t>
            </a:r>
          </a:p>
        </c:rich>
      </c:tx>
      <c:layout>
        <c:manualLayout>
          <c:xMode val="edge"/>
          <c:yMode val="edge"/>
          <c:x val="0.15243044619422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2222222222222221"/>
          <c:w val="0.46666666666666745"/>
          <c:h val="0.77777777777777923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/>
                      <a:t>86.8%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100"/>
                      <a:t>11.3%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8755905511811376E-2"/>
                  <c:y val="2.853893263342085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1.3%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4705818022747265E-2"/>
                  <c:y val="3.7688466025080206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0.6%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('6.3'!$A$6,'6.3'!$A$8,'6.3'!$A$10,'6.3'!$A$12)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('6.3'!$D$6,'6.3'!$D$8,'6.3'!$D$10,'6.3'!$D$12)</c:f>
              <c:numCache>
                <c:formatCode>#,##0.0</c:formatCode>
                <c:ptCount val="4"/>
                <c:pt idx="0">
                  <c:v>86.845121152586771</c:v>
                </c:pt>
                <c:pt idx="1">
                  <c:v>11.288474132285527</c:v>
                </c:pt>
                <c:pt idx="2">
                  <c:v>1.3015717092337917</c:v>
                </c:pt>
                <c:pt idx="3">
                  <c:v>0.56483300589390961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32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Participación de los Vehículos en la Estructura Empresarial del Transporte Privado 2014</a:t>
            </a:r>
          </a:p>
        </c:rich>
      </c:tx>
      <c:layout>
        <c:manualLayout>
          <c:xMode val="edge"/>
          <c:yMode val="edge"/>
          <c:x val="0.1552082239720038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47769028871394E-2"/>
          <c:y val="0.22222222222222221"/>
          <c:w val="0.4472222222222223"/>
          <c:h val="0.74537037037037146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14"/>
            <c:spPr>
              <a:solidFill>
                <a:schemeClr val="accent3">
                  <a:alpha val="97000"/>
                </a:schemeClr>
              </a:solidFill>
            </c:spPr>
          </c:dPt>
          <c:dPt>
            <c:idx val="1"/>
            <c:bubble3D val="0"/>
            <c:explosion val="8"/>
            <c:spPr>
              <a:solidFill>
                <a:schemeClr val="accent6"/>
              </a:solidFill>
            </c:spPr>
          </c:dPt>
          <c:dPt>
            <c:idx val="2"/>
            <c:bubble3D val="0"/>
            <c:explosion val="18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/>
                      <a:t>28.6%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100"/>
                      <a:t>23.5%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100"/>
                      <a:t>11.8%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100"/>
                      <a:t>36.1%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('6.3'!$A$6,'6.3'!$A$8,'6.3'!$A$10,'6.3'!$A$12)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('6.3'!$F$6,'6.3'!$F$8,'6.3'!$F$10,'6.3'!$F$12)</c:f>
              <c:numCache>
                <c:formatCode>#,##0.0</c:formatCode>
                <c:ptCount val="4"/>
                <c:pt idx="0">
                  <c:v>28.635177493321805</c:v>
                </c:pt>
                <c:pt idx="1">
                  <c:v>23.467103129873539</c:v>
                </c:pt>
                <c:pt idx="2">
                  <c:v>11.810756141624076</c:v>
                </c:pt>
                <c:pt idx="3">
                  <c:v>36.086963235180583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337"/>
          <c:y val="0.36034339457567832"/>
          <c:w val="0.23716535433070871"/>
          <c:h val="0.33486876640420093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aseline="0"/>
              <a:t>Transporte Privado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Parque Vehicular del Autotransporte </a:t>
            </a:r>
            <a:r>
              <a:rPr lang="es-ES" sz="1200" baseline="0"/>
              <a:t>de Carga por Clase de Vehículo 2014</a:t>
            </a:r>
            <a:endParaRPr lang="es-ES" sz="1200"/>
          </a:p>
        </c:rich>
      </c:tx>
      <c:layout>
        <c:manualLayout>
          <c:xMode val="edge"/>
          <c:yMode val="edge"/>
          <c:x val="0.141278791770371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497954680911886E-2"/>
          <c:y val="0.12722412977066391"/>
          <c:w val="0.90681563253112585"/>
          <c:h val="0.63089815412417705"/>
        </c:manualLayout>
      </c:layout>
      <c:lineChart>
        <c:grouping val="standard"/>
        <c:varyColors val="0"/>
        <c:ser>
          <c:idx val="0"/>
          <c:order val="0"/>
          <c:tx>
            <c:strRef>
              <c:f>'6.4'!$B$4</c:f>
              <c:strCache>
                <c:ptCount val="1"/>
                <c:pt idx="0">
                  <c:v>C-2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'6.4'!$B$7:$B$38</c:f>
              <c:numCache>
                <c:formatCode>#,##0</c:formatCode>
                <c:ptCount val="32"/>
                <c:pt idx="0">
                  <c:v>153</c:v>
                </c:pt>
                <c:pt idx="1">
                  <c:v>744</c:v>
                </c:pt>
                <c:pt idx="2">
                  <c:v>129</c:v>
                </c:pt>
                <c:pt idx="3">
                  <c:v>52</c:v>
                </c:pt>
                <c:pt idx="4">
                  <c:v>336</c:v>
                </c:pt>
                <c:pt idx="5">
                  <c:v>447</c:v>
                </c:pt>
                <c:pt idx="6">
                  <c:v>235</c:v>
                </c:pt>
                <c:pt idx="7">
                  <c:v>62</c:v>
                </c:pt>
                <c:pt idx="8">
                  <c:v>4682</c:v>
                </c:pt>
                <c:pt idx="9">
                  <c:v>56</c:v>
                </c:pt>
                <c:pt idx="10">
                  <c:v>599</c:v>
                </c:pt>
                <c:pt idx="11">
                  <c:v>1366</c:v>
                </c:pt>
                <c:pt idx="12">
                  <c:v>230</c:v>
                </c:pt>
                <c:pt idx="13">
                  <c:v>1214</c:v>
                </c:pt>
                <c:pt idx="14">
                  <c:v>500</c:v>
                </c:pt>
                <c:pt idx="15">
                  <c:v>1105</c:v>
                </c:pt>
                <c:pt idx="16">
                  <c:v>234</c:v>
                </c:pt>
                <c:pt idx="17">
                  <c:v>85</c:v>
                </c:pt>
                <c:pt idx="18">
                  <c:v>3722</c:v>
                </c:pt>
                <c:pt idx="19">
                  <c:v>333</c:v>
                </c:pt>
                <c:pt idx="20">
                  <c:v>1065</c:v>
                </c:pt>
                <c:pt idx="21">
                  <c:v>255</c:v>
                </c:pt>
                <c:pt idx="22">
                  <c:v>33</c:v>
                </c:pt>
                <c:pt idx="23">
                  <c:v>403</c:v>
                </c:pt>
                <c:pt idx="24">
                  <c:v>431</c:v>
                </c:pt>
                <c:pt idx="25">
                  <c:v>520</c:v>
                </c:pt>
                <c:pt idx="26">
                  <c:v>357</c:v>
                </c:pt>
                <c:pt idx="27">
                  <c:v>528</c:v>
                </c:pt>
                <c:pt idx="28">
                  <c:v>41</c:v>
                </c:pt>
                <c:pt idx="29">
                  <c:v>339</c:v>
                </c:pt>
                <c:pt idx="30">
                  <c:v>651</c:v>
                </c:pt>
                <c:pt idx="31">
                  <c:v>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'6.4'!$C$4</c:f>
              <c:strCache>
                <c:ptCount val="1"/>
                <c:pt idx="0">
                  <c:v>C-3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'6.4'!$C$7:$C$38</c:f>
              <c:numCache>
                <c:formatCode>#,##0</c:formatCode>
                <c:ptCount val="32"/>
                <c:pt idx="0">
                  <c:v>156</c:v>
                </c:pt>
                <c:pt idx="1">
                  <c:v>271</c:v>
                </c:pt>
                <c:pt idx="2">
                  <c:v>79</c:v>
                </c:pt>
                <c:pt idx="3">
                  <c:v>54</c:v>
                </c:pt>
                <c:pt idx="4">
                  <c:v>197</c:v>
                </c:pt>
                <c:pt idx="5">
                  <c:v>254</c:v>
                </c:pt>
                <c:pt idx="6">
                  <c:v>207</c:v>
                </c:pt>
                <c:pt idx="7">
                  <c:v>29</c:v>
                </c:pt>
                <c:pt idx="8">
                  <c:v>2456</c:v>
                </c:pt>
                <c:pt idx="9">
                  <c:v>103</c:v>
                </c:pt>
                <c:pt idx="10">
                  <c:v>490</c:v>
                </c:pt>
                <c:pt idx="11">
                  <c:v>159</c:v>
                </c:pt>
                <c:pt idx="12">
                  <c:v>168</c:v>
                </c:pt>
                <c:pt idx="13">
                  <c:v>968</c:v>
                </c:pt>
                <c:pt idx="14">
                  <c:v>204</c:v>
                </c:pt>
                <c:pt idx="15">
                  <c:v>1016</c:v>
                </c:pt>
                <c:pt idx="16">
                  <c:v>180</c:v>
                </c:pt>
                <c:pt idx="17">
                  <c:v>135</c:v>
                </c:pt>
                <c:pt idx="18">
                  <c:v>2035</c:v>
                </c:pt>
                <c:pt idx="19">
                  <c:v>158</c:v>
                </c:pt>
                <c:pt idx="20">
                  <c:v>724</c:v>
                </c:pt>
                <c:pt idx="21">
                  <c:v>218</c:v>
                </c:pt>
                <c:pt idx="22">
                  <c:v>5</c:v>
                </c:pt>
                <c:pt idx="23">
                  <c:v>320</c:v>
                </c:pt>
                <c:pt idx="24">
                  <c:v>365</c:v>
                </c:pt>
                <c:pt idx="25">
                  <c:v>363</c:v>
                </c:pt>
                <c:pt idx="26">
                  <c:v>164</c:v>
                </c:pt>
                <c:pt idx="27">
                  <c:v>308</c:v>
                </c:pt>
                <c:pt idx="28">
                  <c:v>35</c:v>
                </c:pt>
                <c:pt idx="29">
                  <c:v>385</c:v>
                </c:pt>
                <c:pt idx="30">
                  <c:v>344</c:v>
                </c:pt>
                <c:pt idx="31">
                  <c:v>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'6.4'!$D$4</c:f>
              <c:strCache>
                <c:ptCount val="1"/>
                <c:pt idx="0">
                  <c:v>T-2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'6.4'!$D$7:$D$38</c:f>
              <c:numCache>
                <c:formatCode>#,##0</c:formatCode>
                <c:ptCount val="32"/>
                <c:pt idx="0">
                  <c:v>2</c:v>
                </c:pt>
                <c:pt idx="1">
                  <c:v>30</c:v>
                </c:pt>
                <c:pt idx="2">
                  <c:v>1</c:v>
                </c:pt>
                <c:pt idx="3">
                  <c:v>7</c:v>
                </c:pt>
                <c:pt idx="4">
                  <c:v>5</c:v>
                </c:pt>
                <c:pt idx="5">
                  <c:v>9</c:v>
                </c:pt>
                <c:pt idx="6">
                  <c:v>14</c:v>
                </c:pt>
                <c:pt idx="7">
                  <c:v>4</c:v>
                </c:pt>
                <c:pt idx="8">
                  <c:v>71</c:v>
                </c:pt>
                <c:pt idx="9">
                  <c:v>17</c:v>
                </c:pt>
                <c:pt idx="10">
                  <c:v>16</c:v>
                </c:pt>
                <c:pt idx="11">
                  <c:v>0</c:v>
                </c:pt>
                <c:pt idx="12">
                  <c:v>1</c:v>
                </c:pt>
                <c:pt idx="13">
                  <c:v>30</c:v>
                </c:pt>
                <c:pt idx="14">
                  <c:v>40</c:v>
                </c:pt>
                <c:pt idx="15">
                  <c:v>21</c:v>
                </c:pt>
                <c:pt idx="16">
                  <c:v>3</c:v>
                </c:pt>
                <c:pt idx="17">
                  <c:v>0</c:v>
                </c:pt>
                <c:pt idx="18">
                  <c:v>60</c:v>
                </c:pt>
                <c:pt idx="20">
                  <c:v>28</c:v>
                </c:pt>
                <c:pt idx="21">
                  <c:v>7</c:v>
                </c:pt>
                <c:pt idx="22">
                  <c:v>1</c:v>
                </c:pt>
                <c:pt idx="23">
                  <c:v>9</c:v>
                </c:pt>
                <c:pt idx="24">
                  <c:v>665</c:v>
                </c:pt>
                <c:pt idx="25">
                  <c:v>39</c:v>
                </c:pt>
                <c:pt idx="26">
                  <c:v>5</c:v>
                </c:pt>
                <c:pt idx="27">
                  <c:v>9</c:v>
                </c:pt>
                <c:pt idx="28">
                  <c:v>0</c:v>
                </c:pt>
                <c:pt idx="29">
                  <c:v>22</c:v>
                </c:pt>
                <c:pt idx="30">
                  <c:v>27</c:v>
                </c:pt>
                <c:pt idx="3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'6.4'!$E$4</c:f>
              <c:strCache>
                <c:ptCount val="1"/>
                <c:pt idx="0">
                  <c:v>T-3</c:v>
                </c:pt>
              </c:strCache>
            </c:strRef>
          </c:tx>
          <c:marker>
            <c:symbol val="none"/>
          </c:marker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'6.4'!$E$7:$E$38</c:f>
              <c:numCache>
                <c:formatCode>#,##0</c:formatCode>
                <c:ptCount val="32"/>
                <c:pt idx="0">
                  <c:v>116</c:v>
                </c:pt>
                <c:pt idx="1">
                  <c:v>549</c:v>
                </c:pt>
                <c:pt idx="2">
                  <c:v>71</c:v>
                </c:pt>
                <c:pt idx="3">
                  <c:v>29</c:v>
                </c:pt>
                <c:pt idx="4">
                  <c:v>138</c:v>
                </c:pt>
                <c:pt idx="5">
                  <c:v>291</c:v>
                </c:pt>
                <c:pt idx="6">
                  <c:v>190</c:v>
                </c:pt>
                <c:pt idx="7">
                  <c:v>22</c:v>
                </c:pt>
                <c:pt idx="8">
                  <c:v>2862</c:v>
                </c:pt>
                <c:pt idx="9">
                  <c:v>148</c:v>
                </c:pt>
                <c:pt idx="10">
                  <c:v>461</c:v>
                </c:pt>
                <c:pt idx="11">
                  <c:v>222</c:v>
                </c:pt>
                <c:pt idx="12">
                  <c:v>114</c:v>
                </c:pt>
                <c:pt idx="13">
                  <c:v>578</c:v>
                </c:pt>
                <c:pt idx="14">
                  <c:v>196</c:v>
                </c:pt>
                <c:pt idx="15">
                  <c:v>338</c:v>
                </c:pt>
                <c:pt idx="16">
                  <c:v>34</c:v>
                </c:pt>
                <c:pt idx="17">
                  <c:v>119</c:v>
                </c:pt>
                <c:pt idx="18">
                  <c:v>1138</c:v>
                </c:pt>
                <c:pt idx="19">
                  <c:v>126</c:v>
                </c:pt>
                <c:pt idx="20">
                  <c:v>488</c:v>
                </c:pt>
                <c:pt idx="21">
                  <c:v>177</c:v>
                </c:pt>
                <c:pt idx="22">
                  <c:v>9</c:v>
                </c:pt>
                <c:pt idx="23">
                  <c:v>223</c:v>
                </c:pt>
                <c:pt idx="24">
                  <c:v>302</c:v>
                </c:pt>
                <c:pt idx="25">
                  <c:v>488</c:v>
                </c:pt>
                <c:pt idx="26">
                  <c:v>276</c:v>
                </c:pt>
                <c:pt idx="27">
                  <c:v>422</c:v>
                </c:pt>
                <c:pt idx="28">
                  <c:v>19</c:v>
                </c:pt>
                <c:pt idx="29">
                  <c:v>266</c:v>
                </c:pt>
                <c:pt idx="30">
                  <c:v>118</c:v>
                </c:pt>
                <c:pt idx="31">
                  <c:v>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'6.4'!$F$4</c:f>
              <c:strCache>
                <c:ptCount val="1"/>
                <c:pt idx="0">
                  <c:v>R-2</c:v>
                </c:pt>
              </c:strCache>
            </c:strRef>
          </c:tx>
          <c:marker>
            <c:symbol val="none"/>
          </c:marker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'6.4'!$F$7:$F$38</c:f>
              <c:numCache>
                <c:formatCode>#,##0</c:formatCode>
                <c:ptCount val="32"/>
                <c:pt idx="0">
                  <c:v>4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65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4</c:v>
                </c:pt>
                <c:pt idx="14">
                  <c:v>11</c:v>
                </c:pt>
                <c:pt idx="15">
                  <c:v>9</c:v>
                </c:pt>
                <c:pt idx="16">
                  <c:v>1</c:v>
                </c:pt>
                <c:pt idx="17">
                  <c:v>0</c:v>
                </c:pt>
                <c:pt idx="18">
                  <c:v>18</c:v>
                </c:pt>
                <c:pt idx="19">
                  <c:v>1</c:v>
                </c:pt>
                <c:pt idx="20">
                  <c:v>9</c:v>
                </c:pt>
                <c:pt idx="21">
                  <c:v>2</c:v>
                </c:pt>
                <c:pt idx="22">
                  <c:v>1</c:v>
                </c:pt>
                <c:pt idx="23">
                  <c:v>8</c:v>
                </c:pt>
                <c:pt idx="24">
                  <c:v>1</c:v>
                </c:pt>
                <c:pt idx="25">
                  <c:v>5</c:v>
                </c:pt>
                <c:pt idx="26">
                  <c:v>1</c:v>
                </c:pt>
                <c:pt idx="27">
                  <c:v>5</c:v>
                </c:pt>
                <c:pt idx="28">
                  <c:v>5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'6.4'!$G$4</c:f>
              <c:strCache>
                <c:ptCount val="1"/>
                <c:pt idx="0">
                  <c:v>R-3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'6.4'!$G$7:$G$38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12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  <c:pt idx="17">
                  <c:v>0</c:v>
                </c:pt>
                <c:pt idx="18">
                  <c:v>12</c:v>
                </c:pt>
                <c:pt idx="19">
                  <c:v>4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'6.4'!$H$4</c:f>
              <c:strCache>
                <c:ptCount val="1"/>
                <c:pt idx="0">
                  <c:v>S-1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'6.4'!$H$7:$H$38</c:f>
              <c:numCache>
                <c:formatCode>#,##0</c:formatCode>
                <c:ptCount val="32"/>
                <c:pt idx="0">
                  <c:v>2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92</c:v>
                </c:pt>
                <c:pt idx="9">
                  <c:v>1</c:v>
                </c:pt>
                <c:pt idx="10">
                  <c:v>19</c:v>
                </c:pt>
                <c:pt idx="11">
                  <c:v>0</c:v>
                </c:pt>
                <c:pt idx="12">
                  <c:v>4</c:v>
                </c:pt>
                <c:pt idx="13">
                  <c:v>31</c:v>
                </c:pt>
                <c:pt idx="14">
                  <c:v>27</c:v>
                </c:pt>
                <c:pt idx="15">
                  <c:v>26</c:v>
                </c:pt>
                <c:pt idx="16">
                  <c:v>0</c:v>
                </c:pt>
                <c:pt idx="17">
                  <c:v>5</c:v>
                </c:pt>
                <c:pt idx="18">
                  <c:v>35</c:v>
                </c:pt>
                <c:pt idx="19">
                  <c:v>0</c:v>
                </c:pt>
                <c:pt idx="20">
                  <c:v>62</c:v>
                </c:pt>
                <c:pt idx="21">
                  <c:v>32</c:v>
                </c:pt>
                <c:pt idx="22">
                  <c:v>0</c:v>
                </c:pt>
                <c:pt idx="23">
                  <c:v>3</c:v>
                </c:pt>
                <c:pt idx="24">
                  <c:v>1258</c:v>
                </c:pt>
                <c:pt idx="25">
                  <c:v>39</c:v>
                </c:pt>
                <c:pt idx="26">
                  <c:v>82</c:v>
                </c:pt>
                <c:pt idx="27">
                  <c:v>8</c:v>
                </c:pt>
                <c:pt idx="28">
                  <c:v>0</c:v>
                </c:pt>
                <c:pt idx="29">
                  <c:v>82</c:v>
                </c:pt>
                <c:pt idx="30">
                  <c:v>51</c:v>
                </c:pt>
                <c:pt idx="31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'6.4'!$I$4</c:f>
              <c:strCache>
                <c:ptCount val="1"/>
                <c:pt idx="0">
                  <c:v>S-2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'6.4'!$I$7:$I$38</c:f>
              <c:numCache>
                <c:formatCode>#,##0</c:formatCode>
                <c:ptCount val="32"/>
                <c:pt idx="0">
                  <c:v>153</c:v>
                </c:pt>
                <c:pt idx="1">
                  <c:v>882</c:v>
                </c:pt>
                <c:pt idx="2">
                  <c:v>49</c:v>
                </c:pt>
                <c:pt idx="3">
                  <c:v>47</c:v>
                </c:pt>
                <c:pt idx="4">
                  <c:v>130</c:v>
                </c:pt>
                <c:pt idx="5">
                  <c:v>314</c:v>
                </c:pt>
                <c:pt idx="6">
                  <c:v>184</c:v>
                </c:pt>
                <c:pt idx="7">
                  <c:v>18</c:v>
                </c:pt>
                <c:pt idx="8">
                  <c:v>4211</c:v>
                </c:pt>
                <c:pt idx="9">
                  <c:v>234</c:v>
                </c:pt>
                <c:pt idx="10">
                  <c:v>511</c:v>
                </c:pt>
                <c:pt idx="11">
                  <c:v>273</c:v>
                </c:pt>
                <c:pt idx="12">
                  <c:v>100</c:v>
                </c:pt>
                <c:pt idx="13">
                  <c:v>484</c:v>
                </c:pt>
                <c:pt idx="14">
                  <c:v>192</c:v>
                </c:pt>
                <c:pt idx="15">
                  <c:v>186</c:v>
                </c:pt>
                <c:pt idx="16">
                  <c:v>17</c:v>
                </c:pt>
                <c:pt idx="17">
                  <c:v>86</c:v>
                </c:pt>
                <c:pt idx="18">
                  <c:v>1829</c:v>
                </c:pt>
                <c:pt idx="19">
                  <c:v>78</c:v>
                </c:pt>
                <c:pt idx="20">
                  <c:v>327</c:v>
                </c:pt>
                <c:pt idx="21">
                  <c:v>182</c:v>
                </c:pt>
                <c:pt idx="22">
                  <c:v>4</c:v>
                </c:pt>
                <c:pt idx="23">
                  <c:v>258</c:v>
                </c:pt>
                <c:pt idx="24">
                  <c:v>441</c:v>
                </c:pt>
                <c:pt idx="25">
                  <c:v>544</c:v>
                </c:pt>
                <c:pt idx="26">
                  <c:v>388</c:v>
                </c:pt>
                <c:pt idx="27">
                  <c:v>293</c:v>
                </c:pt>
                <c:pt idx="28">
                  <c:v>11</c:v>
                </c:pt>
                <c:pt idx="29">
                  <c:v>194</c:v>
                </c:pt>
                <c:pt idx="30">
                  <c:v>133</c:v>
                </c:pt>
                <c:pt idx="31">
                  <c:v>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'6.4'!$J$4</c:f>
              <c:strCache>
                <c:ptCount val="1"/>
                <c:pt idx="0">
                  <c:v>S-3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'6.4'!$J$7:$J$38</c:f>
              <c:numCache>
                <c:formatCode>#,##0</c:formatCode>
                <c:ptCount val="32"/>
                <c:pt idx="0">
                  <c:v>23</c:v>
                </c:pt>
                <c:pt idx="1">
                  <c:v>69</c:v>
                </c:pt>
                <c:pt idx="2">
                  <c:v>15</c:v>
                </c:pt>
                <c:pt idx="3">
                  <c:v>14</c:v>
                </c:pt>
                <c:pt idx="4">
                  <c:v>27</c:v>
                </c:pt>
                <c:pt idx="5">
                  <c:v>78</c:v>
                </c:pt>
                <c:pt idx="6">
                  <c:v>54</c:v>
                </c:pt>
                <c:pt idx="7">
                  <c:v>5</c:v>
                </c:pt>
                <c:pt idx="8">
                  <c:v>580</c:v>
                </c:pt>
                <c:pt idx="9">
                  <c:v>31</c:v>
                </c:pt>
                <c:pt idx="10">
                  <c:v>90</c:v>
                </c:pt>
                <c:pt idx="11">
                  <c:v>76</c:v>
                </c:pt>
                <c:pt idx="12">
                  <c:v>54</c:v>
                </c:pt>
                <c:pt idx="13">
                  <c:v>256</c:v>
                </c:pt>
                <c:pt idx="14">
                  <c:v>29</c:v>
                </c:pt>
                <c:pt idx="15">
                  <c:v>129</c:v>
                </c:pt>
                <c:pt idx="16">
                  <c:v>19</c:v>
                </c:pt>
                <c:pt idx="17">
                  <c:v>29</c:v>
                </c:pt>
                <c:pt idx="18">
                  <c:v>418</c:v>
                </c:pt>
                <c:pt idx="19">
                  <c:v>50</c:v>
                </c:pt>
                <c:pt idx="20">
                  <c:v>119</c:v>
                </c:pt>
                <c:pt idx="21">
                  <c:v>80</c:v>
                </c:pt>
                <c:pt idx="22">
                  <c:v>1</c:v>
                </c:pt>
                <c:pt idx="23">
                  <c:v>81</c:v>
                </c:pt>
                <c:pt idx="24">
                  <c:v>89</c:v>
                </c:pt>
                <c:pt idx="25">
                  <c:v>98</c:v>
                </c:pt>
                <c:pt idx="26">
                  <c:v>60</c:v>
                </c:pt>
                <c:pt idx="27">
                  <c:v>218</c:v>
                </c:pt>
                <c:pt idx="28">
                  <c:v>4</c:v>
                </c:pt>
                <c:pt idx="29">
                  <c:v>99</c:v>
                </c:pt>
                <c:pt idx="30">
                  <c:v>18</c:v>
                </c:pt>
                <c:pt idx="31">
                  <c:v>34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'6.4'!$K$4</c:f>
              <c:strCache>
                <c:ptCount val="1"/>
                <c:pt idx="0">
                  <c:v>S-4</c:v>
                </c:pt>
              </c:strCache>
            </c:strRef>
          </c:tx>
          <c:marker>
            <c:symbol val="none"/>
          </c:marker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'6.4'!$K$7:$K$38</c:f>
              <c:numCache>
                <c:formatCode>#,##0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'6.4'!$L$4</c:f>
              <c:strCache>
                <c:ptCount val="1"/>
                <c:pt idx="0">
                  <c:v>GI</c:v>
                </c:pt>
              </c:strCache>
            </c:strRef>
          </c:tx>
          <c:marker>
            <c:symbol val="none"/>
          </c:marker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'6.4'!$L$7:$L$38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74048"/>
        <c:axId val="79484032"/>
      </c:lineChart>
      <c:catAx>
        <c:axId val="7947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79484032"/>
        <c:crosses val="autoZero"/>
        <c:auto val="1"/>
        <c:lblAlgn val="ctr"/>
        <c:lblOffset val="100"/>
        <c:noMultiLvlLbl val="0"/>
      </c:catAx>
      <c:valAx>
        <c:axId val="794840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9474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0802727585709055E-2"/>
          <c:y val="0.92094901252097827"/>
          <c:w val="0.86939954524994645"/>
          <c:h val="7.905098747902414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aseline="0"/>
              <a:t>Transporte Privado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Parque Vehicular del Autotransporte </a:t>
            </a:r>
            <a:r>
              <a:rPr lang="es-ES" sz="1200" baseline="0"/>
              <a:t>de Carga por Clase de Vehículo 2014</a:t>
            </a:r>
            <a:endParaRPr lang="es-ES" sz="1200"/>
          </a:p>
        </c:rich>
      </c:tx>
      <c:layout>
        <c:manualLayout>
          <c:xMode val="edge"/>
          <c:yMode val="edge"/>
          <c:x val="0.18559464748987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497954680911914E-2"/>
          <c:y val="0.13596729916957101"/>
          <c:w val="0.90681563253112618"/>
          <c:h val="0.622154984725269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'6.4'!$B$4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'6.4'!$B$7:$B$38</c:f>
              <c:numCache>
                <c:formatCode>#,##0</c:formatCode>
                <c:ptCount val="32"/>
                <c:pt idx="0">
                  <c:v>153</c:v>
                </c:pt>
                <c:pt idx="1">
                  <c:v>744</c:v>
                </c:pt>
                <c:pt idx="2">
                  <c:v>129</c:v>
                </c:pt>
                <c:pt idx="3">
                  <c:v>52</c:v>
                </c:pt>
                <c:pt idx="4">
                  <c:v>336</c:v>
                </c:pt>
                <c:pt idx="5">
                  <c:v>447</c:v>
                </c:pt>
                <c:pt idx="6">
                  <c:v>235</c:v>
                </c:pt>
                <c:pt idx="7">
                  <c:v>62</c:v>
                </c:pt>
                <c:pt idx="8">
                  <c:v>4682</c:v>
                </c:pt>
                <c:pt idx="9">
                  <c:v>56</c:v>
                </c:pt>
                <c:pt idx="10">
                  <c:v>599</c:v>
                </c:pt>
                <c:pt idx="11">
                  <c:v>1366</c:v>
                </c:pt>
                <c:pt idx="12">
                  <c:v>230</c:v>
                </c:pt>
                <c:pt idx="13">
                  <c:v>1214</c:v>
                </c:pt>
                <c:pt idx="14">
                  <c:v>500</c:v>
                </c:pt>
                <c:pt idx="15">
                  <c:v>1105</c:v>
                </c:pt>
                <c:pt idx="16">
                  <c:v>234</c:v>
                </c:pt>
                <c:pt idx="17">
                  <c:v>85</c:v>
                </c:pt>
                <c:pt idx="18">
                  <c:v>3722</c:v>
                </c:pt>
                <c:pt idx="19">
                  <c:v>333</c:v>
                </c:pt>
                <c:pt idx="20">
                  <c:v>1065</c:v>
                </c:pt>
                <c:pt idx="21">
                  <c:v>255</c:v>
                </c:pt>
                <c:pt idx="22">
                  <c:v>33</c:v>
                </c:pt>
                <c:pt idx="23">
                  <c:v>403</c:v>
                </c:pt>
                <c:pt idx="24">
                  <c:v>431</c:v>
                </c:pt>
                <c:pt idx="25">
                  <c:v>520</c:v>
                </c:pt>
                <c:pt idx="26">
                  <c:v>357</c:v>
                </c:pt>
                <c:pt idx="27">
                  <c:v>528</c:v>
                </c:pt>
                <c:pt idx="28">
                  <c:v>41</c:v>
                </c:pt>
                <c:pt idx="29">
                  <c:v>339</c:v>
                </c:pt>
                <c:pt idx="30">
                  <c:v>651</c:v>
                </c:pt>
                <c:pt idx="31">
                  <c:v>68</c:v>
                </c:pt>
              </c:numCache>
            </c:numRef>
          </c:val>
        </c:ser>
        <c:ser>
          <c:idx val="1"/>
          <c:order val="1"/>
          <c:tx>
            <c:strRef>
              <c:f>'6.4'!$C$4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'6.4'!$C$7:$C$38</c:f>
              <c:numCache>
                <c:formatCode>#,##0</c:formatCode>
                <c:ptCount val="32"/>
                <c:pt idx="0">
                  <c:v>156</c:v>
                </c:pt>
                <c:pt idx="1">
                  <c:v>271</c:v>
                </c:pt>
                <c:pt idx="2">
                  <c:v>79</c:v>
                </c:pt>
                <c:pt idx="3">
                  <c:v>54</c:v>
                </c:pt>
                <c:pt idx="4">
                  <c:v>197</c:v>
                </c:pt>
                <c:pt idx="5">
                  <c:v>254</c:v>
                </c:pt>
                <c:pt idx="6">
                  <c:v>207</c:v>
                </c:pt>
                <c:pt idx="7">
                  <c:v>29</c:v>
                </c:pt>
                <c:pt idx="8">
                  <c:v>2456</c:v>
                </c:pt>
                <c:pt idx="9">
                  <c:v>103</c:v>
                </c:pt>
                <c:pt idx="10">
                  <c:v>490</c:v>
                </c:pt>
                <c:pt idx="11">
                  <c:v>159</c:v>
                </c:pt>
                <c:pt idx="12">
                  <c:v>168</c:v>
                </c:pt>
                <c:pt idx="13">
                  <c:v>968</c:v>
                </c:pt>
                <c:pt idx="14">
                  <c:v>204</c:v>
                </c:pt>
                <c:pt idx="15">
                  <c:v>1016</c:v>
                </c:pt>
                <c:pt idx="16">
                  <c:v>180</c:v>
                </c:pt>
                <c:pt idx="17">
                  <c:v>135</c:v>
                </c:pt>
                <c:pt idx="18">
                  <c:v>2035</c:v>
                </c:pt>
                <c:pt idx="19">
                  <c:v>158</c:v>
                </c:pt>
                <c:pt idx="20">
                  <c:v>724</c:v>
                </c:pt>
                <c:pt idx="21">
                  <c:v>218</c:v>
                </c:pt>
                <c:pt idx="22">
                  <c:v>5</c:v>
                </c:pt>
                <c:pt idx="23">
                  <c:v>320</c:v>
                </c:pt>
                <c:pt idx="24">
                  <c:v>365</c:v>
                </c:pt>
                <c:pt idx="25">
                  <c:v>363</c:v>
                </c:pt>
                <c:pt idx="26">
                  <c:v>164</c:v>
                </c:pt>
                <c:pt idx="27">
                  <c:v>308</c:v>
                </c:pt>
                <c:pt idx="28">
                  <c:v>35</c:v>
                </c:pt>
                <c:pt idx="29">
                  <c:v>385</c:v>
                </c:pt>
                <c:pt idx="30">
                  <c:v>344</c:v>
                </c:pt>
                <c:pt idx="31">
                  <c:v>56</c:v>
                </c:pt>
              </c:numCache>
            </c:numRef>
          </c:val>
        </c:ser>
        <c:ser>
          <c:idx val="2"/>
          <c:order val="2"/>
          <c:tx>
            <c:strRef>
              <c:f>'6.4'!$D$4</c:f>
              <c:strCache>
                <c:ptCount val="1"/>
                <c:pt idx="0">
                  <c:v>T-2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'6.4'!$D$7:$D$38</c:f>
              <c:numCache>
                <c:formatCode>#,##0</c:formatCode>
                <c:ptCount val="32"/>
                <c:pt idx="0">
                  <c:v>2</c:v>
                </c:pt>
                <c:pt idx="1">
                  <c:v>30</c:v>
                </c:pt>
                <c:pt idx="2">
                  <c:v>1</c:v>
                </c:pt>
                <c:pt idx="3">
                  <c:v>7</c:v>
                </c:pt>
                <c:pt idx="4">
                  <c:v>5</c:v>
                </c:pt>
                <c:pt idx="5">
                  <c:v>9</c:v>
                </c:pt>
                <c:pt idx="6">
                  <c:v>14</c:v>
                </c:pt>
                <c:pt idx="7">
                  <c:v>4</c:v>
                </c:pt>
                <c:pt idx="8">
                  <c:v>71</c:v>
                </c:pt>
                <c:pt idx="9">
                  <c:v>17</c:v>
                </c:pt>
                <c:pt idx="10">
                  <c:v>16</c:v>
                </c:pt>
                <c:pt idx="11">
                  <c:v>0</c:v>
                </c:pt>
                <c:pt idx="12">
                  <c:v>1</c:v>
                </c:pt>
                <c:pt idx="13">
                  <c:v>30</c:v>
                </c:pt>
                <c:pt idx="14">
                  <c:v>40</c:v>
                </c:pt>
                <c:pt idx="15">
                  <c:v>21</c:v>
                </c:pt>
                <c:pt idx="16">
                  <c:v>3</c:v>
                </c:pt>
                <c:pt idx="17">
                  <c:v>0</c:v>
                </c:pt>
                <c:pt idx="18">
                  <c:v>60</c:v>
                </c:pt>
                <c:pt idx="20">
                  <c:v>28</c:v>
                </c:pt>
                <c:pt idx="21">
                  <c:v>7</c:v>
                </c:pt>
                <c:pt idx="22">
                  <c:v>1</c:v>
                </c:pt>
                <c:pt idx="23">
                  <c:v>9</c:v>
                </c:pt>
                <c:pt idx="24">
                  <c:v>665</c:v>
                </c:pt>
                <c:pt idx="25">
                  <c:v>39</c:v>
                </c:pt>
                <c:pt idx="26">
                  <c:v>5</c:v>
                </c:pt>
                <c:pt idx="27">
                  <c:v>9</c:v>
                </c:pt>
                <c:pt idx="28">
                  <c:v>0</c:v>
                </c:pt>
                <c:pt idx="29">
                  <c:v>22</c:v>
                </c:pt>
                <c:pt idx="30">
                  <c:v>27</c:v>
                </c:pt>
                <c:pt idx="31">
                  <c:v>1</c:v>
                </c:pt>
              </c:numCache>
            </c:numRef>
          </c:val>
        </c:ser>
        <c:ser>
          <c:idx val="3"/>
          <c:order val="3"/>
          <c:tx>
            <c:strRef>
              <c:f>'6.4'!$E$4</c:f>
              <c:strCache>
                <c:ptCount val="1"/>
                <c:pt idx="0">
                  <c:v>T-3</c:v>
                </c:pt>
              </c:strCache>
            </c:strRef>
          </c:tx>
          <c:invertIfNegative val="0"/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'6.4'!$E$7:$E$38</c:f>
              <c:numCache>
                <c:formatCode>#,##0</c:formatCode>
                <c:ptCount val="32"/>
                <c:pt idx="0">
                  <c:v>116</c:v>
                </c:pt>
                <c:pt idx="1">
                  <c:v>549</c:v>
                </c:pt>
                <c:pt idx="2">
                  <c:v>71</c:v>
                </c:pt>
                <c:pt idx="3">
                  <c:v>29</c:v>
                </c:pt>
                <c:pt idx="4">
                  <c:v>138</c:v>
                </c:pt>
                <c:pt idx="5">
                  <c:v>291</c:v>
                </c:pt>
                <c:pt idx="6">
                  <c:v>190</c:v>
                </c:pt>
                <c:pt idx="7">
                  <c:v>22</c:v>
                </c:pt>
                <c:pt idx="8">
                  <c:v>2862</c:v>
                </c:pt>
                <c:pt idx="9">
                  <c:v>148</c:v>
                </c:pt>
                <c:pt idx="10">
                  <c:v>461</c:v>
                </c:pt>
                <c:pt idx="11">
                  <c:v>222</c:v>
                </c:pt>
                <c:pt idx="12">
                  <c:v>114</c:v>
                </c:pt>
                <c:pt idx="13">
                  <c:v>578</c:v>
                </c:pt>
                <c:pt idx="14">
                  <c:v>196</c:v>
                </c:pt>
                <c:pt idx="15">
                  <c:v>338</c:v>
                </c:pt>
                <c:pt idx="16">
                  <c:v>34</c:v>
                </c:pt>
                <c:pt idx="17">
                  <c:v>119</c:v>
                </c:pt>
                <c:pt idx="18">
                  <c:v>1138</c:v>
                </c:pt>
                <c:pt idx="19">
                  <c:v>126</c:v>
                </c:pt>
                <c:pt idx="20">
                  <c:v>488</c:v>
                </c:pt>
                <c:pt idx="21">
                  <c:v>177</c:v>
                </c:pt>
                <c:pt idx="22">
                  <c:v>9</c:v>
                </c:pt>
                <c:pt idx="23">
                  <c:v>223</c:v>
                </c:pt>
                <c:pt idx="24">
                  <c:v>302</c:v>
                </c:pt>
                <c:pt idx="25">
                  <c:v>488</c:v>
                </c:pt>
                <c:pt idx="26">
                  <c:v>276</c:v>
                </c:pt>
                <c:pt idx="27">
                  <c:v>422</c:v>
                </c:pt>
                <c:pt idx="28">
                  <c:v>19</c:v>
                </c:pt>
                <c:pt idx="29">
                  <c:v>266</c:v>
                </c:pt>
                <c:pt idx="30">
                  <c:v>118</c:v>
                </c:pt>
                <c:pt idx="31">
                  <c:v>70</c:v>
                </c:pt>
              </c:numCache>
            </c:numRef>
          </c:val>
        </c:ser>
        <c:ser>
          <c:idx val="4"/>
          <c:order val="4"/>
          <c:tx>
            <c:strRef>
              <c:f>'6.4'!$F$4</c:f>
              <c:strCache>
                <c:ptCount val="1"/>
                <c:pt idx="0">
                  <c:v>R-2</c:v>
                </c:pt>
              </c:strCache>
            </c:strRef>
          </c:tx>
          <c:invertIfNegative val="0"/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'6.4'!$F$7:$F$38</c:f>
              <c:numCache>
                <c:formatCode>#,##0</c:formatCode>
                <c:ptCount val="32"/>
                <c:pt idx="0">
                  <c:v>4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65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4</c:v>
                </c:pt>
                <c:pt idx="14">
                  <c:v>11</c:v>
                </c:pt>
                <c:pt idx="15">
                  <c:v>9</c:v>
                </c:pt>
                <c:pt idx="16">
                  <c:v>1</c:v>
                </c:pt>
                <c:pt idx="17">
                  <c:v>0</c:v>
                </c:pt>
                <c:pt idx="18">
                  <c:v>18</c:v>
                </c:pt>
                <c:pt idx="19">
                  <c:v>1</c:v>
                </c:pt>
                <c:pt idx="20">
                  <c:v>9</c:v>
                </c:pt>
                <c:pt idx="21">
                  <c:v>2</c:v>
                </c:pt>
                <c:pt idx="22">
                  <c:v>1</c:v>
                </c:pt>
                <c:pt idx="23">
                  <c:v>8</c:v>
                </c:pt>
                <c:pt idx="24">
                  <c:v>1</c:v>
                </c:pt>
                <c:pt idx="25">
                  <c:v>5</c:v>
                </c:pt>
                <c:pt idx="26">
                  <c:v>1</c:v>
                </c:pt>
                <c:pt idx="27">
                  <c:v>5</c:v>
                </c:pt>
                <c:pt idx="28">
                  <c:v>5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'6.4'!$G$4</c:f>
              <c:strCache>
                <c:ptCount val="1"/>
                <c:pt idx="0">
                  <c:v>R-3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'6.4'!$G$7:$G$38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12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  <c:pt idx="17">
                  <c:v>0</c:v>
                </c:pt>
                <c:pt idx="18">
                  <c:v>12</c:v>
                </c:pt>
                <c:pt idx="19">
                  <c:v>4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6"/>
          <c:tx>
            <c:strRef>
              <c:f>'6.4'!$H$4</c:f>
              <c:strCache>
                <c:ptCount val="1"/>
                <c:pt idx="0">
                  <c:v>S-1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'6.4'!$H$7:$H$38</c:f>
              <c:numCache>
                <c:formatCode>#,##0</c:formatCode>
                <c:ptCount val="32"/>
                <c:pt idx="0">
                  <c:v>2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92</c:v>
                </c:pt>
                <c:pt idx="9">
                  <c:v>1</c:v>
                </c:pt>
                <c:pt idx="10">
                  <c:v>19</c:v>
                </c:pt>
                <c:pt idx="11">
                  <c:v>0</c:v>
                </c:pt>
                <c:pt idx="12">
                  <c:v>4</c:v>
                </c:pt>
                <c:pt idx="13">
                  <c:v>31</c:v>
                </c:pt>
                <c:pt idx="14">
                  <c:v>27</c:v>
                </c:pt>
                <c:pt idx="15">
                  <c:v>26</c:v>
                </c:pt>
                <c:pt idx="16">
                  <c:v>0</c:v>
                </c:pt>
                <c:pt idx="17">
                  <c:v>5</c:v>
                </c:pt>
                <c:pt idx="18">
                  <c:v>35</c:v>
                </c:pt>
                <c:pt idx="19">
                  <c:v>0</c:v>
                </c:pt>
                <c:pt idx="20">
                  <c:v>62</c:v>
                </c:pt>
                <c:pt idx="21">
                  <c:v>32</c:v>
                </c:pt>
                <c:pt idx="22">
                  <c:v>0</c:v>
                </c:pt>
                <c:pt idx="23">
                  <c:v>3</c:v>
                </c:pt>
                <c:pt idx="24">
                  <c:v>1258</c:v>
                </c:pt>
                <c:pt idx="25">
                  <c:v>39</c:v>
                </c:pt>
                <c:pt idx="26">
                  <c:v>82</c:v>
                </c:pt>
                <c:pt idx="27">
                  <c:v>8</c:v>
                </c:pt>
                <c:pt idx="28">
                  <c:v>0</c:v>
                </c:pt>
                <c:pt idx="29">
                  <c:v>82</c:v>
                </c:pt>
                <c:pt idx="30">
                  <c:v>51</c:v>
                </c:pt>
                <c:pt idx="31">
                  <c:v>1</c:v>
                </c:pt>
              </c:numCache>
            </c:numRef>
          </c:val>
        </c:ser>
        <c:ser>
          <c:idx val="7"/>
          <c:order val="7"/>
          <c:tx>
            <c:strRef>
              <c:f>'6.4'!$I$4</c:f>
              <c:strCache>
                <c:ptCount val="1"/>
                <c:pt idx="0">
                  <c:v>S-2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'6.4'!$I$7:$I$38</c:f>
              <c:numCache>
                <c:formatCode>#,##0</c:formatCode>
                <c:ptCount val="32"/>
                <c:pt idx="0">
                  <c:v>153</c:v>
                </c:pt>
                <c:pt idx="1">
                  <c:v>882</c:v>
                </c:pt>
                <c:pt idx="2">
                  <c:v>49</c:v>
                </c:pt>
                <c:pt idx="3">
                  <c:v>47</c:v>
                </c:pt>
                <c:pt idx="4">
                  <c:v>130</c:v>
                </c:pt>
                <c:pt idx="5">
                  <c:v>314</c:v>
                </c:pt>
                <c:pt idx="6">
                  <c:v>184</c:v>
                </c:pt>
                <c:pt idx="7">
                  <c:v>18</c:v>
                </c:pt>
                <c:pt idx="8">
                  <c:v>4211</c:v>
                </c:pt>
                <c:pt idx="9">
                  <c:v>234</c:v>
                </c:pt>
                <c:pt idx="10">
                  <c:v>511</c:v>
                </c:pt>
                <c:pt idx="11">
                  <c:v>273</c:v>
                </c:pt>
                <c:pt idx="12">
                  <c:v>100</c:v>
                </c:pt>
                <c:pt idx="13">
                  <c:v>484</c:v>
                </c:pt>
                <c:pt idx="14">
                  <c:v>192</c:v>
                </c:pt>
                <c:pt idx="15">
                  <c:v>186</c:v>
                </c:pt>
                <c:pt idx="16">
                  <c:v>17</c:v>
                </c:pt>
                <c:pt idx="17">
                  <c:v>86</c:v>
                </c:pt>
                <c:pt idx="18">
                  <c:v>1829</c:v>
                </c:pt>
                <c:pt idx="19">
                  <c:v>78</c:v>
                </c:pt>
                <c:pt idx="20">
                  <c:v>327</c:v>
                </c:pt>
                <c:pt idx="21">
                  <c:v>182</c:v>
                </c:pt>
                <c:pt idx="22">
                  <c:v>4</c:v>
                </c:pt>
                <c:pt idx="23">
                  <c:v>258</c:v>
                </c:pt>
                <c:pt idx="24">
                  <c:v>441</c:v>
                </c:pt>
                <c:pt idx="25">
                  <c:v>544</c:v>
                </c:pt>
                <c:pt idx="26">
                  <c:v>388</c:v>
                </c:pt>
                <c:pt idx="27">
                  <c:v>293</c:v>
                </c:pt>
                <c:pt idx="28">
                  <c:v>11</c:v>
                </c:pt>
                <c:pt idx="29">
                  <c:v>194</c:v>
                </c:pt>
                <c:pt idx="30">
                  <c:v>133</c:v>
                </c:pt>
                <c:pt idx="31">
                  <c:v>45</c:v>
                </c:pt>
              </c:numCache>
            </c:numRef>
          </c:val>
        </c:ser>
        <c:ser>
          <c:idx val="8"/>
          <c:order val="8"/>
          <c:tx>
            <c:strRef>
              <c:f>'6.4'!$J$4</c:f>
              <c:strCache>
                <c:ptCount val="1"/>
                <c:pt idx="0">
                  <c:v>S-3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'6.4'!$J$7:$J$38</c:f>
              <c:numCache>
                <c:formatCode>#,##0</c:formatCode>
                <c:ptCount val="32"/>
                <c:pt idx="0">
                  <c:v>23</c:v>
                </c:pt>
                <c:pt idx="1">
                  <c:v>69</c:v>
                </c:pt>
                <c:pt idx="2">
                  <c:v>15</c:v>
                </c:pt>
                <c:pt idx="3">
                  <c:v>14</c:v>
                </c:pt>
                <c:pt idx="4">
                  <c:v>27</c:v>
                </c:pt>
                <c:pt idx="5">
                  <c:v>78</c:v>
                </c:pt>
                <c:pt idx="6">
                  <c:v>54</c:v>
                </c:pt>
                <c:pt idx="7">
                  <c:v>5</c:v>
                </c:pt>
                <c:pt idx="8">
                  <c:v>580</c:v>
                </c:pt>
                <c:pt idx="9">
                  <c:v>31</c:v>
                </c:pt>
                <c:pt idx="10">
                  <c:v>90</c:v>
                </c:pt>
                <c:pt idx="11">
                  <c:v>76</c:v>
                </c:pt>
                <c:pt idx="12">
                  <c:v>54</c:v>
                </c:pt>
                <c:pt idx="13">
                  <c:v>256</c:v>
                </c:pt>
                <c:pt idx="14">
                  <c:v>29</c:v>
                </c:pt>
                <c:pt idx="15">
                  <c:v>129</c:v>
                </c:pt>
                <c:pt idx="16">
                  <c:v>19</c:v>
                </c:pt>
                <c:pt idx="17">
                  <c:v>29</c:v>
                </c:pt>
                <c:pt idx="18">
                  <c:v>418</c:v>
                </c:pt>
                <c:pt idx="19">
                  <c:v>50</c:v>
                </c:pt>
                <c:pt idx="20">
                  <c:v>119</c:v>
                </c:pt>
                <c:pt idx="21">
                  <c:v>80</c:v>
                </c:pt>
                <c:pt idx="22">
                  <c:v>1</c:v>
                </c:pt>
                <c:pt idx="23">
                  <c:v>81</c:v>
                </c:pt>
                <c:pt idx="24">
                  <c:v>89</c:v>
                </c:pt>
                <c:pt idx="25">
                  <c:v>98</c:v>
                </c:pt>
                <c:pt idx="26">
                  <c:v>60</c:v>
                </c:pt>
                <c:pt idx="27">
                  <c:v>218</c:v>
                </c:pt>
                <c:pt idx="28">
                  <c:v>4</c:v>
                </c:pt>
                <c:pt idx="29">
                  <c:v>99</c:v>
                </c:pt>
                <c:pt idx="30">
                  <c:v>18</c:v>
                </c:pt>
                <c:pt idx="31">
                  <c:v>34</c:v>
                </c:pt>
              </c:numCache>
            </c:numRef>
          </c:val>
        </c:ser>
        <c:ser>
          <c:idx val="9"/>
          <c:order val="9"/>
          <c:tx>
            <c:strRef>
              <c:f>'6.4'!$K$4</c:f>
              <c:strCache>
                <c:ptCount val="1"/>
                <c:pt idx="0">
                  <c:v>S-4</c:v>
                </c:pt>
              </c:strCache>
            </c:strRef>
          </c:tx>
          <c:invertIfNegative val="0"/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'6.4'!$K$7:$K$38</c:f>
              <c:numCache>
                <c:formatCode>#,##0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'6.4'!$L$4</c:f>
              <c:strCache>
                <c:ptCount val="1"/>
                <c:pt idx="0">
                  <c:v>GI</c:v>
                </c:pt>
              </c:strCache>
            </c:strRef>
          </c:tx>
          <c:invertIfNegative val="0"/>
          <c:cat>
            <c:strRef>
              <c:f>'6.4'!$N$7:$N$38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'6.4'!$L$7:$L$38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221888"/>
        <c:axId val="79223424"/>
      </c:barChart>
      <c:catAx>
        <c:axId val="7922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79223424"/>
        <c:crosses val="autoZero"/>
        <c:auto val="1"/>
        <c:lblAlgn val="ctr"/>
        <c:lblOffset val="100"/>
        <c:noMultiLvlLbl val="0"/>
      </c:catAx>
      <c:valAx>
        <c:axId val="792234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9221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698044267738746"/>
          <c:y val="0.92094901252097827"/>
          <c:w val="0.53460030646458212"/>
          <c:h val="7.905098747902414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="1" i="0" baseline="0"/>
              <a:t>Transporte Privado </a:t>
            </a:r>
          </a:p>
          <a:p>
            <a:pPr>
              <a:defRPr lang="es-ES" sz="1100"/>
            </a:pPr>
            <a:r>
              <a:rPr lang="es-ES" sz="1100" b="1" i="0" u="none" strike="noStrike" baseline="0">
                <a:effectLst/>
              </a:rPr>
              <a:t>Parque Vehicular del </a:t>
            </a:r>
            <a:r>
              <a:rPr lang="es-ES" sz="1100" b="1" i="0" baseline="0"/>
              <a:t>Transporte Terrestre de Pasajeros, excepto por Ferrocarril</a:t>
            </a:r>
          </a:p>
          <a:p>
            <a:pPr>
              <a:defRPr lang="es-ES" sz="1100"/>
            </a:pPr>
            <a:r>
              <a:rPr lang="es-ES" sz="1100" b="1" i="0" baseline="0"/>
              <a:t> según Clase de Vehículo 2014</a:t>
            </a:r>
          </a:p>
        </c:rich>
      </c:tx>
      <c:layout>
        <c:manualLayout>
          <c:xMode val="edge"/>
          <c:yMode val="edge"/>
          <c:x val="0.156831596923746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137460983316071E-2"/>
          <c:y val="0.17093997676519943"/>
          <c:w val="0.9185136792398767"/>
          <c:h val="0.57572875521707334"/>
        </c:manualLayout>
      </c:layout>
      <c:lineChart>
        <c:grouping val="standard"/>
        <c:varyColors val="0"/>
        <c:ser>
          <c:idx val="0"/>
          <c:order val="0"/>
          <c:tx>
            <c:strRef>
              <c:f>'6.5'!$B$4</c:f>
              <c:strCache>
                <c:ptCount val="1"/>
                <c:pt idx="0">
                  <c:v>Autobús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'6.5'!$G$6:$G$37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'6.5'!$B$6:$B$37</c:f>
              <c:numCache>
                <c:formatCode>#,##0</c:formatCode>
                <c:ptCount val="32"/>
                <c:pt idx="0">
                  <c:v>6</c:v>
                </c:pt>
                <c:pt idx="1">
                  <c:v>40</c:v>
                </c:pt>
                <c:pt idx="2">
                  <c:v>35</c:v>
                </c:pt>
                <c:pt idx="3">
                  <c:v>1</c:v>
                </c:pt>
                <c:pt idx="4">
                  <c:v>7</c:v>
                </c:pt>
                <c:pt idx="5">
                  <c:v>9</c:v>
                </c:pt>
                <c:pt idx="6">
                  <c:v>5</c:v>
                </c:pt>
                <c:pt idx="7">
                  <c:v>2</c:v>
                </c:pt>
                <c:pt idx="8">
                  <c:v>27</c:v>
                </c:pt>
                <c:pt idx="9">
                  <c:v>3</c:v>
                </c:pt>
                <c:pt idx="10">
                  <c:v>24</c:v>
                </c:pt>
                <c:pt idx="11">
                  <c:v>4</c:v>
                </c:pt>
                <c:pt idx="12">
                  <c:v>8</c:v>
                </c:pt>
                <c:pt idx="13">
                  <c:v>44</c:v>
                </c:pt>
                <c:pt idx="14">
                  <c:v>0</c:v>
                </c:pt>
                <c:pt idx="15">
                  <c:v>18</c:v>
                </c:pt>
                <c:pt idx="16">
                  <c:v>2</c:v>
                </c:pt>
                <c:pt idx="17">
                  <c:v>5</c:v>
                </c:pt>
                <c:pt idx="18">
                  <c:v>27</c:v>
                </c:pt>
                <c:pt idx="19">
                  <c:v>1</c:v>
                </c:pt>
                <c:pt idx="20">
                  <c:v>2</c:v>
                </c:pt>
                <c:pt idx="21">
                  <c:v>17</c:v>
                </c:pt>
                <c:pt idx="22">
                  <c:v>4</c:v>
                </c:pt>
                <c:pt idx="23">
                  <c:v>6</c:v>
                </c:pt>
                <c:pt idx="24">
                  <c:v>8</c:v>
                </c:pt>
                <c:pt idx="25">
                  <c:v>14</c:v>
                </c:pt>
                <c:pt idx="26">
                  <c:v>28</c:v>
                </c:pt>
                <c:pt idx="27">
                  <c:v>6</c:v>
                </c:pt>
                <c:pt idx="28">
                  <c:v>2</c:v>
                </c:pt>
                <c:pt idx="29">
                  <c:v>8</c:v>
                </c:pt>
                <c:pt idx="30">
                  <c:v>5</c:v>
                </c:pt>
                <c:pt idx="3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'6.5'!$C$4</c:f>
              <c:strCache>
                <c:ptCount val="1"/>
                <c:pt idx="0">
                  <c:v>Automóvil</c:v>
                </c:pt>
              </c:strCache>
            </c:strRef>
          </c:tx>
          <c:marker>
            <c:symbol val="none"/>
          </c:marker>
          <c:cat>
            <c:strRef>
              <c:f>'6.5'!$G$6:$G$37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'6.5'!$C$6:$C$37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'6.5'!$D$4</c:f>
              <c:strCache>
                <c:ptCount val="1"/>
                <c:pt idx="0">
                  <c:v>Camioneta</c:v>
                </c:pt>
              </c:strCache>
            </c:strRef>
          </c:tx>
          <c:marker>
            <c:symbol val="none"/>
          </c:marker>
          <c:cat>
            <c:strRef>
              <c:f>'6.5'!$G$6:$G$37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'6.5'!$D$6:$D$37</c:f>
              <c:numCache>
                <c:formatCode>#,##0</c:formatCode>
                <c:ptCount val="32"/>
                <c:pt idx="0">
                  <c:v>36</c:v>
                </c:pt>
                <c:pt idx="1">
                  <c:v>24</c:v>
                </c:pt>
                <c:pt idx="2">
                  <c:v>36</c:v>
                </c:pt>
                <c:pt idx="3">
                  <c:v>10</c:v>
                </c:pt>
                <c:pt idx="4">
                  <c:v>12</c:v>
                </c:pt>
                <c:pt idx="5">
                  <c:v>31</c:v>
                </c:pt>
                <c:pt idx="6">
                  <c:v>27</c:v>
                </c:pt>
                <c:pt idx="7">
                  <c:v>0</c:v>
                </c:pt>
                <c:pt idx="8">
                  <c:v>93</c:v>
                </c:pt>
                <c:pt idx="9">
                  <c:v>13</c:v>
                </c:pt>
                <c:pt idx="10">
                  <c:v>16</c:v>
                </c:pt>
                <c:pt idx="11">
                  <c:v>6</c:v>
                </c:pt>
                <c:pt idx="12">
                  <c:v>7</c:v>
                </c:pt>
                <c:pt idx="13">
                  <c:v>103</c:v>
                </c:pt>
                <c:pt idx="14">
                  <c:v>30</c:v>
                </c:pt>
                <c:pt idx="15">
                  <c:v>183</c:v>
                </c:pt>
                <c:pt idx="16">
                  <c:v>4</c:v>
                </c:pt>
                <c:pt idx="17">
                  <c:v>0</c:v>
                </c:pt>
                <c:pt idx="18">
                  <c:v>110</c:v>
                </c:pt>
                <c:pt idx="19">
                  <c:v>11</c:v>
                </c:pt>
                <c:pt idx="20">
                  <c:v>18</c:v>
                </c:pt>
                <c:pt idx="21">
                  <c:v>7</c:v>
                </c:pt>
                <c:pt idx="22">
                  <c:v>20</c:v>
                </c:pt>
                <c:pt idx="23">
                  <c:v>7</c:v>
                </c:pt>
                <c:pt idx="24">
                  <c:v>40</c:v>
                </c:pt>
                <c:pt idx="25">
                  <c:v>27</c:v>
                </c:pt>
                <c:pt idx="26">
                  <c:v>57</c:v>
                </c:pt>
                <c:pt idx="27">
                  <c:v>23</c:v>
                </c:pt>
                <c:pt idx="28">
                  <c:v>1</c:v>
                </c:pt>
                <c:pt idx="29">
                  <c:v>110</c:v>
                </c:pt>
                <c:pt idx="30">
                  <c:v>14</c:v>
                </c:pt>
                <c:pt idx="31">
                  <c:v>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'6.5'!$E$4</c:f>
              <c:strCache>
                <c:ptCount val="1"/>
                <c:pt idx="0">
                  <c:v>Minibús o Microbús</c:v>
                </c:pt>
              </c:strCache>
            </c:strRef>
          </c:tx>
          <c:marker>
            <c:symbol val="none"/>
          </c:marker>
          <c:cat>
            <c:strRef>
              <c:f>'6.5'!$G$6:$G$37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'6.5'!$E$6:$E$37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95936"/>
        <c:axId val="79497472"/>
      </c:lineChart>
      <c:catAx>
        <c:axId val="7949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9497472"/>
        <c:crosses val="autoZero"/>
        <c:auto val="1"/>
        <c:lblAlgn val="ctr"/>
        <c:lblOffset val="100"/>
        <c:noMultiLvlLbl val="0"/>
      </c:catAx>
      <c:valAx>
        <c:axId val="794974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94959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900"/>
            </a:pPr>
            <a:r>
              <a:rPr lang="es-ES" sz="1100" b="1" i="0" baseline="0">
                <a:effectLst/>
              </a:rPr>
              <a:t>Transporte Privado </a:t>
            </a:r>
            <a:endParaRPr lang="es-MX" sz="900">
              <a:effectLst/>
            </a:endParaRPr>
          </a:p>
          <a:p>
            <a:pPr>
              <a:defRPr lang="es-ES" sz="900"/>
            </a:pPr>
            <a:r>
              <a:rPr lang="es-ES" sz="1100" b="1" i="0" baseline="0">
                <a:effectLst/>
              </a:rPr>
              <a:t>Parque Vehicular del Transporte Terrestre de Pasajeros, excepto por Ferrocarril</a:t>
            </a:r>
            <a:endParaRPr lang="es-MX" sz="900">
              <a:effectLst/>
            </a:endParaRPr>
          </a:p>
          <a:p>
            <a:pPr>
              <a:defRPr lang="es-ES" sz="900"/>
            </a:pPr>
            <a:r>
              <a:rPr lang="es-ES" sz="1100" b="1" i="0" baseline="0">
                <a:effectLst/>
              </a:rPr>
              <a:t> según Clase de Vehículo 2014</a:t>
            </a:r>
            <a:endParaRPr lang="es-MX" sz="900">
              <a:effectLst/>
            </a:endParaRPr>
          </a:p>
        </c:rich>
      </c:tx>
      <c:layout>
        <c:manualLayout>
          <c:xMode val="edge"/>
          <c:yMode val="edge"/>
          <c:x val="0.14130515344970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137460983316106E-2"/>
          <c:y val="0.17531156146465299"/>
          <c:w val="0.9185136792398767"/>
          <c:h val="0.57135717051761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'6.5'!$B$4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'6.5'!$G$6:$G$37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'6.5'!$B$6:$B$37</c:f>
              <c:numCache>
                <c:formatCode>#,##0</c:formatCode>
                <c:ptCount val="32"/>
                <c:pt idx="0">
                  <c:v>6</c:v>
                </c:pt>
                <c:pt idx="1">
                  <c:v>40</c:v>
                </c:pt>
                <c:pt idx="2">
                  <c:v>35</c:v>
                </c:pt>
                <c:pt idx="3">
                  <c:v>1</c:v>
                </c:pt>
                <c:pt idx="4">
                  <c:v>7</c:v>
                </c:pt>
                <c:pt idx="5">
                  <c:v>9</c:v>
                </c:pt>
                <c:pt idx="6">
                  <c:v>5</c:v>
                </c:pt>
                <c:pt idx="7">
                  <c:v>2</c:v>
                </c:pt>
                <c:pt idx="8">
                  <c:v>27</c:v>
                </c:pt>
                <c:pt idx="9">
                  <c:v>3</c:v>
                </c:pt>
                <c:pt idx="10">
                  <c:v>24</c:v>
                </c:pt>
                <c:pt idx="11">
                  <c:v>4</c:v>
                </c:pt>
                <c:pt idx="12">
                  <c:v>8</c:v>
                </c:pt>
                <c:pt idx="13">
                  <c:v>44</c:v>
                </c:pt>
                <c:pt idx="14">
                  <c:v>0</c:v>
                </c:pt>
                <c:pt idx="15">
                  <c:v>18</c:v>
                </c:pt>
                <c:pt idx="16">
                  <c:v>2</c:v>
                </c:pt>
                <c:pt idx="17">
                  <c:v>5</c:v>
                </c:pt>
                <c:pt idx="18">
                  <c:v>27</c:v>
                </c:pt>
                <c:pt idx="19">
                  <c:v>1</c:v>
                </c:pt>
                <c:pt idx="20">
                  <c:v>2</c:v>
                </c:pt>
                <c:pt idx="21">
                  <c:v>17</c:v>
                </c:pt>
                <c:pt idx="22">
                  <c:v>4</c:v>
                </c:pt>
                <c:pt idx="23">
                  <c:v>6</c:v>
                </c:pt>
                <c:pt idx="24">
                  <c:v>8</c:v>
                </c:pt>
                <c:pt idx="25">
                  <c:v>14</c:v>
                </c:pt>
                <c:pt idx="26">
                  <c:v>28</c:v>
                </c:pt>
                <c:pt idx="27">
                  <c:v>6</c:v>
                </c:pt>
                <c:pt idx="28">
                  <c:v>2</c:v>
                </c:pt>
                <c:pt idx="29">
                  <c:v>8</c:v>
                </c:pt>
                <c:pt idx="30">
                  <c:v>5</c:v>
                </c:pt>
                <c:pt idx="31">
                  <c:v>3</c:v>
                </c:pt>
              </c:numCache>
            </c:numRef>
          </c:val>
        </c:ser>
        <c:ser>
          <c:idx val="1"/>
          <c:order val="1"/>
          <c:tx>
            <c:strRef>
              <c:f>'6.5'!$C$4</c:f>
              <c:strCache>
                <c:ptCount val="1"/>
                <c:pt idx="0">
                  <c:v>Automóvil</c:v>
                </c:pt>
              </c:strCache>
            </c:strRef>
          </c:tx>
          <c:invertIfNegative val="0"/>
          <c:cat>
            <c:strRef>
              <c:f>'6.5'!$G$6:$G$37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'6.5'!$C$6:$C$37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'6.5'!$D$4</c:f>
              <c:strCache>
                <c:ptCount val="1"/>
                <c:pt idx="0">
                  <c:v>Camioneta</c:v>
                </c:pt>
              </c:strCache>
            </c:strRef>
          </c:tx>
          <c:invertIfNegative val="0"/>
          <c:cat>
            <c:strRef>
              <c:f>'6.5'!$G$6:$G$37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'6.5'!$D$6:$D$37</c:f>
              <c:numCache>
                <c:formatCode>#,##0</c:formatCode>
                <c:ptCount val="32"/>
                <c:pt idx="0">
                  <c:v>36</c:v>
                </c:pt>
                <c:pt idx="1">
                  <c:v>24</c:v>
                </c:pt>
                <c:pt idx="2">
                  <c:v>36</c:v>
                </c:pt>
                <c:pt idx="3">
                  <c:v>10</c:v>
                </c:pt>
                <c:pt idx="4">
                  <c:v>12</c:v>
                </c:pt>
                <c:pt idx="5">
                  <c:v>31</c:v>
                </c:pt>
                <c:pt idx="6">
                  <c:v>27</c:v>
                </c:pt>
                <c:pt idx="7">
                  <c:v>0</c:v>
                </c:pt>
                <c:pt idx="8">
                  <c:v>93</c:v>
                </c:pt>
                <c:pt idx="9">
                  <c:v>13</c:v>
                </c:pt>
                <c:pt idx="10">
                  <c:v>16</c:v>
                </c:pt>
                <c:pt idx="11">
                  <c:v>6</c:v>
                </c:pt>
                <c:pt idx="12">
                  <c:v>7</c:v>
                </c:pt>
                <c:pt idx="13">
                  <c:v>103</c:v>
                </c:pt>
                <c:pt idx="14">
                  <c:v>30</c:v>
                </c:pt>
                <c:pt idx="15">
                  <c:v>183</c:v>
                </c:pt>
                <c:pt idx="16">
                  <c:v>4</c:v>
                </c:pt>
                <c:pt idx="17">
                  <c:v>0</c:v>
                </c:pt>
                <c:pt idx="18">
                  <c:v>110</c:v>
                </c:pt>
                <c:pt idx="19">
                  <c:v>11</c:v>
                </c:pt>
                <c:pt idx="20">
                  <c:v>18</c:v>
                </c:pt>
                <c:pt idx="21">
                  <c:v>7</c:v>
                </c:pt>
                <c:pt idx="22">
                  <c:v>20</c:v>
                </c:pt>
                <c:pt idx="23">
                  <c:v>7</c:v>
                </c:pt>
                <c:pt idx="24">
                  <c:v>40</c:v>
                </c:pt>
                <c:pt idx="25">
                  <c:v>27</c:v>
                </c:pt>
                <c:pt idx="26">
                  <c:v>57</c:v>
                </c:pt>
                <c:pt idx="27">
                  <c:v>23</c:v>
                </c:pt>
                <c:pt idx="28">
                  <c:v>1</c:v>
                </c:pt>
                <c:pt idx="29">
                  <c:v>110</c:v>
                </c:pt>
                <c:pt idx="30">
                  <c:v>14</c:v>
                </c:pt>
                <c:pt idx="31">
                  <c:v>6</c:v>
                </c:pt>
              </c:numCache>
            </c:numRef>
          </c:val>
        </c:ser>
        <c:ser>
          <c:idx val="4"/>
          <c:order val="3"/>
          <c:tx>
            <c:strRef>
              <c:f>'6.5'!$E$4</c:f>
              <c:strCache>
                <c:ptCount val="1"/>
                <c:pt idx="0">
                  <c:v>Minibús o Microbús</c:v>
                </c:pt>
              </c:strCache>
            </c:strRef>
          </c:tx>
          <c:invertIfNegative val="0"/>
          <c:cat>
            <c:strRef>
              <c:f>'6.5'!$G$6:$G$37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'6.5'!$E$6:$E$37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540992"/>
        <c:axId val="79542528"/>
      </c:barChart>
      <c:catAx>
        <c:axId val="795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9542528"/>
        <c:crosses val="autoZero"/>
        <c:auto val="1"/>
        <c:lblAlgn val="ctr"/>
        <c:lblOffset val="100"/>
        <c:noMultiLvlLbl val="0"/>
      </c:catAx>
      <c:valAx>
        <c:axId val="79542528"/>
        <c:scaling>
          <c:orientation val="minMax"/>
          <c:max val="25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95409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0</xdr:rowOff>
    </xdr:from>
    <xdr:to>
      <xdr:col>9</xdr:col>
      <xdr:colOff>438150</xdr:colOff>
      <xdr:row>22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9525</xdr:rowOff>
    </xdr:from>
    <xdr:to>
      <xdr:col>9</xdr:col>
      <xdr:colOff>38100</xdr:colOff>
      <xdr:row>29</xdr:row>
      <xdr:rowOff>28575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838200</xdr:colOff>
      <xdr:row>19</xdr:row>
      <xdr:rowOff>180975</xdr:rowOff>
    </xdr:from>
    <xdr:to>
      <xdr:col>10</xdr:col>
      <xdr:colOff>485775</xdr:colOff>
      <xdr:row>34</xdr:row>
      <xdr:rowOff>66675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485775</xdr:colOff>
      <xdr:row>4</xdr:row>
      <xdr:rowOff>66674</xdr:rowOff>
    </xdr:from>
    <xdr:to>
      <xdr:col>22</xdr:col>
      <xdr:colOff>190501</xdr:colOff>
      <xdr:row>19</xdr:row>
      <xdr:rowOff>171449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476251</xdr:colOff>
      <xdr:row>20</xdr:row>
      <xdr:rowOff>180975</xdr:rowOff>
    </xdr:from>
    <xdr:to>
      <xdr:col>22</xdr:col>
      <xdr:colOff>209551</xdr:colOff>
      <xdr:row>36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295274</xdr:colOff>
      <xdr:row>4</xdr:row>
      <xdr:rowOff>114299</xdr:rowOff>
    </xdr:from>
    <xdr:to>
      <xdr:col>14</xdr:col>
      <xdr:colOff>742949</xdr:colOff>
      <xdr:row>20</xdr:row>
      <xdr:rowOff>47624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295275</xdr:colOff>
      <xdr:row>21</xdr:row>
      <xdr:rowOff>28575</xdr:rowOff>
    </xdr:from>
    <xdr:to>
      <xdr:col>14</xdr:col>
      <xdr:colOff>742950</xdr:colOff>
      <xdr:row>36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gutierg/Mis%20documentos/Boletin%20Semanal%202012/Archivos%20Fuente/Transporte%20Privado%202012/Transporte%20Privado_20%20al%2024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Tabla"/>
      <sheetName val="Parque Vehicular"/>
      <sheetName val="Estructura Empresarial"/>
      <sheetName val="ESTRUCTUR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tabSelected="1" workbookViewId="0">
      <selection activeCell="A57" sqref="A57"/>
    </sheetView>
  </sheetViews>
  <sheetFormatPr baseColWidth="10" defaultRowHeight="15" x14ac:dyDescent="0.25"/>
  <cols>
    <col min="1" max="1" width="36" customWidth="1"/>
    <col min="3" max="3" width="14.28515625" customWidth="1"/>
    <col min="5" max="5" width="6.140625" customWidth="1"/>
    <col min="6" max="6" width="21.42578125" customWidth="1"/>
  </cols>
  <sheetData>
    <row r="2" spans="1:7" ht="17.25" x14ac:dyDescent="0.3">
      <c r="A2" s="41" t="s">
        <v>118</v>
      </c>
    </row>
    <row r="4" spans="1:7" ht="17.25" x14ac:dyDescent="0.3">
      <c r="A4" s="41" t="s">
        <v>122</v>
      </c>
      <c r="B4" s="42"/>
      <c r="C4" s="42"/>
      <c r="D4" s="42"/>
    </row>
    <row r="5" spans="1:7" s="14" customFormat="1" ht="15.75" x14ac:dyDescent="0.25">
      <c r="A5" s="1"/>
    </row>
    <row r="6" spans="1:7" ht="31.5" x14ac:dyDescent="0.25">
      <c r="A6" s="2" t="s">
        <v>0</v>
      </c>
      <c r="B6" s="2" t="s">
        <v>1</v>
      </c>
      <c r="C6" s="3" t="s">
        <v>114</v>
      </c>
      <c r="D6" s="4" t="s">
        <v>2</v>
      </c>
    </row>
    <row r="7" spans="1:7" x14ac:dyDescent="0.25">
      <c r="A7" s="5"/>
      <c r="B7" s="6"/>
      <c r="C7" s="7"/>
      <c r="D7" s="7"/>
    </row>
    <row r="8" spans="1:7" x14ac:dyDescent="0.25">
      <c r="A8" s="8" t="s">
        <v>3</v>
      </c>
      <c r="B8" s="8"/>
      <c r="C8" s="9">
        <f>SUM(C9:C12)</f>
        <v>45325</v>
      </c>
      <c r="D8" s="10">
        <f>C8/C$31*100</f>
        <v>71.630634047664202</v>
      </c>
      <c r="F8" s="14"/>
      <c r="G8" s="14"/>
    </row>
    <row r="9" spans="1:7" x14ac:dyDescent="0.25">
      <c r="A9" s="45" t="s">
        <v>4</v>
      </c>
      <c r="B9" s="51" t="s">
        <v>124</v>
      </c>
      <c r="C9" s="47">
        <v>20975</v>
      </c>
      <c r="D9" s="48"/>
      <c r="F9" s="15"/>
      <c r="G9" s="16"/>
    </row>
    <row r="10" spans="1:7" x14ac:dyDescent="0.25">
      <c r="A10" s="45" t="s">
        <v>27</v>
      </c>
      <c r="B10" s="51" t="s">
        <v>125</v>
      </c>
      <c r="C10" s="47">
        <v>12606</v>
      </c>
      <c r="D10" s="48"/>
      <c r="F10" s="15"/>
      <c r="G10" s="16"/>
    </row>
    <row r="11" spans="1:7" x14ac:dyDescent="0.25">
      <c r="A11" s="45" t="s">
        <v>5</v>
      </c>
      <c r="B11" s="51" t="s">
        <v>126</v>
      </c>
      <c r="C11" s="47">
        <v>1144</v>
      </c>
      <c r="D11" s="48"/>
      <c r="F11" s="15"/>
      <c r="G11" s="16"/>
    </row>
    <row r="12" spans="1:7" x14ac:dyDescent="0.25">
      <c r="A12" s="45" t="s">
        <v>6</v>
      </c>
      <c r="B12" s="51" t="s">
        <v>127</v>
      </c>
      <c r="C12" s="47">
        <v>10600</v>
      </c>
      <c r="D12" s="48"/>
      <c r="F12" s="15"/>
      <c r="G12" s="16"/>
    </row>
    <row r="13" spans="1:7" ht="9.75" customHeight="1" x14ac:dyDescent="0.25">
      <c r="A13" s="5"/>
      <c r="B13" s="6"/>
      <c r="C13" s="7"/>
      <c r="D13" s="11"/>
      <c r="F13" s="15"/>
      <c r="G13" s="16"/>
    </row>
    <row r="14" spans="1:7" x14ac:dyDescent="0.25">
      <c r="A14" s="8" t="s">
        <v>7</v>
      </c>
      <c r="B14" s="8"/>
      <c r="C14" s="9">
        <f>C21+C27</f>
        <v>17936</v>
      </c>
      <c r="D14" s="10">
        <f>C14/C$31*100</f>
        <v>28.345660281939438</v>
      </c>
      <c r="F14" s="15"/>
      <c r="G14" s="16"/>
    </row>
    <row r="15" spans="1:7" x14ac:dyDescent="0.25">
      <c r="A15" s="45" t="s">
        <v>8</v>
      </c>
      <c r="B15" s="46" t="s">
        <v>128</v>
      </c>
      <c r="C15" s="47">
        <v>1914</v>
      </c>
      <c r="D15" s="49"/>
      <c r="F15" s="15"/>
      <c r="G15" s="16"/>
    </row>
    <row r="16" spans="1:7" x14ac:dyDescent="0.25">
      <c r="A16" s="45" t="s">
        <v>9</v>
      </c>
      <c r="B16" s="46" t="s">
        <v>129</v>
      </c>
      <c r="C16" s="47">
        <v>12798</v>
      </c>
      <c r="D16" s="49"/>
      <c r="F16" s="15"/>
      <c r="G16" s="16"/>
    </row>
    <row r="17" spans="1:8" x14ac:dyDescent="0.25">
      <c r="A17" s="45" t="s">
        <v>10</v>
      </c>
      <c r="B17" s="46" t="s">
        <v>130</v>
      </c>
      <c r="C17" s="47">
        <v>2947</v>
      </c>
      <c r="D17" s="49"/>
      <c r="F17" s="15"/>
      <c r="G17" s="16"/>
    </row>
    <row r="18" spans="1:8" x14ac:dyDescent="0.25">
      <c r="A18" s="45" t="s">
        <v>11</v>
      </c>
      <c r="B18" s="46" t="s">
        <v>131</v>
      </c>
      <c r="C18" s="47">
        <v>17</v>
      </c>
      <c r="D18" s="49"/>
      <c r="F18" s="15"/>
      <c r="G18" s="16"/>
    </row>
    <row r="19" spans="1:8" hidden="1" x14ac:dyDescent="0.25">
      <c r="A19" s="45" t="s">
        <v>12</v>
      </c>
      <c r="B19" s="46" t="s">
        <v>13</v>
      </c>
      <c r="C19" s="47"/>
      <c r="D19" s="49"/>
      <c r="F19" s="15"/>
      <c r="G19" s="16"/>
    </row>
    <row r="20" spans="1:8" s="14" customFormat="1" hidden="1" x14ac:dyDescent="0.25">
      <c r="A20" s="45" t="s">
        <v>42</v>
      </c>
      <c r="B20" s="46" t="s">
        <v>41</v>
      </c>
      <c r="C20" s="47"/>
      <c r="D20" s="49"/>
      <c r="F20" s="15"/>
      <c r="G20" s="16"/>
    </row>
    <row r="21" spans="1:8" x14ac:dyDescent="0.25">
      <c r="A21" s="50" t="s">
        <v>14</v>
      </c>
      <c r="B21" s="51" t="s">
        <v>116</v>
      </c>
      <c r="C21" s="54">
        <f>SUM(C15:C20)</f>
        <v>17676</v>
      </c>
      <c r="D21" s="48">
        <f>C21*100/C14</f>
        <v>98.550401427297061</v>
      </c>
      <c r="F21" s="15"/>
      <c r="G21" s="16"/>
    </row>
    <row r="22" spans="1:8" x14ac:dyDescent="0.25">
      <c r="A22" s="45" t="s">
        <v>15</v>
      </c>
      <c r="B22" s="46" t="s">
        <v>132</v>
      </c>
      <c r="C22" s="47">
        <v>184</v>
      </c>
      <c r="D22" s="49"/>
      <c r="F22" s="15"/>
      <c r="G22" s="16"/>
    </row>
    <row r="23" spans="1:8" x14ac:dyDescent="0.25">
      <c r="A23" s="45" t="s">
        <v>16</v>
      </c>
      <c r="B23" s="46" t="s">
        <v>133</v>
      </c>
      <c r="C23" s="47">
        <v>76</v>
      </c>
      <c r="D23" s="49"/>
    </row>
    <row r="24" spans="1:8" hidden="1" x14ac:dyDescent="0.25">
      <c r="A24" s="45" t="s">
        <v>17</v>
      </c>
      <c r="B24" s="46" t="s">
        <v>18</v>
      </c>
      <c r="C24" s="47"/>
      <c r="D24" s="49"/>
    </row>
    <row r="25" spans="1:8" hidden="1" x14ac:dyDescent="0.25">
      <c r="A25" s="45" t="s">
        <v>19</v>
      </c>
      <c r="B25" s="46" t="s">
        <v>20</v>
      </c>
      <c r="C25" s="47"/>
      <c r="D25" s="49"/>
    </row>
    <row r="26" spans="1:8" hidden="1" x14ac:dyDescent="0.25">
      <c r="A26" s="45" t="s">
        <v>21</v>
      </c>
      <c r="B26" s="46" t="s">
        <v>22</v>
      </c>
      <c r="C26" s="47"/>
      <c r="D26" s="49"/>
    </row>
    <row r="27" spans="1:8" x14ac:dyDescent="0.25">
      <c r="A27" s="50" t="s">
        <v>23</v>
      </c>
      <c r="B27" s="51" t="s">
        <v>117</v>
      </c>
      <c r="C27" s="54">
        <f>SUM(C22:C26)</f>
        <v>260</v>
      </c>
      <c r="D27" s="48">
        <f>C27*100/C14</f>
        <v>1.4495985727029439</v>
      </c>
    </row>
    <row r="28" spans="1:8" ht="11.25" customHeight="1" x14ac:dyDescent="0.25">
      <c r="A28" s="5"/>
      <c r="B28" s="6"/>
      <c r="C28" s="7"/>
      <c r="D28" s="11"/>
    </row>
    <row r="29" spans="1:8" x14ac:dyDescent="0.25">
      <c r="A29" s="8" t="s">
        <v>24</v>
      </c>
      <c r="B29" s="8" t="s">
        <v>25</v>
      </c>
      <c r="C29" s="9">
        <v>15</v>
      </c>
      <c r="D29" s="10">
        <f>C29/C$31*100</f>
        <v>2.3705670396358808E-2</v>
      </c>
    </row>
    <row r="30" spans="1:8" ht="11.25" customHeight="1" x14ac:dyDescent="0.25">
      <c r="A30" s="5"/>
      <c r="B30" s="6"/>
      <c r="C30" s="7"/>
      <c r="D30" s="11"/>
      <c r="F30" s="14"/>
      <c r="G30" s="14"/>
      <c r="H30" s="14"/>
    </row>
    <row r="31" spans="1:8" ht="15.75" x14ac:dyDescent="0.25">
      <c r="A31" s="12" t="s">
        <v>26</v>
      </c>
      <c r="B31" s="12"/>
      <c r="C31" s="13">
        <f>C8+C14+C29</f>
        <v>63276</v>
      </c>
      <c r="D31" s="13">
        <f>D8+D14+D29</f>
        <v>99.999999999999986</v>
      </c>
      <c r="F31" s="14"/>
      <c r="G31" s="14"/>
      <c r="H31" s="14"/>
    </row>
    <row r="32" spans="1:8" x14ac:dyDescent="0.25">
      <c r="F32" s="14"/>
      <c r="G32" s="14"/>
      <c r="H32" s="14"/>
    </row>
    <row r="33" spans="1:9" x14ac:dyDescent="0.25">
      <c r="A33" s="14"/>
      <c r="B33" s="14"/>
      <c r="C33" s="14"/>
      <c r="D33" s="14"/>
      <c r="E33" s="14"/>
      <c r="F33" s="14"/>
      <c r="G33" s="14"/>
      <c r="H33" s="14"/>
      <c r="I33" s="14"/>
    </row>
    <row r="34" spans="1:9" x14ac:dyDescent="0.25">
      <c r="A34" s="14"/>
      <c r="B34" s="14"/>
      <c r="C34" s="14"/>
      <c r="D34" s="14"/>
      <c r="E34" s="14"/>
      <c r="F34" s="14"/>
      <c r="G34" s="14"/>
      <c r="H34" s="14"/>
      <c r="I34" s="14"/>
    </row>
    <row r="35" spans="1:9" x14ac:dyDescent="0.25">
      <c r="A35" s="14"/>
      <c r="B35" s="14"/>
      <c r="C35" s="14"/>
      <c r="D35" s="14"/>
      <c r="E35" s="14"/>
      <c r="F35" s="14"/>
      <c r="G35" s="14"/>
      <c r="H35" s="14"/>
      <c r="I35" s="14"/>
    </row>
    <row r="36" spans="1:9" x14ac:dyDescent="0.25">
      <c r="A36" s="14"/>
      <c r="B36" s="14"/>
      <c r="C36" s="14"/>
      <c r="D36" s="14"/>
      <c r="E36" s="14"/>
      <c r="F36" s="14"/>
      <c r="G36" s="14"/>
      <c r="H36" s="14"/>
      <c r="I36" s="14"/>
    </row>
    <row r="37" spans="1:9" x14ac:dyDescent="0.25">
      <c r="A37" s="14"/>
      <c r="B37" s="14"/>
      <c r="C37" s="14"/>
      <c r="D37" s="14"/>
      <c r="E37" s="14"/>
      <c r="F37" s="14"/>
      <c r="G37" s="14"/>
      <c r="H37" s="14"/>
      <c r="I37" s="14"/>
    </row>
    <row r="38" spans="1:9" x14ac:dyDescent="0.25">
      <c r="A38" s="14"/>
      <c r="B38" s="14"/>
      <c r="C38" s="14"/>
      <c r="D38" s="14"/>
      <c r="E38" s="14"/>
      <c r="F38" s="14"/>
      <c r="G38" s="14"/>
      <c r="H38" s="14"/>
      <c r="I38" s="14"/>
    </row>
    <row r="39" spans="1:9" x14ac:dyDescent="0.25">
      <c r="A39" s="14"/>
      <c r="B39" s="14"/>
      <c r="C39" s="14"/>
      <c r="D39" s="14"/>
      <c r="E39" s="14"/>
      <c r="F39" s="14"/>
      <c r="G39" s="14"/>
      <c r="H39" s="14"/>
      <c r="I39" s="14"/>
    </row>
    <row r="40" spans="1:9" x14ac:dyDescent="0.25">
      <c r="A40" s="14"/>
      <c r="B40" s="14"/>
      <c r="C40" s="14"/>
      <c r="D40" s="14"/>
      <c r="E40" s="14"/>
      <c r="F40" s="14"/>
      <c r="G40" s="14"/>
      <c r="H40" s="14"/>
      <c r="I40" s="14"/>
    </row>
    <row r="41" spans="1:9" x14ac:dyDescent="0.25">
      <c r="A41" s="14"/>
      <c r="B41" s="14"/>
      <c r="C41" s="14"/>
      <c r="D41" s="14"/>
      <c r="E41" s="14"/>
      <c r="F41" s="14"/>
      <c r="G41" s="14"/>
      <c r="H41" s="14"/>
      <c r="I41" s="1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E67" sqref="E67"/>
    </sheetView>
  </sheetViews>
  <sheetFormatPr baseColWidth="10" defaultRowHeight="15" x14ac:dyDescent="0.25"/>
  <cols>
    <col min="1" max="1" width="21.7109375" style="14" customWidth="1"/>
    <col min="2" max="2" width="11.42578125" style="14"/>
    <col min="3" max="3" width="14.28515625" style="14" customWidth="1"/>
    <col min="4" max="4" width="11.42578125" style="14"/>
    <col min="5" max="5" width="6.140625" style="14" customWidth="1"/>
    <col min="6" max="6" width="21.42578125" style="14" customWidth="1"/>
    <col min="7" max="16384" width="11.42578125" style="14"/>
  </cols>
  <sheetData>
    <row r="2" spans="1:7" ht="17.25" x14ac:dyDescent="0.3">
      <c r="A2" s="41" t="s">
        <v>123</v>
      </c>
      <c r="B2" s="42"/>
      <c r="C2" s="42"/>
      <c r="D2" s="42"/>
      <c r="E2" s="42"/>
      <c r="F2" s="42"/>
    </row>
    <row r="4" spans="1:7" ht="15.75" x14ac:dyDescent="0.25">
      <c r="A4" s="30" t="s">
        <v>43</v>
      </c>
      <c r="B4" s="30" t="s">
        <v>26</v>
      </c>
      <c r="C4" s="30" t="s">
        <v>2</v>
      </c>
    </row>
    <row r="5" spans="1:7" ht="4.5" customHeight="1" x14ac:dyDescent="0.25">
      <c r="A5" s="31"/>
      <c r="B5" s="31"/>
      <c r="C5" s="31"/>
    </row>
    <row r="6" spans="1:7" x14ac:dyDescent="0.25">
      <c r="A6" s="58" t="s">
        <v>44</v>
      </c>
      <c r="B6" s="52">
        <v>371</v>
      </c>
      <c r="C6" s="53">
        <f>B6/$B$11*100</f>
        <v>24.949562878278414</v>
      </c>
      <c r="F6" s="15"/>
      <c r="G6" s="16"/>
    </row>
    <row r="7" spans="1:7" x14ac:dyDescent="0.25">
      <c r="A7" s="59" t="s">
        <v>45</v>
      </c>
      <c r="B7" s="32">
        <v>16</v>
      </c>
      <c r="C7" s="33">
        <f>B7/$B$11*100</f>
        <v>1.0759919300605245</v>
      </c>
      <c r="F7" s="15"/>
      <c r="G7" s="16"/>
    </row>
    <row r="8" spans="1:7" x14ac:dyDescent="0.25">
      <c r="A8" s="58" t="s">
        <v>46</v>
      </c>
      <c r="B8" s="52">
        <v>1082</v>
      </c>
      <c r="C8" s="53">
        <f>B8/$B$11*100</f>
        <v>72.763954270342964</v>
      </c>
      <c r="F8" s="15"/>
      <c r="G8" s="16"/>
    </row>
    <row r="9" spans="1:7" x14ac:dyDescent="0.25">
      <c r="A9" s="59" t="s">
        <v>47</v>
      </c>
      <c r="B9" s="32">
        <v>18</v>
      </c>
      <c r="C9" s="33">
        <f>B9/$B$11*100</f>
        <v>1.2104909213180901</v>
      </c>
      <c r="F9" s="15"/>
      <c r="G9" s="16"/>
    </row>
    <row r="10" spans="1:7" ht="8.25" customHeight="1" x14ac:dyDescent="0.25">
      <c r="A10" s="34"/>
      <c r="B10" s="34"/>
      <c r="C10" s="34"/>
      <c r="F10" s="15"/>
      <c r="G10" s="16"/>
    </row>
    <row r="11" spans="1:7" ht="15.75" x14ac:dyDescent="0.25">
      <c r="A11" s="30" t="s">
        <v>26</v>
      </c>
      <c r="B11" s="35">
        <f>SUM(B6:B9)</f>
        <v>1487</v>
      </c>
      <c r="C11" s="35">
        <f>SUM(C6:C9)</f>
        <v>99.999999999999986</v>
      </c>
      <c r="F11" s="15"/>
      <c r="G11" s="16"/>
    </row>
    <row r="12" spans="1:7" x14ac:dyDescent="0.25">
      <c r="F12" s="15"/>
      <c r="G12" s="16"/>
    </row>
    <row r="13" spans="1:7" ht="15" hidden="1" customHeight="1" x14ac:dyDescent="0.25">
      <c r="F13" s="15"/>
      <c r="G13" s="16"/>
    </row>
    <row r="14" spans="1:7" ht="15" hidden="1" customHeight="1" x14ac:dyDescent="0.25">
      <c r="F14" s="15"/>
      <c r="G14" s="16"/>
    </row>
    <row r="15" spans="1:7" ht="15" hidden="1" customHeight="1" x14ac:dyDescent="0.25">
      <c r="F15" s="15"/>
      <c r="G15" s="16"/>
    </row>
    <row r="16" spans="1:7" ht="15" hidden="1" customHeight="1" x14ac:dyDescent="0.25">
      <c r="F16" s="15"/>
      <c r="G16" s="16"/>
    </row>
    <row r="17" spans="6:7" ht="15" hidden="1" customHeight="1" x14ac:dyDescent="0.25">
      <c r="F17" s="15"/>
      <c r="G17" s="16"/>
    </row>
    <row r="18" spans="6:7" ht="15" hidden="1" customHeight="1" x14ac:dyDescent="0.25">
      <c r="F18" s="15"/>
      <c r="G18" s="16"/>
    </row>
    <row r="19" spans="6:7" x14ac:dyDescent="0.25">
      <c r="F19" s="15"/>
      <c r="G19" s="16"/>
    </row>
    <row r="20" spans="6:7" ht="15" hidden="1" customHeight="1" x14ac:dyDescent="0.25">
      <c r="F20" s="15"/>
      <c r="G20" s="16"/>
    </row>
    <row r="21" spans="6:7" ht="15" hidden="1" customHeight="1" x14ac:dyDescent="0.25"/>
    <row r="22" spans="6:7" ht="15" hidden="1" customHeight="1" x14ac:dyDescent="0.25"/>
    <row r="23" spans="6:7" ht="15" hidden="1" customHeight="1" x14ac:dyDescent="0.25"/>
    <row r="24" spans="6:7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C64" sqref="C64"/>
    </sheetView>
  </sheetViews>
  <sheetFormatPr baseColWidth="10" defaultRowHeight="15" x14ac:dyDescent="0.25"/>
  <cols>
    <col min="1" max="1" width="24.42578125" style="14" customWidth="1"/>
    <col min="2" max="2" width="15.140625" style="14" customWidth="1"/>
    <col min="3" max="3" width="11.42578125" style="14"/>
    <col min="4" max="4" width="10.42578125" style="14" customWidth="1"/>
    <col min="5" max="5" width="13.85546875" style="14" bestFit="1" customWidth="1"/>
    <col min="6" max="6" width="9.7109375" style="14" customWidth="1"/>
    <col min="7" max="8" width="13.7109375" style="14" bestFit="1" customWidth="1"/>
    <col min="9" max="16384" width="11.42578125" style="14"/>
  </cols>
  <sheetData>
    <row r="2" spans="1:6" ht="17.25" x14ac:dyDescent="0.3">
      <c r="A2" s="41" t="s">
        <v>119</v>
      </c>
      <c r="B2" s="42"/>
      <c r="C2" s="42"/>
      <c r="D2" s="42"/>
      <c r="E2" s="42"/>
    </row>
    <row r="3" spans="1:6" ht="15" customHeight="1" x14ac:dyDescent="0.25"/>
    <row r="4" spans="1:6" ht="32.25" customHeight="1" x14ac:dyDescent="0.25">
      <c r="A4" s="23" t="s">
        <v>28</v>
      </c>
      <c r="B4" s="24" t="s">
        <v>29</v>
      </c>
      <c r="C4" s="23" t="s">
        <v>30</v>
      </c>
      <c r="D4" s="23" t="s">
        <v>2</v>
      </c>
      <c r="E4" s="23" t="s">
        <v>31</v>
      </c>
      <c r="F4" s="23" t="s">
        <v>2</v>
      </c>
    </row>
    <row r="5" spans="1:6" ht="10.5" customHeight="1" x14ac:dyDescent="0.25">
      <c r="A5" s="21"/>
      <c r="B5" s="22"/>
      <c r="C5" s="21"/>
      <c r="D5" s="21"/>
      <c r="E5" s="21"/>
      <c r="F5" s="21"/>
    </row>
    <row r="6" spans="1:6" x14ac:dyDescent="0.25">
      <c r="A6" s="26" t="s">
        <v>32</v>
      </c>
      <c r="B6" s="29" t="s">
        <v>33</v>
      </c>
      <c r="C6" s="27">
        <v>10609</v>
      </c>
      <c r="D6" s="28">
        <f>C6*100/$C$14</f>
        <v>86.845121152586771</v>
      </c>
      <c r="E6" s="27">
        <v>18545</v>
      </c>
      <c r="F6" s="28">
        <f>E6*100/$E$14</f>
        <v>28.635177493321805</v>
      </c>
    </row>
    <row r="7" spans="1:6" ht="9.75" customHeight="1" x14ac:dyDescent="0.25">
      <c r="A7" s="17"/>
      <c r="B7" s="20"/>
      <c r="C7" s="18"/>
      <c r="D7" s="19"/>
      <c r="E7" s="18"/>
      <c r="F7" s="19"/>
    </row>
    <row r="8" spans="1:6" x14ac:dyDescent="0.25">
      <c r="A8" s="26" t="s">
        <v>34</v>
      </c>
      <c r="B8" s="29" t="s">
        <v>35</v>
      </c>
      <c r="C8" s="27">
        <v>1379</v>
      </c>
      <c r="D8" s="28">
        <f>C8*100/$C$14</f>
        <v>11.288474132285527</v>
      </c>
      <c r="E8" s="27">
        <v>15198</v>
      </c>
      <c r="F8" s="28">
        <f>E8*100/$E$14</f>
        <v>23.467103129873539</v>
      </c>
    </row>
    <row r="9" spans="1:6" ht="10.5" customHeight="1" x14ac:dyDescent="0.25">
      <c r="A9" s="17"/>
      <c r="B9" s="20"/>
      <c r="C9" s="18"/>
      <c r="D9" s="19"/>
      <c r="E9" s="18"/>
      <c r="F9" s="19"/>
    </row>
    <row r="10" spans="1:6" x14ac:dyDescent="0.25">
      <c r="A10" s="26" t="s">
        <v>36</v>
      </c>
      <c r="B10" s="29" t="s">
        <v>37</v>
      </c>
      <c r="C10" s="27">
        <v>159</v>
      </c>
      <c r="D10" s="28">
        <f>C10*100/$C$14</f>
        <v>1.3015717092337917</v>
      </c>
      <c r="E10" s="27">
        <v>7649</v>
      </c>
      <c r="F10" s="28">
        <f>E10*100/$E$14</f>
        <v>11.810756141624076</v>
      </c>
    </row>
    <row r="11" spans="1:6" ht="9.75" customHeight="1" x14ac:dyDescent="0.25">
      <c r="A11" s="17"/>
      <c r="B11" s="20"/>
      <c r="C11" s="18"/>
      <c r="D11" s="19"/>
      <c r="E11" s="18"/>
      <c r="F11" s="19"/>
    </row>
    <row r="12" spans="1:6" x14ac:dyDescent="0.25">
      <c r="A12" s="26" t="s">
        <v>38</v>
      </c>
      <c r="B12" s="29" t="s">
        <v>39</v>
      </c>
      <c r="C12" s="27">
        <v>69</v>
      </c>
      <c r="D12" s="28">
        <f>C12*100/$C$14</f>
        <v>0.56483300589390961</v>
      </c>
      <c r="E12" s="27">
        <v>23371</v>
      </c>
      <c r="F12" s="28">
        <f>E12*100/$E$14</f>
        <v>36.086963235180583</v>
      </c>
    </row>
    <row r="13" spans="1:6" ht="8.25" customHeight="1" x14ac:dyDescent="0.25">
      <c r="A13" s="17"/>
      <c r="B13" s="20"/>
      <c r="C13" s="18"/>
      <c r="D13" s="19"/>
      <c r="E13" s="18"/>
      <c r="F13" s="19"/>
    </row>
    <row r="14" spans="1:6" ht="15.75" customHeight="1" x14ac:dyDescent="0.25">
      <c r="A14" s="23" t="s">
        <v>40</v>
      </c>
      <c r="B14" s="25"/>
      <c r="C14" s="24">
        <f>SUM(C6:C12)</f>
        <v>12216</v>
      </c>
      <c r="D14" s="24">
        <f t="shared" ref="D14:F14" si="0">SUM(D6:D12)</f>
        <v>100.00000000000001</v>
      </c>
      <c r="E14" s="24">
        <f t="shared" si="0"/>
        <v>64763</v>
      </c>
      <c r="F14" s="24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zoomScaleNormal="100" workbookViewId="0">
      <selection activeCell="I61" sqref="I61"/>
    </sheetView>
  </sheetViews>
  <sheetFormatPr baseColWidth="10" defaultRowHeight="15" x14ac:dyDescent="0.25"/>
  <cols>
    <col min="1" max="1" width="20.5703125" style="14" bestFit="1" customWidth="1"/>
    <col min="2" max="2" width="10.28515625" style="14" customWidth="1"/>
    <col min="3" max="3" width="10.85546875" style="14" customWidth="1"/>
    <col min="4" max="4" width="10.7109375" style="14" customWidth="1"/>
    <col min="5" max="5" width="10.140625" style="14" customWidth="1"/>
    <col min="6" max="6" width="9.140625" style="14" customWidth="1"/>
    <col min="7" max="8" width="9.7109375" style="14" customWidth="1"/>
    <col min="9" max="9" width="8" style="14" customWidth="1"/>
    <col min="10" max="10" width="9" style="14" customWidth="1"/>
    <col min="11" max="11" width="9.5703125" style="14" customWidth="1"/>
    <col min="12" max="12" width="9.42578125" style="14" customWidth="1"/>
    <col min="13" max="16384" width="11.42578125" style="14"/>
  </cols>
  <sheetData>
    <row r="2" spans="1:14" ht="17.25" x14ac:dyDescent="0.3">
      <c r="A2" s="41" t="s">
        <v>120</v>
      </c>
      <c r="B2" s="42"/>
      <c r="C2" s="42"/>
      <c r="D2" s="42"/>
      <c r="E2" s="42"/>
      <c r="F2" s="42"/>
      <c r="G2" s="42"/>
      <c r="H2" s="42"/>
      <c r="I2" s="42"/>
    </row>
    <row r="4" spans="1:14" x14ac:dyDescent="0.25">
      <c r="A4" s="62" t="s">
        <v>48</v>
      </c>
      <c r="B4" s="60" t="s">
        <v>124</v>
      </c>
      <c r="C4" s="60" t="s">
        <v>134</v>
      </c>
      <c r="D4" s="60" t="s">
        <v>126</v>
      </c>
      <c r="E4" s="60" t="s">
        <v>127</v>
      </c>
      <c r="F4" s="60" t="s">
        <v>132</v>
      </c>
      <c r="G4" s="60" t="s">
        <v>133</v>
      </c>
      <c r="H4" s="60" t="s">
        <v>128</v>
      </c>
      <c r="I4" s="60" t="s">
        <v>129</v>
      </c>
      <c r="J4" s="60" t="s">
        <v>130</v>
      </c>
      <c r="K4" s="60" t="s">
        <v>131</v>
      </c>
      <c r="L4" s="60" t="s">
        <v>25</v>
      </c>
      <c r="M4" s="60" t="s">
        <v>49</v>
      </c>
    </row>
    <row r="5" spans="1:14" x14ac:dyDescent="0.25">
      <c r="A5" s="62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4" ht="10.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4" x14ac:dyDescent="0.25">
      <c r="A7" s="43" t="s">
        <v>50</v>
      </c>
      <c r="B7" s="36">
        <v>153</v>
      </c>
      <c r="C7" s="36">
        <v>156</v>
      </c>
      <c r="D7" s="36">
        <v>2</v>
      </c>
      <c r="E7" s="36">
        <v>116</v>
      </c>
      <c r="F7" s="36">
        <v>4</v>
      </c>
      <c r="G7" s="36">
        <v>0</v>
      </c>
      <c r="H7" s="36">
        <v>2</v>
      </c>
      <c r="I7" s="36">
        <v>153</v>
      </c>
      <c r="J7" s="36">
        <v>23</v>
      </c>
      <c r="K7" s="36">
        <v>1</v>
      </c>
      <c r="L7" s="36">
        <v>0</v>
      </c>
      <c r="M7" s="36">
        <f>SUM(B7:L7)</f>
        <v>610</v>
      </c>
      <c r="N7" s="37" t="s">
        <v>51</v>
      </c>
    </row>
    <row r="8" spans="1:14" x14ac:dyDescent="0.25">
      <c r="A8" s="44" t="s">
        <v>52</v>
      </c>
      <c r="B8" s="38">
        <v>744</v>
      </c>
      <c r="C8" s="38">
        <v>271</v>
      </c>
      <c r="D8" s="38">
        <v>30</v>
      </c>
      <c r="E8" s="38">
        <v>549</v>
      </c>
      <c r="F8" s="38">
        <v>12</v>
      </c>
      <c r="G8" s="38">
        <v>0</v>
      </c>
      <c r="H8" s="38">
        <v>20</v>
      </c>
      <c r="I8" s="38">
        <v>882</v>
      </c>
      <c r="J8" s="38">
        <v>69</v>
      </c>
      <c r="K8" s="38">
        <v>2</v>
      </c>
      <c r="L8" s="38">
        <v>0</v>
      </c>
      <c r="M8" s="38">
        <f t="shared" ref="M8:M38" si="0">SUM(B8:L8)</f>
        <v>2579</v>
      </c>
      <c r="N8" s="37" t="s">
        <v>53</v>
      </c>
    </row>
    <row r="9" spans="1:14" x14ac:dyDescent="0.25">
      <c r="A9" s="43" t="s">
        <v>54</v>
      </c>
      <c r="B9" s="36">
        <v>129</v>
      </c>
      <c r="C9" s="36">
        <v>79</v>
      </c>
      <c r="D9" s="36">
        <v>1</v>
      </c>
      <c r="E9" s="36">
        <v>71</v>
      </c>
      <c r="F9" s="36">
        <v>1</v>
      </c>
      <c r="G9" s="36">
        <v>6</v>
      </c>
      <c r="H9" s="36">
        <v>0</v>
      </c>
      <c r="I9" s="36">
        <v>49</v>
      </c>
      <c r="J9" s="36">
        <v>15</v>
      </c>
      <c r="K9" s="36">
        <v>0</v>
      </c>
      <c r="L9" s="36">
        <v>1</v>
      </c>
      <c r="M9" s="36">
        <f t="shared" si="0"/>
        <v>352</v>
      </c>
      <c r="N9" s="37" t="s">
        <v>55</v>
      </c>
    </row>
    <row r="10" spans="1:14" x14ac:dyDescent="0.25">
      <c r="A10" s="44" t="s">
        <v>56</v>
      </c>
      <c r="B10" s="38">
        <v>52</v>
      </c>
      <c r="C10" s="38">
        <v>54</v>
      </c>
      <c r="D10" s="38">
        <v>7</v>
      </c>
      <c r="E10" s="38">
        <v>29</v>
      </c>
      <c r="F10" s="38">
        <v>0</v>
      </c>
      <c r="G10" s="38">
        <v>0</v>
      </c>
      <c r="H10" s="38">
        <v>0</v>
      </c>
      <c r="I10" s="38">
        <v>47</v>
      </c>
      <c r="J10" s="38">
        <v>14</v>
      </c>
      <c r="K10" s="38">
        <v>0</v>
      </c>
      <c r="L10" s="38">
        <v>0</v>
      </c>
      <c r="M10" s="38">
        <f t="shared" si="0"/>
        <v>203</v>
      </c>
      <c r="N10" s="37" t="s">
        <v>57</v>
      </c>
    </row>
    <row r="11" spans="1:14" x14ac:dyDescent="0.25">
      <c r="A11" s="43" t="s">
        <v>58</v>
      </c>
      <c r="B11" s="36">
        <v>336</v>
      </c>
      <c r="C11" s="36">
        <v>197</v>
      </c>
      <c r="D11" s="36">
        <v>5</v>
      </c>
      <c r="E11" s="36">
        <v>138</v>
      </c>
      <c r="F11" s="36">
        <v>5</v>
      </c>
      <c r="G11" s="36">
        <v>0</v>
      </c>
      <c r="H11" s="36">
        <v>11</v>
      </c>
      <c r="I11" s="36">
        <v>130</v>
      </c>
      <c r="J11" s="36">
        <v>27</v>
      </c>
      <c r="K11" s="36">
        <v>0</v>
      </c>
      <c r="L11" s="36">
        <v>0</v>
      </c>
      <c r="M11" s="36">
        <f t="shared" si="0"/>
        <v>849</v>
      </c>
      <c r="N11" s="37" t="s">
        <v>59</v>
      </c>
    </row>
    <row r="12" spans="1:14" x14ac:dyDescent="0.25">
      <c r="A12" s="44" t="s">
        <v>60</v>
      </c>
      <c r="B12" s="38">
        <v>447</v>
      </c>
      <c r="C12" s="38">
        <v>254</v>
      </c>
      <c r="D12" s="38">
        <v>9</v>
      </c>
      <c r="E12" s="38">
        <v>291</v>
      </c>
      <c r="F12" s="38">
        <v>3</v>
      </c>
      <c r="G12" s="38">
        <v>1</v>
      </c>
      <c r="H12" s="38">
        <v>8</v>
      </c>
      <c r="I12" s="38">
        <v>314</v>
      </c>
      <c r="J12" s="38">
        <v>78</v>
      </c>
      <c r="K12" s="38">
        <v>1</v>
      </c>
      <c r="L12" s="38">
        <v>0</v>
      </c>
      <c r="M12" s="38">
        <f t="shared" si="0"/>
        <v>1406</v>
      </c>
      <c r="N12" s="37" t="s">
        <v>61</v>
      </c>
    </row>
    <row r="13" spans="1:14" x14ac:dyDescent="0.25">
      <c r="A13" s="43" t="s">
        <v>62</v>
      </c>
      <c r="B13" s="36">
        <v>235</v>
      </c>
      <c r="C13" s="36">
        <v>207</v>
      </c>
      <c r="D13" s="36">
        <v>14</v>
      </c>
      <c r="E13" s="36">
        <v>190</v>
      </c>
      <c r="F13" s="36">
        <v>2</v>
      </c>
      <c r="G13" s="36">
        <v>1</v>
      </c>
      <c r="H13" s="36">
        <v>8</v>
      </c>
      <c r="I13" s="36">
        <v>184</v>
      </c>
      <c r="J13" s="36">
        <v>54</v>
      </c>
      <c r="K13" s="36">
        <v>0</v>
      </c>
      <c r="L13" s="36">
        <v>0</v>
      </c>
      <c r="M13" s="36">
        <f t="shared" si="0"/>
        <v>895</v>
      </c>
      <c r="N13" s="37" t="s">
        <v>63</v>
      </c>
    </row>
    <row r="14" spans="1:14" x14ac:dyDescent="0.25">
      <c r="A14" s="44" t="s">
        <v>64</v>
      </c>
      <c r="B14" s="38">
        <v>62</v>
      </c>
      <c r="C14" s="38">
        <v>29</v>
      </c>
      <c r="D14" s="38">
        <v>4</v>
      </c>
      <c r="E14" s="38">
        <v>22</v>
      </c>
      <c r="F14" s="38">
        <v>2</v>
      </c>
      <c r="G14" s="38">
        <v>1</v>
      </c>
      <c r="H14" s="38">
        <v>7</v>
      </c>
      <c r="I14" s="38">
        <v>18</v>
      </c>
      <c r="J14" s="38">
        <v>5</v>
      </c>
      <c r="K14" s="38">
        <v>0</v>
      </c>
      <c r="L14" s="38">
        <v>0</v>
      </c>
      <c r="M14" s="38">
        <f t="shared" si="0"/>
        <v>150</v>
      </c>
      <c r="N14" s="37" t="s">
        <v>65</v>
      </c>
    </row>
    <row r="15" spans="1:14" x14ac:dyDescent="0.25">
      <c r="A15" s="43" t="s">
        <v>66</v>
      </c>
      <c r="B15" s="36">
        <v>4682</v>
      </c>
      <c r="C15" s="36">
        <v>2456</v>
      </c>
      <c r="D15" s="36">
        <v>71</v>
      </c>
      <c r="E15" s="36">
        <v>2862</v>
      </c>
      <c r="F15" s="36">
        <v>65</v>
      </c>
      <c r="G15" s="36">
        <v>12</v>
      </c>
      <c r="H15" s="36">
        <v>92</v>
      </c>
      <c r="I15" s="36">
        <v>4211</v>
      </c>
      <c r="J15" s="36">
        <v>580</v>
      </c>
      <c r="K15" s="36">
        <v>6</v>
      </c>
      <c r="L15" s="36">
        <v>3</v>
      </c>
      <c r="M15" s="36">
        <f t="shared" si="0"/>
        <v>15040</v>
      </c>
      <c r="N15" s="37" t="s">
        <v>67</v>
      </c>
    </row>
    <row r="16" spans="1:14" x14ac:dyDescent="0.25">
      <c r="A16" s="44" t="s">
        <v>68</v>
      </c>
      <c r="B16" s="38">
        <v>56</v>
      </c>
      <c r="C16" s="38">
        <v>103</v>
      </c>
      <c r="D16" s="38">
        <v>17</v>
      </c>
      <c r="E16" s="38">
        <v>148</v>
      </c>
      <c r="F16" s="38">
        <v>1</v>
      </c>
      <c r="G16" s="38">
        <v>0</v>
      </c>
      <c r="H16" s="38">
        <v>1</v>
      </c>
      <c r="I16" s="38">
        <v>234</v>
      </c>
      <c r="J16" s="38">
        <v>31</v>
      </c>
      <c r="K16" s="38">
        <v>0</v>
      </c>
      <c r="L16" s="38">
        <v>0</v>
      </c>
      <c r="M16" s="38">
        <f t="shared" si="0"/>
        <v>591</v>
      </c>
      <c r="N16" s="37" t="s">
        <v>69</v>
      </c>
    </row>
    <row r="17" spans="1:14" x14ac:dyDescent="0.25">
      <c r="A17" s="43" t="s">
        <v>70</v>
      </c>
      <c r="B17" s="36">
        <v>599</v>
      </c>
      <c r="C17" s="36">
        <v>490</v>
      </c>
      <c r="D17" s="36">
        <v>16</v>
      </c>
      <c r="E17" s="36">
        <v>461</v>
      </c>
      <c r="F17" s="36">
        <v>2</v>
      </c>
      <c r="G17" s="36">
        <v>0</v>
      </c>
      <c r="H17" s="36">
        <v>19</v>
      </c>
      <c r="I17" s="36">
        <v>511</v>
      </c>
      <c r="J17" s="36">
        <v>90</v>
      </c>
      <c r="K17" s="36">
        <v>1</v>
      </c>
      <c r="L17" s="36">
        <v>3</v>
      </c>
      <c r="M17" s="36">
        <f t="shared" si="0"/>
        <v>2192</v>
      </c>
      <c r="N17" s="37" t="s">
        <v>71</v>
      </c>
    </row>
    <row r="18" spans="1:14" x14ac:dyDescent="0.25">
      <c r="A18" s="44" t="s">
        <v>72</v>
      </c>
      <c r="B18" s="38">
        <v>1366</v>
      </c>
      <c r="C18" s="38">
        <v>159</v>
      </c>
      <c r="D18" s="38">
        <v>0</v>
      </c>
      <c r="E18" s="38">
        <v>222</v>
      </c>
      <c r="F18" s="38">
        <v>3</v>
      </c>
      <c r="G18" s="38">
        <v>1</v>
      </c>
      <c r="H18" s="38">
        <v>0</v>
      </c>
      <c r="I18" s="38">
        <v>273</v>
      </c>
      <c r="J18" s="38">
        <v>76</v>
      </c>
      <c r="K18" s="38">
        <v>0</v>
      </c>
      <c r="L18" s="38">
        <v>0</v>
      </c>
      <c r="M18" s="38">
        <f t="shared" si="0"/>
        <v>2100</v>
      </c>
      <c r="N18" s="37" t="s">
        <v>73</v>
      </c>
    </row>
    <row r="19" spans="1:14" x14ac:dyDescent="0.25">
      <c r="A19" s="43" t="s">
        <v>74</v>
      </c>
      <c r="B19" s="36">
        <v>230</v>
      </c>
      <c r="C19" s="36">
        <v>168</v>
      </c>
      <c r="D19" s="36">
        <v>1</v>
      </c>
      <c r="E19" s="36">
        <v>114</v>
      </c>
      <c r="F19" s="36">
        <v>0</v>
      </c>
      <c r="G19" s="36">
        <v>0</v>
      </c>
      <c r="H19" s="36">
        <v>4</v>
      </c>
      <c r="I19" s="36">
        <v>100</v>
      </c>
      <c r="J19" s="36">
        <v>54</v>
      </c>
      <c r="K19" s="36">
        <v>0</v>
      </c>
      <c r="L19" s="36">
        <v>0</v>
      </c>
      <c r="M19" s="36">
        <f t="shared" si="0"/>
        <v>671</v>
      </c>
      <c r="N19" s="37" t="s">
        <v>75</v>
      </c>
    </row>
    <row r="20" spans="1:14" x14ac:dyDescent="0.25">
      <c r="A20" s="44" t="s">
        <v>76</v>
      </c>
      <c r="B20" s="38">
        <v>1214</v>
      </c>
      <c r="C20" s="38">
        <v>968</v>
      </c>
      <c r="D20" s="38">
        <v>30</v>
      </c>
      <c r="E20" s="38">
        <v>578</v>
      </c>
      <c r="F20" s="38">
        <v>4</v>
      </c>
      <c r="G20" s="38">
        <v>12</v>
      </c>
      <c r="H20" s="38">
        <v>31</v>
      </c>
      <c r="I20" s="38">
        <v>484</v>
      </c>
      <c r="J20" s="38">
        <v>256</v>
      </c>
      <c r="K20" s="38">
        <v>2</v>
      </c>
      <c r="L20" s="38">
        <v>0</v>
      </c>
      <c r="M20" s="38">
        <f t="shared" si="0"/>
        <v>3579</v>
      </c>
      <c r="N20" s="37" t="s">
        <v>77</v>
      </c>
    </row>
    <row r="21" spans="1:14" x14ac:dyDescent="0.25">
      <c r="A21" s="43" t="s">
        <v>78</v>
      </c>
      <c r="B21" s="36">
        <v>500</v>
      </c>
      <c r="C21" s="36">
        <v>204</v>
      </c>
      <c r="D21" s="36">
        <v>40</v>
      </c>
      <c r="E21" s="36">
        <v>196</v>
      </c>
      <c r="F21" s="36">
        <v>11</v>
      </c>
      <c r="G21" s="36">
        <v>1</v>
      </c>
      <c r="H21" s="36">
        <v>27</v>
      </c>
      <c r="I21" s="36">
        <v>192</v>
      </c>
      <c r="J21" s="36">
        <v>29</v>
      </c>
      <c r="K21" s="36">
        <v>0</v>
      </c>
      <c r="L21" s="36">
        <v>2</v>
      </c>
      <c r="M21" s="36">
        <f t="shared" si="0"/>
        <v>1202</v>
      </c>
      <c r="N21" s="37" t="s">
        <v>79</v>
      </c>
    </row>
    <row r="22" spans="1:14" x14ac:dyDescent="0.25">
      <c r="A22" s="44" t="s">
        <v>80</v>
      </c>
      <c r="B22" s="38">
        <v>1105</v>
      </c>
      <c r="C22" s="38">
        <v>1016</v>
      </c>
      <c r="D22" s="38">
        <v>21</v>
      </c>
      <c r="E22" s="38">
        <v>338</v>
      </c>
      <c r="F22" s="38">
        <v>9</v>
      </c>
      <c r="G22" s="38">
        <v>5</v>
      </c>
      <c r="H22" s="38">
        <v>26</v>
      </c>
      <c r="I22" s="38">
        <v>186</v>
      </c>
      <c r="J22" s="38">
        <v>129</v>
      </c>
      <c r="K22" s="38">
        <v>0</v>
      </c>
      <c r="L22" s="38">
        <v>0</v>
      </c>
      <c r="M22" s="38">
        <f t="shared" si="0"/>
        <v>2835</v>
      </c>
      <c r="N22" s="37" t="s">
        <v>81</v>
      </c>
    </row>
    <row r="23" spans="1:14" x14ac:dyDescent="0.25">
      <c r="A23" s="43" t="s">
        <v>82</v>
      </c>
      <c r="B23" s="36">
        <v>234</v>
      </c>
      <c r="C23" s="36">
        <v>180</v>
      </c>
      <c r="D23" s="36">
        <v>3</v>
      </c>
      <c r="E23" s="36">
        <v>34</v>
      </c>
      <c r="F23" s="36">
        <v>1</v>
      </c>
      <c r="G23" s="36">
        <v>1</v>
      </c>
      <c r="H23" s="36">
        <v>0</v>
      </c>
      <c r="I23" s="36">
        <v>17</v>
      </c>
      <c r="J23" s="36">
        <v>19</v>
      </c>
      <c r="K23" s="36">
        <v>0</v>
      </c>
      <c r="L23" s="36">
        <v>0</v>
      </c>
      <c r="M23" s="36">
        <f t="shared" si="0"/>
        <v>489</v>
      </c>
      <c r="N23" s="37" t="s">
        <v>83</v>
      </c>
    </row>
    <row r="24" spans="1:14" x14ac:dyDescent="0.25">
      <c r="A24" s="44" t="s">
        <v>84</v>
      </c>
      <c r="B24" s="38">
        <v>85</v>
      </c>
      <c r="C24" s="38">
        <v>135</v>
      </c>
      <c r="D24" s="38">
        <v>0</v>
      </c>
      <c r="E24" s="38">
        <v>119</v>
      </c>
      <c r="F24" s="38">
        <v>0</v>
      </c>
      <c r="G24" s="38">
        <v>0</v>
      </c>
      <c r="H24" s="38">
        <v>5</v>
      </c>
      <c r="I24" s="38">
        <v>86</v>
      </c>
      <c r="J24" s="38">
        <v>29</v>
      </c>
      <c r="K24" s="38">
        <v>0</v>
      </c>
      <c r="L24" s="38">
        <v>0</v>
      </c>
      <c r="M24" s="38">
        <f t="shared" si="0"/>
        <v>459</v>
      </c>
      <c r="N24" s="37" t="s">
        <v>85</v>
      </c>
    </row>
    <row r="25" spans="1:14" x14ac:dyDescent="0.25">
      <c r="A25" s="43" t="s">
        <v>86</v>
      </c>
      <c r="B25" s="36">
        <v>3722</v>
      </c>
      <c r="C25" s="36">
        <v>2035</v>
      </c>
      <c r="D25" s="36">
        <v>60</v>
      </c>
      <c r="E25" s="36">
        <v>1138</v>
      </c>
      <c r="F25" s="36">
        <v>18</v>
      </c>
      <c r="G25" s="36">
        <v>12</v>
      </c>
      <c r="H25" s="36">
        <v>35</v>
      </c>
      <c r="I25" s="36">
        <v>1829</v>
      </c>
      <c r="J25" s="36">
        <v>418</v>
      </c>
      <c r="K25" s="36">
        <v>1</v>
      </c>
      <c r="L25" s="36">
        <v>0</v>
      </c>
      <c r="M25" s="36">
        <f t="shared" si="0"/>
        <v>9268</v>
      </c>
      <c r="N25" s="37" t="s">
        <v>87</v>
      </c>
    </row>
    <row r="26" spans="1:14" x14ac:dyDescent="0.25">
      <c r="A26" s="44" t="s">
        <v>88</v>
      </c>
      <c r="B26" s="38">
        <v>333</v>
      </c>
      <c r="C26" s="38">
        <v>158</v>
      </c>
      <c r="D26" s="38"/>
      <c r="E26" s="38">
        <v>126</v>
      </c>
      <c r="F26" s="38">
        <v>1</v>
      </c>
      <c r="G26" s="38">
        <v>4</v>
      </c>
      <c r="H26" s="38">
        <v>0</v>
      </c>
      <c r="I26" s="38">
        <v>78</v>
      </c>
      <c r="J26" s="38">
        <v>50</v>
      </c>
      <c r="K26" s="38">
        <v>0</v>
      </c>
      <c r="L26" s="38">
        <v>0</v>
      </c>
      <c r="M26" s="38">
        <f t="shared" si="0"/>
        <v>750</v>
      </c>
      <c r="N26" s="37" t="s">
        <v>89</v>
      </c>
    </row>
    <row r="27" spans="1:14" x14ac:dyDescent="0.25">
      <c r="A27" s="43" t="s">
        <v>90</v>
      </c>
      <c r="B27" s="36">
        <v>1065</v>
      </c>
      <c r="C27" s="36">
        <v>724</v>
      </c>
      <c r="D27" s="36">
        <v>28</v>
      </c>
      <c r="E27" s="36">
        <v>488</v>
      </c>
      <c r="F27" s="36">
        <v>9</v>
      </c>
      <c r="G27" s="36">
        <v>5</v>
      </c>
      <c r="H27" s="36">
        <v>62</v>
      </c>
      <c r="I27" s="36">
        <v>327</v>
      </c>
      <c r="J27" s="36">
        <v>119</v>
      </c>
      <c r="K27" s="36">
        <v>0</v>
      </c>
      <c r="L27" s="36">
        <v>0</v>
      </c>
      <c r="M27" s="36">
        <f t="shared" si="0"/>
        <v>2827</v>
      </c>
      <c r="N27" s="37" t="s">
        <v>91</v>
      </c>
    </row>
    <row r="28" spans="1:14" x14ac:dyDescent="0.25">
      <c r="A28" s="44" t="s">
        <v>92</v>
      </c>
      <c r="B28" s="38">
        <v>255</v>
      </c>
      <c r="C28" s="38">
        <v>218</v>
      </c>
      <c r="D28" s="38">
        <v>7</v>
      </c>
      <c r="E28" s="38">
        <v>177</v>
      </c>
      <c r="F28" s="38">
        <v>2</v>
      </c>
      <c r="G28" s="38">
        <v>0</v>
      </c>
      <c r="H28" s="38">
        <v>32</v>
      </c>
      <c r="I28" s="38">
        <v>182</v>
      </c>
      <c r="J28" s="38">
        <v>80</v>
      </c>
      <c r="K28" s="38">
        <v>0</v>
      </c>
      <c r="L28" s="38">
        <v>1</v>
      </c>
      <c r="M28" s="38">
        <f t="shared" si="0"/>
        <v>954</v>
      </c>
      <c r="N28" s="37" t="s">
        <v>93</v>
      </c>
    </row>
    <row r="29" spans="1:14" x14ac:dyDescent="0.25">
      <c r="A29" s="43" t="s">
        <v>94</v>
      </c>
      <c r="B29" s="36">
        <v>33</v>
      </c>
      <c r="C29" s="36">
        <v>5</v>
      </c>
      <c r="D29" s="36">
        <v>1</v>
      </c>
      <c r="E29" s="36">
        <v>9</v>
      </c>
      <c r="F29" s="36">
        <v>1</v>
      </c>
      <c r="G29" s="36">
        <v>0</v>
      </c>
      <c r="H29" s="36">
        <v>0</v>
      </c>
      <c r="I29" s="36">
        <v>4</v>
      </c>
      <c r="J29" s="36">
        <v>1</v>
      </c>
      <c r="K29" s="36">
        <v>0</v>
      </c>
      <c r="L29" s="36">
        <v>0</v>
      </c>
      <c r="M29" s="36">
        <f t="shared" si="0"/>
        <v>54</v>
      </c>
      <c r="N29" s="37" t="s">
        <v>95</v>
      </c>
    </row>
    <row r="30" spans="1:14" x14ac:dyDescent="0.25">
      <c r="A30" s="44" t="s">
        <v>96</v>
      </c>
      <c r="B30" s="38">
        <v>403</v>
      </c>
      <c r="C30" s="38">
        <v>320</v>
      </c>
      <c r="D30" s="38">
        <v>9</v>
      </c>
      <c r="E30" s="38">
        <v>223</v>
      </c>
      <c r="F30" s="38">
        <v>8</v>
      </c>
      <c r="G30" s="38">
        <v>4</v>
      </c>
      <c r="H30" s="38">
        <v>3</v>
      </c>
      <c r="I30" s="38">
        <v>258</v>
      </c>
      <c r="J30" s="38">
        <v>81</v>
      </c>
      <c r="K30" s="38">
        <v>0</v>
      </c>
      <c r="L30" s="38">
        <v>1</v>
      </c>
      <c r="M30" s="38">
        <f t="shared" si="0"/>
        <v>1310</v>
      </c>
      <c r="N30" s="37" t="s">
        <v>97</v>
      </c>
    </row>
    <row r="31" spans="1:14" x14ac:dyDescent="0.25">
      <c r="A31" s="43" t="s">
        <v>98</v>
      </c>
      <c r="B31" s="36">
        <v>431</v>
      </c>
      <c r="C31" s="36">
        <v>365</v>
      </c>
      <c r="D31" s="36">
        <v>665</v>
      </c>
      <c r="E31" s="36">
        <v>302</v>
      </c>
      <c r="F31" s="36">
        <v>1</v>
      </c>
      <c r="G31" s="36">
        <v>0</v>
      </c>
      <c r="H31" s="36">
        <v>1258</v>
      </c>
      <c r="I31" s="36">
        <v>441</v>
      </c>
      <c r="J31" s="36">
        <v>89</v>
      </c>
      <c r="K31" s="36">
        <v>0</v>
      </c>
      <c r="L31" s="36">
        <v>2</v>
      </c>
      <c r="M31" s="36">
        <f t="shared" si="0"/>
        <v>3554</v>
      </c>
      <c r="N31" s="37" t="s">
        <v>99</v>
      </c>
    </row>
    <row r="32" spans="1:14" x14ac:dyDescent="0.25">
      <c r="A32" s="44" t="s">
        <v>100</v>
      </c>
      <c r="B32" s="38">
        <v>520</v>
      </c>
      <c r="C32" s="38">
        <v>363</v>
      </c>
      <c r="D32" s="38">
        <v>39</v>
      </c>
      <c r="E32" s="38">
        <v>488</v>
      </c>
      <c r="F32" s="38">
        <v>5</v>
      </c>
      <c r="G32" s="38">
        <v>0</v>
      </c>
      <c r="H32" s="38">
        <v>39</v>
      </c>
      <c r="I32" s="38">
        <v>544</v>
      </c>
      <c r="J32" s="38">
        <v>98</v>
      </c>
      <c r="K32" s="38">
        <v>1</v>
      </c>
      <c r="L32" s="38">
        <v>0</v>
      </c>
      <c r="M32" s="38">
        <f t="shared" si="0"/>
        <v>2097</v>
      </c>
      <c r="N32" s="37" t="s">
        <v>101</v>
      </c>
    </row>
    <row r="33" spans="1:14" x14ac:dyDescent="0.25">
      <c r="A33" s="43" t="s">
        <v>102</v>
      </c>
      <c r="B33" s="36">
        <v>357</v>
      </c>
      <c r="C33" s="36">
        <v>164</v>
      </c>
      <c r="D33" s="36">
        <v>5</v>
      </c>
      <c r="E33" s="36">
        <v>276</v>
      </c>
      <c r="F33" s="36">
        <v>1</v>
      </c>
      <c r="G33" s="36">
        <v>5</v>
      </c>
      <c r="H33" s="36">
        <v>82</v>
      </c>
      <c r="I33" s="36">
        <v>388</v>
      </c>
      <c r="J33" s="36">
        <v>60</v>
      </c>
      <c r="K33" s="36">
        <v>0</v>
      </c>
      <c r="L33" s="36">
        <v>0</v>
      </c>
      <c r="M33" s="36">
        <f t="shared" si="0"/>
        <v>1338</v>
      </c>
      <c r="N33" s="37" t="s">
        <v>103</v>
      </c>
    </row>
    <row r="34" spans="1:14" x14ac:dyDescent="0.25">
      <c r="A34" s="44" t="s">
        <v>104</v>
      </c>
      <c r="B34" s="38">
        <v>528</v>
      </c>
      <c r="C34" s="38">
        <v>308</v>
      </c>
      <c r="D34" s="38">
        <v>9</v>
      </c>
      <c r="E34" s="38">
        <v>422</v>
      </c>
      <c r="F34" s="38">
        <v>5</v>
      </c>
      <c r="G34" s="38">
        <v>3</v>
      </c>
      <c r="H34" s="38">
        <v>8</v>
      </c>
      <c r="I34" s="38">
        <v>293</v>
      </c>
      <c r="J34" s="38">
        <v>218</v>
      </c>
      <c r="K34" s="38">
        <v>2</v>
      </c>
      <c r="L34" s="38">
        <v>0</v>
      </c>
      <c r="M34" s="38">
        <f t="shared" si="0"/>
        <v>1796</v>
      </c>
      <c r="N34" s="37" t="s">
        <v>105</v>
      </c>
    </row>
    <row r="35" spans="1:14" x14ac:dyDescent="0.25">
      <c r="A35" s="43" t="s">
        <v>106</v>
      </c>
      <c r="B35" s="36">
        <v>41</v>
      </c>
      <c r="C35" s="36">
        <v>35</v>
      </c>
      <c r="D35" s="36">
        <v>0</v>
      </c>
      <c r="E35" s="36">
        <v>19</v>
      </c>
      <c r="F35" s="36">
        <v>5</v>
      </c>
      <c r="G35" s="36">
        <v>0</v>
      </c>
      <c r="H35" s="36">
        <v>0</v>
      </c>
      <c r="I35" s="36">
        <v>11</v>
      </c>
      <c r="J35" s="36">
        <v>4</v>
      </c>
      <c r="K35" s="36">
        <v>0</v>
      </c>
      <c r="L35" s="36">
        <v>0</v>
      </c>
      <c r="M35" s="36">
        <f t="shared" si="0"/>
        <v>115</v>
      </c>
      <c r="N35" s="37" t="s">
        <v>107</v>
      </c>
    </row>
    <row r="36" spans="1:14" x14ac:dyDescent="0.25">
      <c r="A36" s="44" t="s">
        <v>108</v>
      </c>
      <c r="B36" s="38">
        <v>339</v>
      </c>
      <c r="C36" s="38">
        <v>385</v>
      </c>
      <c r="D36" s="38">
        <v>22</v>
      </c>
      <c r="E36" s="38">
        <v>266</v>
      </c>
      <c r="F36" s="38">
        <v>2</v>
      </c>
      <c r="G36" s="38">
        <v>2</v>
      </c>
      <c r="H36" s="38">
        <v>82</v>
      </c>
      <c r="I36" s="38">
        <v>194</v>
      </c>
      <c r="J36" s="38">
        <v>99</v>
      </c>
      <c r="K36" s="38">
        <v>0</v>
      </c>
      <c r="L36" s="38">
        <v>0</v>
      </c>
      <c r="M36" s="38">
        <f t="shared" si="0"/>
        <v>1391</v>
      </c>
      <c r="N36" s="37" t="s">
        <v>109</v>
      </c>
    </row>
    <row r="37" spans="1:14" x14ac:dyDescent="0.25">
      <c r="A37" s="43" t="s">
        <v>110</v>
      </c>
      <c r="B37" s="36">
        <v>651</v>
      </c>
      <c r="C37" s="36">
        <v>344</v>
      </c>
      <c r="D37" s="36">
        <v>27</v>
      </c>
      <c r="E37" s="36">
        <v>118</v>
      </c>
      <c r="F37" s="36">
        <v>1</v>
      </c>
      <c r="G37" s="36">
        <v>0</v>
      </c>
      <c r="H37" s="36">
        <v>51</v>
      </c>
      <c r="I37" s="36">
        <v>133</v>
      </c>
      <c r="J37" s="36">
        <v>18</v>
      </c>
      <c r="K37" s="36">
        <v>0</v>
      </c>
      <c r="L37" s="36">
        <v>2</v>
      </c>
      <c r="M37" s="36">
        <f t="shared" si="0"/>
        <v>1345</v>
      </c>
      <c r="N37" s="37" t="s">
        <v>111</v>
      </c>
    </row>
    <row r="38" spans="1:14" x14ac:dyDescent="0.25">
      <c r="A38" s="44" t="s">
        <v>112</v>
      </c>
      <c r="B38" s="38">
        <v>68</v>
      </c>
      <c r="C38" s="38">
        <v>56</v>
      </c>
      <c r="D38" s="38">
        <v>1</v>
      </c>
      <c r="E38" s="38">
        <v>70</v>
      </c>
      <c r="F38" s="38">
        <v>0</v>
      </c>
      <c r="G38" s="38">
        <v>0</v>
      </c>
      <c r="H38" s="38">
        <v>1</v>
      </c>
      <c r="I38" s="38">
        <v>45</v>
      </c>
      <c r="J38" s="38">
        <v>34</v>
      </c>
      <c r="K38" s="38">
        <v>0</v>
      </c>
      <c r="L38" s="38">
        <v>0</v>
      </c>
      <c r="M38" s="38">
        <f t="shared" si="0"/>
        <v>275</v>
      </c>
      <c r="N38" s="37" t="s">
        <v>113</v>
      </c>
    </row>
    <row r="39" spans="1:14" ht="10.5" customHeight="1" x14ac:dyDescent="0.2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4" x14ac:dyDescent="0.25">
      <c r="A40" s="39" t="s">
        <v>49</v>
      </c>
      <c r="B40" s="40">
        <f>SUM(B7:B38)</f>
        <v>20975</v>
      </c>
      <c r="C40" s="40">
        <f t="shared" ref="C40:M40" si="1">SUM(C7:C38)</f>
        <v>12606</v>
      </c>
      <c r="D40" s="40">
        <f t="shared" si="1"/>
        <v>1144</v>
      </c>
      <c r="E40" s="40">
        <f t="shared" si="1"/>
        <v>10600</v>
      </c>
      <c r="F40" s="40">
        <f t="shared" si="1"/>
        <v>184</v>
      </c>
      <c r="G40" s="40">
        <f t="shared" si="1"/>
        <v>76</v>
      </c>
      <c r="H40" s="40">
        <f t="shared" si="1"/>
        <v>1914</v>
      </c>
      <c r="I40" s="40">
        <f t="shared" si="1"/>
        <v>12798</v>
      </c>
      <c r="J40" s="40">
        <f t="shared" si="1"/>
        <v>2947</v>
      </c>
      <c r="K40" s="40">
        <f t="shared" si="1"/>
        <v>17</v>
      </c>
      <c r="L40" s="40">
        <f t="shared" si="1"/>
        <v>15</v>
      </c>
      <c r="M40" s="40">
        <f t="shared" si="1"/>
        <v>63276</v>
      </c>
    </row>
  </sheetData>
  <mergeCells count="13">
    <mergeCell ref="M4:M5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workbookViewId="0">
      <selection activeCell="H55" sqref="H55"/>
    </sheetView>
  </sheetViews>
  <sheetFormatPr baseColWidth="10" defaultRowHeight="15" x14ac:dyDescent="0.25"/>
  <cols>
    <col min="1" max="1" width="20.5703125" style="14" bestFit="1" customWidth="1"/>
    <col min="2" max="3" width="11.42578125" style="14"/>
    <col min="4" max="4" width="15.28515625" style="14" customWidth="1"/>
    <col min="5" max="5" width="13.140625" style="14" customWidth="1"/>
    <col min="6" max="6" width="11" style="14" customWidth="1"/>
    <col min="7" max="16384" width="11.42578125" style="14"/>
  </cols>
  <sheetData>
    <row r="2" spans="1:7" ht="17.25" x14ac:dyDescent="0.3">
      <c r="A2" s="41" t="s">
        <v>121</v>
      </c>
      <c r="B2" s="42"/>
      <c r="C2" s="42"/>
      <c r="D2" s="42"/>
      <c r="E2" s="42"/>
      <c r="F2" s="42"/>
      <c r="G2" s="42"/>
    </row>
    <row r="3" spans="1:7" ht="17.25" x14ac:dyDescent="0.3">
      <c r="A3" s="42"/>
      <c r="B3" s="42"/>
      <c r="C3" s="42"/>
      <c r="D3" s="42"/>
      <c r="E3" s="42"/>
      <c r="F3" s="42"/>
      <c r="G3" s="42"/>
    </row>
    <row r="4" spans="1:7" ht="34.5" customHeight="1" x14ac:dyDescent="0.25">
      <c r="A4" s="2" t="s">
        <v>115</v>
      </c>
      <c r="B4" s="2" t="s">
        <v>44</v>
      </c>
      <c r="C4" s="2" t="s">
        <v>45</v>
      </c>
      <c r="D4" s="2" t="s">
        <v>46</v>
      </c>
      <c r="E4" s="2" t="s">
        <v>47</v>
      </c>
      <c r="F4" s="2" t="s">
        <v>26</v>
      </c>
    </row>
    <row r="5" spans="1:7" ht="9" customHeight="1" x14ac:dyDescent="0.25">
      <c r="A5" s="56"/>
      <c r="B5" s="56"/>
      <c r="C5" s="56"/>
      <c r="D5" s="56"/>
      <c r="E5" s="56"/>
      <c r="F5" s="56"/>
    </row>
    <row r="6" spans="1:7" x14ac:dyDescent="0.25">
      <c r="A6" s="43" t="s">
        <v>50</v>
      </c>
      <c r="B6" s="36">
        <v>6</v>
      </c>
      <c r="C6" s="36">
        <v>0</v>
      </c>
      <c r="D6" s="36">
        <v>36</v>
      </c>
      <c r="E6" s="36">
        <v>0</v>
      </c>
      <c r="F6" s="36">
        <f t="shared" ref="F6:F37" si="0">SUM(B6:E6)</f>
        <v>42</v>
      </c>
      <c r="G6" s="37" t="s">
        <v>51</v>
      </c>
    </row>
    <row r="7" spans="1:7" x14ac:dyDescent="0.25">
      <c r="A7" s="44" t="s">
        <v>52</v>
      </c>
      <c r="B7" s="38">
        <v>40</v>
      </c>
      <c r="C7" s="38">
        <v>1</v>
      </c>
      <c r="D7" s="38">
        <v>24</v>
      </c>
      <c r="E7" s="38">
        <v>3</v>
      </c>
      <c r="F7" s="38">
        <f t="shared" si="0"/>
        <v>68</v>
      </c>
      <c r="G7" s="37" t="s">
        <v>53</v>
      </c>
    </row>
    <row r="8" spans="1:7" x14ac:dyDescent="0.25">
      <c r="A8" s="43" t="s">
        <v>54</v>
      </c>
      <c r="B8" s="36">
        <v>35</v>
      </c>
      <c r="C8" s="36">
        <v>0</v>
      </c>
      <c r="D8" s="36">
        <v>36</v>
      </c>
      <c r="E8" s="36">
        <v>6</v>
      </c>
      <c r="F8" s="36">
        <f t="shared" si="0"/>
        <v>77</v>
      </c>
      <c r="G8" s="37" t="s">
        <v>55</v>
      </c>
    </row>
    <row r="9" spans="1:7" x14ac:dyDescent="0.25">
      <c r="A9" s="44" t="s">
        <v>56</v>
      </c>
      <c r="B9" s="38">
        <v>1</v>
      </c>
      <c r="C9" s="38">
        <v>1</v>
      </c>
      <c r="D9" s="38">
        <v>10</v>
      </c>
      <c r="E9" s="38">
        <v>0</v>
      </c>
      <c r="F9" s="38">
        <f t="shared" si="0"/>
        <v>12</v>
      </c>
      <c r="G9" s="37" t="s">
        <v>57</v>
      </c>
    </row>
    <row r="10" spans="1:7" x14ac:dyDescent="0.25">
      <c r="A10" s="43" t="s">
        <v>58</v>
      </c>
      <c r="B10" s="36">
        <v>7</v>
      </c>
      <c r="C10" s="36">
        <v>0</v>
      </c>
      <c r="D10" s="36">
        <v>12</v>
      </c>
      <c r="E10" s="36">
        <v>0</v>
      </c>
      <c r="F10" s="36">
        <f t="shared" si="0"/>
        <v>19</v>
      </c>
      <c r="G10" s="37" t="s">
        <v>59</v>
      </c>
    </row>
    <row r="11" spans="1:7" x14ac:dyDescent="0.25">
      <c r="A11" s="44" t="s">
        <v>60</v>
      </c>
      <c r="B11" s="38">
        <v>9</v>
      </c>
      <c r="C11" s="38">
        <v>0</v>
      </c>
      <c r="D11" s="38">
        <v>31</v>
      </c>
      <c r="E11" s="38">
        <v>0</v>
      </c>
      <c r="F11" s="38">
        <f t="shared" si="0"/>
        <v>40</v>
      </c>
      <c r="G11" s="37" t="s">
        <v>61</v>
      </c>
    </row>
    <row r="12" spans="1:7" x14ac:dyDescent="0.25">
      <c r="A12" s="43" t="s">
        <v>62</v>
      </c>
      <c r="B12" s="36">
        <v>5</v>
      </c>
      <c r="C12" s="36">
        <v>0</v>
      </c>
      <c r="D12" s="36">
        <v>27</v>
      </c>
      <c r="E12" s="36">
        <v>0</v>
      </c>
      <c r="F12" s="36">
        <f t="shared" si="0"/>
        <v>32</v>
      </c>
      <c r="G12" s="37" t="s">
        <v>63</v>
      </c>
    </row>
    <row r="13" spans="1:7" x14ac:dyDescent="0.25">
      <c r="A13" s="44" t="s">
        <v>64</v>
      </c>
      <c r="B13" s="38">
        <v>2</v>
      </c>
      <c r="C13" s="38">
        <v>0</v>
      </c>
      <c r="D13" s="38">
        <v>0</v>
      </c>
      <c r="E13" s="38">
        <v>0</v>
      </c>
      <c r="F13" s="38">
        <f t="shared" si="0"/>
        <v>2</v>
      </c>
      <c r="G13" s="37" t="s">
        <v>65</v>
      </c>
    </row>
    <row r="14" spans="1:7" x14ac:dyDescent="0.25">
      <c r="A14" s="43" t="s">
        <v>66</v>
      </c>
      <c r="B14" s="36">
        <v>27</v>
      </c>
      <c r="C14" s="36">
        <v>0</v>
      </c>
      <c r="D14" s="36">
        <v>93</v>
      </c>
      <c r="E14" s="36">
        <v>0</v>
      </c>
      <c r="F14" s="36">
        <f t="shared" si="0"/>
        <v>120</v>
      </c>
      <c r="G14" s="37" t="s">
        <v>67</v>
      </c>
    </row>
    <row r="15" spans="1:7" x14ac:dyDescent="0.25">
      <c r="A15" s="44" t="s">
        <v>68</v>
      </c>
      <c r="B15" s="38">
        <v>3</v>
      </c>
      <c r="C15" s="38">
        <v>0</v>
      </c>
      <c r="D15" s="38">
        <v>13</v>
      </c>
      <c r="E15" s="38">
        <v>0</v>
      </c>
      <c r="F15" s="38">
        <f t="shared" si="0"/>
        <v>16</v>
      </c>
      <c r="G15" s="37" t="s">
        <v>69</v>
      </c>
    </row>
    <row r="16" spans="1:7" x14ac:dyDescent="0.25">
      <c r="A16" s="43" t="s">
        <v>70</v>
      </c>
      <c r="B16" s="36">
        <v>24</v>
      </c>
      <c r="C16" s="36">
        <v>0</v>
      </c>
      <c r="D16" s="36">
        <v>16</v>
      </c>
      <c r="E16" s="36">
        <v>0</v>
      </c>
      <c r="F16" s="36">
        <f t="shared" si="0"/>
        <v>40</v>
      </c>
      <c r="G16" s="37" t="s">
        <v>71</v>
      </c>
    </row>
    <row r="17" spans="1:7" x14ac:dyDescent="0.25">
      <c r="A17" s="44" t="s">
        <v>72</v>
      </c>
      <c r="B17" s="38">
        <v>4</v>
      </c>
      <c r="C17" s="38">
        <v>1</v>
      </c>
      <c r="D17" s="38">
        <v>6</v>
      </c>
      <c r="E17" s="38">
        <v>0</v>
      </c>
      <c r="F17" s="38">
        <f t="shared" si="0"/>
        <v>11</v>
      </c>
      <c r="G17" s="37" t="s">
        <v>73</v>
      </c>
    </row>
    <row r="18" spans="1:7" x14ac:dyDescent="0.25">
      <c r="A18" s="43" t="s">
        <v>74</v>
      </c>
      <c r="B18" s="36">
        <v>8</v>
      </c>
      <c r="C18" s="36">
        <v>0</v>
      </c>
      <c r="D18" s="36">
        <v>7</v>
      </c>
      <c r="E18" s="36">
        <v>0</v>
      </c>
      <c r="F18" s="36">
        <f t="shared" si="0"/>
        <v>15</v>
      </c>
      <c r="G18" s="37" t="s">
        <v>75</v>
      </c>
    </row>
    <row r="19" spans="1:7" x14ac:dyDescent="0.25">
      <c r="A19" s="44" t="s">
        <v>76</v>
      </c>
      <c r="B19" s="38">
        <v>44</v>
      </c>
      <c r="C19" s="38">
        <v>0</v>
      </c>
      <c r="D19" s="38">
        <v>103</v>
      </c>
      <c r="E19" s="38">
        <v>0</v>
      </c>
      <c r="F19" s="38">
        <f t="shared" si="0"/>
        <v>147</v>
      </c>
      <c r="G19" s="37" t="s">
        <v>77</v>
      </c>
    </row>
    <row r="20" spans="1:7" x14ac:dyDescent="0.25">
      <c r="A20" s="43" t="s">
        <v>78</v>
      </c>
      <c r="B20" s="36">
        <v>0</v>
      </c>
      <c r="C20" s="36">
        <v>0</v>
      </c>
      <c r="D20" s="36">
        <v>30</v>
      </c>
      <c r="E20" s="36">
        <v>0</v>
      </c>
      <c r="F20" s="36">
        <f t="shared" si="0"/>
        <v>30</v>
      </c>
      <c r="G20" s="37" t="s">
        <v>79</v>
      </c>
    </row>
    <row r="21" spans="1:7" x14ac:dyDescent="0.25">
      <c r="A21" s="44" t="s">
        <v>80</v>
      </c>
      <c r="B21" s="38">
        <v>18</v>
      </c>
      <c r="C21" s="38">
        <v>0</v>
      </c>
      <c r="D21" s="38">
        <v>183</v>
      </c>
      <c r="E21" s="38">
        <v>0</v>
      </c>
      <c r="F21" s="38">
        <f t="shared" si="0"/>
        <v>201</v>
      </c>
      <c r="G21" s="37" t="s">
        <v>81</v>
      </c>
    </row>
    <row r="22" spans="1:7" x14ac:dyDescent="0.25">
      <c r="A22" s="43" t="s">
        <v>82</v>
      </c>
      <c r="B22" s="36">
        <v>2</v>
      </c>
      <c r="C22" s="36">
        <v>0</v>
      </c>
      <c r="D22" s="36">
        <v>4</v>
      </c>
      <c r="E22" s="36">
        <v>0</v>
      </c>
      <c r="F22" s="36">
        <f t="shared" si="0"/>
        <v>6</v>
      </c>
      <c r="G22" s="37" t="s">
        <v>83</v>
      </c>
    </row>
    <row r="23" spans="1:7" x14ac:dyDescent="0.25">
      <c r="A23" s="44" t="s">
        <v>84</v>
      </c>
      <c r="B23" s="38">
        <v>5</v>
      </c>
      <c r="C23" s="38">
        <v>0</v>
      </c>
      <c r="D23" s="38">
        <v>0</v>
      </c>
      <c r="E23" s="38">
        <v>0</v>
      </c>
      <c r="F23" s="38">
        <f t="shared" si="0"/>
        <v>5</v>
      </c>
      <c r="G23" s="37" t="s">
        <v>85</v>
      </c>
    </row>
    <row r="24" spans="1:7" x14ac:dyDescent="0.25">
      <c r="A24" s="43" t="s">
        <v>86</v>
      </c>
      <c r="B24" s="36">
        <v>27</v>
      </c>
      <c r="C24" s="36">
        <v>0</v>
      </c>
      <c r="D24" s="36">
        <v>110</v>
      </c>
      <c r="E24" s="36">
        <v>2</v>
      </c>
      <c r="F24" s="36">
        <f t="shared" si="0"/>
        <v>139</v>
      </c>
      <c r="G24" s="37" t="s">
        <v>87</v>
      </c>
    </row>
    <row r="25" spans="1:7" x14ac:dyDescent="0.25">
      <c r="A25" s="44" t="s">
        <v>88</v>
      </c>
      <c r="B25" s="38">
        <v>1</v>
      </c>
      <c r="C25" s="38">
        <v>0</v>
      </c>
      <c r="D25" s="38">
        <v>11</v>
      </c>
      <c r="E25" s="38">
        <v>0</v>
      </c>
      <c r="F25" s="38">
        <f t="shared" si="0"/>
        <v>12</v>
      </c>
      <c r="G25" s="37" t="s">
        <v>89</v>
      </c>
    </row>
    <row r="26" spans="1:7" x14ac:dyDescent="0.25">
      <c r="A26" s="43" t="s">
        <v>90</v>
      </c>
      <c r="B26" s="36">
        <v>2</v>
      </c>
      <c r="C26" s="36">
        <v>10</v>
      </c>
      <c r="D26" s="36">
        <v>18</v>
      </c>
      <c r="E26" s="36">
        <v>2</v>
      </c>
      <c r="F26" s="36">
        <f t="shared" si="0"/>
        <v>32</v>
      </c>
      <c r="G26" s="37" t="s">
        <v>91</v>
      </c>
    </row>
    <row r="27" spans="1:7" x14ac:dyDescent="0.25">
      <c r="A27" s="44" t="s">
        <v>92</v>
      </c>
      <c r="B27" s="38">
        <v>17</v>
      </c>
      <c r="C27" s="38">
        <v>0</v>
      </c>
      <c r="D27" s="38">
        <v>7</v>
      </c>
      <c r="E27" s="38">
        <v>0</v>
      </c>
      <c r="F27" s="38">
        <f t="shared" si="0"/>
        <v>24</v>
      </c>
      <c r="G27" s="37" t="s">
        <v>93</v>
      </c>
    </row>
    <row r="28" spans="1:7" x14ac:dyDescent="0.25">
      <c r="A28" s="43" t="s">
        <v>94</v>
      </c>
      <c r="B28" s="36">
        <v>4</v>
      </c>
      <c r="C28" s="36">
        <v>0</v>
      </c>
      <c r="D28" s="36">
        <v>20</v>
      </c>
      <c r="E28" s="36">
        <v>0</v>
      </c>
      <c r="F28" s="36">
        <f t="shared" si="0"/>
        <v>24</v>
      </c>
      <c r="G28" s="37" t="s">
        <v>95</v>
      </c>
    </row>
    <row r="29" spans="1:7" x14ac:dyDescent="0.25">
      <c r="A29" s="44" t="s">
        <v>96</v>
      </c>
      <c r="B29" s="38">
        <v>6</v>
      </c>
      <c r="C29" s="38">
        <v>0</v>
      </c>
      <c r="D29" s="38">
        <v>7</v>
      </c>
      <c r="E29" s="38">
        <v>0</v>
      </c>
      <c r="F29" s="38">
        <f t="shared" si="0"/>
        <v>13</v>
      </c>
      <c r="G29" s="37" t="s">
        <v>97</v>
      </c>
    </row>
    <row r="30" spans="1:7" x14ac:dyDescent="0.25">
      <c r="A30" s="43" t="s">
        <v>98</v>
      </c>
      <c r="B30" s="36">
        <v>8</v>
      </c>
      <c r="C30" s="36">
        <v>0</v>
      </c>
      <c r="D30" s="36">
        <v>40</v>
      </c>
      <c r="E30" s="36">
        <v>0</v>
      </c>
      <c r="F30" s="36">
        <f t="shared" si="0"/>
        <v>48</v>
      </c>
      <c r="G30" s="37" t="s">
        <v>99</v>
      </c>
    </row>
    <row r="31" spans="1:7" x14ac:dyDescent="0.25">
      <c r="A31" s="44" t="s">
        <v>100</v>
      </c>
      <c r="B31" s="38">
        <v>14</v>
      </c>
      <c r="C31" s="38">
        <v>2</v>
      </c>
      <c r="D31" s="38">
        <v>27</v>
      </c>
      <c r="E31" s="38">
        <v>3</v>
      </c>
      <c r="F31" s="38">
        <f t="shared" si="0"/>
        <v>46</v>
      </c>
      <c r="G31" s="37" t="s">
        <v>101</v>
      </c>
    </row>
    <row r="32" spans="1:7" x14ac:dyDescent="0.25">
      <c r="A32" s="43" t="s">
        <v>102</v>
      </c>
      <c r="B32" s="36">
        <v>28</v>
      </c>
      <c r="C32" s="36">
        <v>0</v>
      </c>
      <c r="D32" s="36">
        <v>57</v>
      </c>
      <c r="E32" s="36">
        <v>0</v>
      </c>
      <c r="F32" s="36">
        <f t="shared" si="0"/>
        <v>85</v>
      </c>
      <c r="G32" s="37" t="s">
        <v>103</v>
      </c>
    </row>
    <row r="33" spans="1:7" x14ac:dyDescent="0.25">
      <c r="A33" s="44" t="s">
        <v>104</v>
      </c>
      <c r="B33" s="38">
        <v>6</v>
      </c>
      <c r="C33" s="38">
        <v>0</v>
      </c>
      <c r="D33" s="38">
        <v>23</v>
      </c>
      <c r="E33" s="38">
        <v>1</v>
      </c>
      <c r="F33" s="38">
        <f t="shared" si="0"/>
        <v>30</v>
      </c>
      <c r="G33" s="37" t="s">
        <v>105</v>
      </c>
    </row>
    <row r="34" spans="1:7" x14ac:dyDescent="0.25">
      <c r="A34" s="43" t="s">
        <v>106</v>
      </c>
      <c r="B34" s="36">
        <v>2</v>
      </c>
      <c r="C34" s="36">
        <v>0</v>
      </c>
      <c r="D34" s="36">
        <v>1</v>
      </c>
      <c r="E34" s="36">
        <v>0</v>
      </c>
      <c r="F34" s="36">
        <f t="shared" si="0"/>
        <v>3</v>
      </c>
      <c r="G34" s="37" t="s">
        <v>107</v>
      </c>
    </row>
    <row r="35" spans="1:7" x14ac:dyDescent="0.25">
      <c r="A35" s="44" t="s">
        <v>108</v>
      </c>
      <c r="B35" s="38">
        <v>8</v>
      </c>
      <c r="C35" s="38">
        <v>1</v>
      </c>
      <c r="D35" s="38">
        <v>110</v>
      </c>
      <c r="E35" s="38">
        <v>0</v>
      </c>
      <c r="F35" s="38">
        <f t="shared" si="0"/>
        <v>119</v>
      </c>
      <c r="G35" s="37" t="s">
        <v>109</v>
      </c>
    </row>
    <row r="36" spans="1:7" x14ac:dyDescent="0.25">
      <c r="A36" s="43" t="s">
        <v>110</v>
      </c>
      <c r="B36" s="36">
        <v>5</v>
      </c>
      <c r="C36" s="36">
        <v>0</v>
      </c>
      <c r="D36" s="36">
        <v>14</v>
      </c>
      <c r="E36" s="36">
        <v>1</v>
      </c>
      <c r="F36" s="36">
        <f t="shared" si="0"/>
        <v>20</v>
      </c>
      <c r="G36" s="37" t="s">
        <v>111</v>
      </c>
    </row>
    <row r="37" spans="1:7" x14ac:dyDescent="0.25">
      <c r="A37" s="44" t="s">
        <v>112</v>
      </c>
      <c r="B37" s="38">
        <v>3</v>
      </c>
      <c r="C37" s="38">
        <v>0</v>
      </c>
      <c r="D37" s="38">
        <v>6</v>
      </c>
      <c r="E37" s="38">
        <v>0</v>
      </c>
      <c r="F37" s="38">
        <f t="shared" si="0"/>
        <v>9</v>
      </c>
      <c r="G37" s="37" t="s">
        <v>113</v>
      </c>
    </row>
    <row r="38" spans="1:7" ht="9" customHeight="1" x14ac:dyDescent="0.25">
      <c r="A38" s="56"/>
      <c r="B38" s="57"/>
      <c r="C38" s="57"/>
      <c r="D38" s="57"/>
      <c r="E38" s="57"/>
      <c r="F38" s="57"/>
    </row>
    <row r="39" spans="1:7" x14ac:dyDescent="0.25">
      <c r="A39" s="39" t="s">
        <v>40</v>
      </c>
      <c r="B39" s="40">
        <f>SUM(B6:B37)</f>
        <v>371</v>
      </c>
      <c r="C39" s="40">
        <f t="shared" ref="C39:F39" si="1">SUM(C6:C37)</f>
        <v>16</v>
      </c>
      <c r="D39" s="40">
        <f t="shared" si="1"/>
        <v>1082</v>
      </c>
      <c r="E39" s="40">
        <f t="shared" si="1"/>
        <v>18</v>
      </c>
      <c r="F39" s="40">
        <f t="shared" si="1"/>
        <v>1487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6.1</vt:lpstr>
      <vt:lpstr>6.2</vt:lpstr>
      <vt:lpstr>6.3</vt:lpstr>
      <vt:lpstr>6.4</vt:lpstr>
      <vt:lpstr>6.5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2011-03-03T01:10:55Z</dcterms:created>
  <dcterms:modified xsi:type="dcterms:W3CDTF">2015-03-25T19:24:15Z</dcterms:modified>
</cp:coreProperties>
</file>