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05" yWindow="-90" windowWidth="15480" windowHeight="11640"/>
  </bookViews>
  <sheets>
    <sheet name="3.1.1" sheetId="1" r:id="rId1"/>
    <sheet name="3.1.2" sheetId="2" r:id="rId2"/>
    <sheet name="3.1.3" sheetId="16" r:id="rId3"/>
    <sheet name="3.1.4" sheetId="7" r:id="rId4"/>
    <sheet name="3.1.5" sheetId="6" r:id="rId5"/>
    <sheet name="3.1.6" sheetId="5" r:id="rId6"/>
    <sheet name="3.1.7" sheetId="14" r:id="rId7"/>
    <sheet name="3.1.8" sheetId="15" r:id="rId8"/>
    <sheet name="3.2.1" sheetId="4" r:id="rId9"/>
    <sheet name="3.3.1" sheetId="12" r:id="rId10"/>
    <sheet name="3.4.1" sheetId="13" r:id="rId11"/>
  </sheets>
  <calcPr calcId="145621"/>
</workbook>
</file>

<file path=xl/calcChain.xml><?xml version="1.0" encoding="utf-8"?>
<calcChain xmlns="http://schemas.openxmlformats.org/spreadsheetml/2006/main">
  <c r="C54" i="15" l="1"/>
  <c r="D54" i="15"/>
  <c r="E54" i="15"/>
  <c r="B54" i="15"/>
  <c r="F7" i="15"/>
  <c r="F8" i="15"/>
  <c r="C54" i="14"/>
  <c r="D54" i="14"/>
  <c r="E54" i="14"/>
  <c r="B54" i="14"/>
  <c r="F7" i="14"/>
  <c r="F8" i="14"/>
  <c r="F52" i="15" l="1"/>
  <c r="F52" i="14"/>
  <c r="F51" i="15" l="1"/>
  <c r="F51" i="14"/>
  <c r="F10" i="14" l="1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9" i="14"/>
  <c r="F54" i="14" s="1"/>
  <c r="F50" i="15" l="1"/>
  <c r="C55" i="14" l="1"/>
  <c r="D55" i="14"/>
  <c r="E55" i="14"/>
  <c r="B55" i="14"/>
  <c r="E40" i="16"/>
  <c r="D40" i="16"/>
  <c r="C40" i="16"/>
  <c r="B40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55" i="14" l="1"/>
  <c r="F40" i="16"/>
  <c r="F49" i="15" l="1"/>
  <c r="D14" i="5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7" i="7"/>
  <c r="C41" i="5"/>
  <c r="B41" i="5"/>
  <c r="D39" i="5"/>
  <c r="D15" i="5"/>
  <c r="D13" i="5"/>
  <c r="D12" i="5"/>
  <c r="D11" i="5"/>
  <c r="D10" i="5"/>
  <c r="D9" i="5"/>
  <c r="D8" i="5"/>
  <c r="C17" i="12"/>
  <c r="D11" i="12" s="1"/>
  <c r="F48" i="15"/>
  <c r="E40" i="7"/>
  <c r="F47" i="1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6" i="1"/>
  <c r="C12" i="1" s="1"/>
  <c r="B12" i="2"/>
  <c r="B40" i="7"/>
  <c r="C40" i="7"/>
  <c r="D40" i="7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E40" i="6"/>
  <c r="D40" i="6"/>
  <c r="C40" i="6"/>
  <c r="B40" i="6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9" i="15"/>
  <c r="F54" i="15" s="1"/>
  <c r="E17" i="12"/>
  <c r="C14" i="13"/>
  <c r="B14" i="13"/>
  <c r="F15" i="12" l="1"/>
  <c r="F11" i="12"/>
  <c r="F9" i="12"/>
  <c r="F13" i="12"/>
  <c r="C9" i="2"/>
  <c r="C7" i="2"/>
  <c r="C13" i="1"/>
  <c r="C11" i="1"/>
  <c r="E11" i="13"/>
  <c r="E10" i="13"/>
  <c r="E12" i="13"/>
  <c r="E9" i="13"/>
  <c r="D10" i="13"/>
  <c r="D12" i="13"/>
  <c r="D11" i="13"/>
  <c r="D9" i="13"/>
  <c r="C12" i="2"/>
  <c r="C16" i="1"/>
  <c r="D15" i="12"/>
  <c r="D9" i="12"/>
  <c r="D13" i="12"/>
  <c r="D43" i="4"/>
  <c r="C44" i="4" s="1"/>
  <c r="D41" i="5"/>
  <c r="C42" i="5" s="1"/>
  <c r="F40" i="7"/>
  <c r="D41" i="7" s="1"/>
  <c r="C10" i="2"/>
  <c r="F40" i="6"/>
  <c r="B41" i="6" s="1"/>
  <c r="C8" i="2"/>
  <c r="C14" i="1"/>
  <c r="B44" i="4" l="1"/>
  <c r="D44" i="4" s="1"/>
  <c r="E55" i="15"/>
  <c r="D55" i="15"/>
  <c r="C55" i="15"/>
  <c r="B55" i="15"/>
  <c r="B42" i="5"/>
  <c r="D42" i="5" s="1"/>
  <c r="C41" i="6"/>
  <c r="D41" i="6"/>
  <c r="E41" i="6"/>
  <c r="E41" i="7"/>
  <c r="B41" i="7"/>
  <c r="C41" i="7"/>
  <c r="D17" i="12"/>
  <c r="F17" i="12"/>
  <c r="F41" i="6" l="1"/>
  <c r="F55" i="15"/>
  <c r="F41" i="7"/>
</calcChain>
</file>

<file path=xl/sharedStrings.xml><?xml version="1.0" encoding="utf-8"?>
<sst xmlns="http://schemas.openxmlformats.org/spreadsheetml/2006/main" count="428" uniqueCount="129">
  <si>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</si>
  <si>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</si>
  <si>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</si>
  <si>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</si>
  <si>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</si>
  <si>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</si>
  <si>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</si>
  <si>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</si>
  <si>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</si>
  <si>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</si>
  <si>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</si>
  <si>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</si>
  <si>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</si>
  <si>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</si>
  <si>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</si>
  <si>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</si>
  <si>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</si>
  <si>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</si>
  <si>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</si>
  <si>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</si>
  <si>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</si>
  <si>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</si>
  <si>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</si>
  <si>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</si>
  <si>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</si>
  <si>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</si>
  <si>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</si>
  <si>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</si>
  <si>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</si>
  <si>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</si>
  <si>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</si>
  <si>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</si>
  <si>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</si>
  <si>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>Total</t>
  </si>
  <si>
    <t>Turístico de lujo</t>
  </si>
  <si>
    <t>Turístico</t>
  </si>
  <si>
    <t>Chofer Guía</t>
  </si>
  <si>
    <t>Autobús</t>
  </si>
  <si>
    <t>Camioneta</t>
  </si>
  <si>
    <t>Minibús</t>
  </si>
  <si>
    <t>Entidad Federativa</t>
  </si>
  <si>
    <t>Gasolina</t>
  </si>
  <si>
    <t>Gas</t>
  </si>
  <si>
    <t>Diesel</t>
  </si>
  <si>
    <t>Gas-Gasolina</t>
  </si>
  <si>
    <t>Automóvil</t>
  </si>
  <si>
    <t>Pequeña</t>
  </si>
  <si>
    <t>Mediana</t>
  </si>
  <si>
    <t>Grande</t>
  </si>
  <si>
    <t>1 a 5</t>
  </si>
  <si>
    <t>6 a 30</t>
  </si>
  <si>
    <t>31 a 100</t>
  </si>
  <si>
    <t>Hombre camión</t>
  </si>
  <si>
    <t>más de 100</t>
  </si>
  <si>
    <t>De Excursión</t>
  </si>
  <si>
    <t xml:space="preserve">Turístico </t>
  </si>
  <si>
    <t xml:space="preserve">Turístico de Lujo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</si>
  <si>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</si>
  <si>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</si>
  <si>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</si>
  <si>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</si>
  <si>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</si>
  <si>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</si>
  <si>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</si>
  <si>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</si>
  <si>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</si>
  <si>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</si>
  <si>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</si>
  <si>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</si>
  <si>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</si>
  <si>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</si>
  <si>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</si>
  <si>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</si>
  <si>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</si>
  <si>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</si>
  <si>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</si>
  <si>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</si>
  <si>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</si>
  <si>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</si>
  <si>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</si>
  <si>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</si>
  <si>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</si>
  <si>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</si>
  <si>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</si>
  <si>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</si>
  <si>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</si>
  <si>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</si>
  <si>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</si>
  <si>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</si>
  <si>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pasajeros</t>
  </si>
  <si>
    <t>trafico</t>
  </si>
  <si>
    <t xml:space="preserve">3.1.1 Composición de las Unidades Vehiculares del Transporte Turístico por Tierra </t>
  </si>
  <si>
    <t>3. Transporte Turístico por Tierra</t>
  </si>
  <si>
    <t>No. de Vehículos</t>
  </si>
  <si>
    <t>Tipo de Combustible</t>
  </si>
  <si>
    <t xml:space="preserve">Entidad Federativa                                       </t>
  </si>
  <si>
    <t>Personas Morales</t>
  </si>
  <si>
    <t>Personas Físicas</t>
  </si>
  <si>
    <t xml:space="preserve">3.2.1 Permisionarios del Transporte Turístico por Tierra </t>
  </si>
  <si>
    <t>Tipo de Empresa</t>
  </si>
  <si>
    <t>Estrato en Unidades</t>
  </si>
  <si>
    <t>Número de Empresas</t>
  </si>
  <si>
    <t>Número de Vehículos</t>
  </si>
  <si>
    <t>3.4.1 Pasajeros Transportados y Pasajeros-Km por Modalidad de Servicio</t>
  </si>
  <si>
    <t>Modalidad de Servicio</t>
  </si>
  <si>
    <t>Demanda Atendida Pasajeros*           
 (miles)</t>
  </si>
  <si>
    <t>Tráfico Pasajeros-Km             
(miles)</t>
  </si>
  <si>
    <t>3.1 Parque Vehicular</t>
  </si>
  <si>
    <t>3.1.3 Parque Vehicular del Transporte Turístico por Tierra según Tipo de Combustible y Entidad Federativa</t>
  </si>
  <si>
    <t xml:space="preserve">           según Tipo de Persona y Entidad Federativa</t>
  </si>
  <si>
    <t>3.1.7 Total de las Unidades del Transporte Turístico por Tierra según Modelo y Modalidad de Servicio</t>
  </si>
  <si>
    <t xml:space="preserve">          según Tipo de Persona y Entidad Federativa</t>
  </si>
  <si>
    <t>Modelo de Vehículo</t>
  </si>
  <si>
    <t>Total Nacional</t>
  </si>
  <si>
    <t xml:space="preserve">          según Modalidad de Servicio</t>
  </si>
  <si>
    <t xml:space="preserve">3.1.2 Parque Vehicular del Transporte Turístico por Tierra </t>
  </si>
  <si>
    <t>3.4. Producción</t>
  </si>
  <si>
    <t xml:space="preserve">3.1.6  Parque Vehicular del Transporte Turístico por Tierra  </t>
  </si>
  <si>
    <t>)</t>
  </si>
  <si>
    <t xml:space="preserve">3.1.5  Composición del Parque Vehicular del Transporte Turístico por Tierra según Modalidad de Servicio y Entidad Federativa </t>
  </si>
  <si>
    <t xml:space="preserve">3.3.1 Estructura Empresarial del Transporte Turístico por Tierra </t>
  </si>
  <si>
    <t>3.2. Permisionarios</t>
  </si>
  <si>
    <t>3.3. Estructura Empresarial</t>
  </si>
  <si>
    <t xml:space="preserve">                Minibús o Microbús                 </t>
  </si>
  <si>
    <t xml:space="preserve">         según Clase de Vehículo</t>
  </si>
  <si>
    <t>Clase de Vehículo</t>
  </si>
  <si>
    <t>3.1.4 Composición del Parque Vehicular del Transporte Turístico por Tierra según Clase de Vehículo y Entidad Federativa</t>
  </si>
  <si>
    <t>3.1.8 Total de las Unidades del Transporte Turístico por Tierra según Modelo y Clase de Vehículo</t>
  </si>
  <si>
    <t>*Cifras 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</si>
</sst>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2" fillId="0" borderId="0"/>
  </cellStyleXfs>
  <cellXfs count="107">
    <xf numFmtId="0" fontId="0" fillId="0" borderId="0" xfId="0"/>
    <xf numFmtId="0" fontId="7" fillId="3" borderId="0" xfId="2" applyFont="1" applyBorder="1" applyAlignment="1">
      <alignment horizontal="center" vertical="center" wrapText="1"/>
    </xf>
    <xf numFmtId="3" fontId="7" fillId="3" borderId="0" xfId="2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6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right" vertical="center"/>
    </xf>
    <xf numFmtId="3" fontId="1" fillId="2" borderId="0" xfId="1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1" fontId="13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3" fontId="4" fillId="2" borderId="0" xfId="1" applyNumberFormat="1" applyFont="1" applyAlignment="1">
      <alignment horizontal="center"/>
    </xf>
    <xf numFmtId="1" fontId="13" fillId="0" borderId="0" xfId="0" applyNumberFormat="1" applyFont="1"/>
    <xf numFmtId="1" fontId="14" fillId="0" borderId="0" xfId="0" applyNumberFormat="1" applyFont="1"/>
    <xf numFmtId="0" fontId="8" fillId="0" borderId="0" xfId="0" applyFont="1" applyAlignment="1">
      <alignment horizontal="left"/>
    </xf>
    <xf numFmtId="3" fontId="6" fillId="3" borderId="0" xfId="2" applyNumberFormat="1" applyFont="1" applyAlignment="1">
      <alignment horizontal="center" vertical="center" wrapText="1"/>
    </xf>
    <xf numFmtId="0" fontId="8" fillId="0" borderId="0" xfId="0" applyFont="1" applyAlignment="1"/>
    <xf numFmtId="3" fontId="13" fillId="0" borderId="0" xfId="0" applyNumberFormat="1" applyFont="1"/>
    <xf numFmtId="3" fontId="4" fillId="0" borderId="0" xfId="1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5" fillId="0" borderId="0" xfId="0" applyFont="1"/>
    <xf numFmtId="0" fontId="0" fillId="0" borderId="0" xfId="0" applyAlignment="1"/>
    <xf numFmtId="165" fontId="14" fillId="0" borderId="0" xfId="0" applyNumberFormat="1" applyFont="1"/>
    <xf numFmtId="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3" fontId="9" fillId="5" borderId="0" xfId="0" applyNumberFormat="1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2" fillId="0" borderId="0" xfId="3"/>
    <xf numFmtId="0" fontId="0" fillId="0" borderId="0" xfId="0" applyFill="1"/>
    <xf numFmtId="0" fontId="7" fillId="3" borderId="0" xfId="2" applyFont="1" applyAlignment="1">
      <alignment horizontal="center" vertical="center" wrapText="1"/>
    </xf>
    <xf numFmtId="0" fontId="17" fillId="2" borderId="0" xfId="1" applyFont="1"/>
    <xf numFmtId="0" fontId="18" fillId="0" borderId="0" xfId="0" applyFont="1"/>
    <xf numFmtId="0" fontId="17" fillId="2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1" applyFont="1" applyFill="1" applyAlignment="1">
      <alignment horizontal="center"/>
    </xf>
    <xf numFmtId="3" fontId="21" fillId="2" borderId="0" xfId="1" applyNumberFormat="1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21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22" fillId="0" borderId="0" xfId="0" applyFont="1" applyAlignment="1">
      <alignment horizontal="left"/>
    </xf>
    <xf numFmtId="0" fontId="10" fillId="5" borderId="0" xfId="0" applyFont="1" applyFill="1"/>
    <xf numFmtId="3" fontId="10" fillId="5" borderId="0" xfId="0" applyNumberFormat="1" applyFont="1" applyFill="1"/>
    <xf numFmtId="3" fontId="10" fillId="5" borderId="0" xfId="0" applyNumberFormat="1" applyFont="1" applyFill="1" applyAlignment="1">
      <alignment horizontal="center"/>
    </xf>
    <xf numFmtId="0" fontId="18" fillId="5" borderId="0" xfId="0" applyFont="1" applyFill="1"/>
    <xf numFmtId="0" fontId="18" fillId="4" borderId="0" xfId="0" applyFont="1" applyFill="1"/>
    <xf numFmtId="17" fontId="18" fillId="4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7" fillId="3" borderId="0" xfId="2" applyFont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16" fontId="18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1" applyFill="1" applyAlignment="1">
      <alignment horizontal="center"/>
    </xf>
    <xf numFmtId="0" fontId="4" fillId="5" borderId="0" xfId="1" applyFill="1" applyAlignment="1">
      <alignment horizontal="right"/>
    </xf>
    <xf numFmtId="0" fontId="4" fillId="5" borderId="0" xfId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3" borderId="0" xfId="2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3" borderId="0" xfId="2" applyFont="1" applyAlignment="1">
      <alignment horizontal="center" vertical="center" wrapText="1"/>
    </xf>
    <xf numFmtId="0" fontId="7" fillId="3" borderId="0" xfId="2" applyFont="1" applyAlignment="1">
      <alignment horizontal="left" vertical="center"/>
    </xf>
    <xf numFmtId="0" fontId="6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/>
    </xf>
    <xf numFmtId="0" fontId="6" fillId="3" borderId="0" xfId="2" applyFont="1" applyAlignment="1">
      <alignment horizontal="center" wrapText="1"/>
    </xf>
    <xf numFmtId="0" fontId="7" fillId="3" borderId="0" xfId="2" applyFont="1" applyAlignment="1">
      <alignment horizontal="center" wrapText="1"/>
    </xf>
    <xf numFmtId="0" fontId="23" fillId="0" borderId="0" xfId="0" applyFont="1"/>
  </cellXfs>
  <cellStyles count="4">
    <cellStyle name="40% - Énfasis3" xfId="1" builtinId="39"/>
    <cellStyle name="Énfasis3" xfId="2" builtinId="37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9BBB59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100" baseline="0"/>
              <a:t>Parque Vehicular del Transporte Turístico por Tierra </a:t>
            </a:r>
          </a:p>
          <a:p>
            <a:pPr>
              <a:defRPr lang="es-ES"/>
            </a:pPr>
            <a:r>
              <a:rPr lang="en-US" sz="1100" baseline="0"/>
              <a:t>Paticipación por Modalidad de Servicio 2014</a:t>
            </a:r>
            <a:endParaRPr lang="en-US" sz="1100"/>
          </a:p>
        </c:rich>
      </c:tx>
      <c:layout>
        <c:manualLayout>
          <c:xMode val="edge"/>
          <c:yMode val="edge"/>
          <c:x val="0.156909667541557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745188101487738E-2"/>
          <c:y val="0.19296742318974841"/>
          <c:w val="0.45485039370078834"/>
          <c:h val="0.80267716535433076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7856736657917763E-2"/>
                  <c:y val="9.66693685348156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11340769903762"/>
                  <c:y val="-0.108151536205033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238779527559055E-2"/>
                  <c:y val="-8.36309248108693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9445756780402447E-2"/>
                  <c:y val="0.115265169059749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30.5%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'3.1.1'!$A$11:$A$14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'3.1.1'!$B$11:$B$14</c:f>
              <c:numCache>
                <c:formatCode>#,##0</c:formatCode>
                <c:ptCount val="4"/>
                <c:pt idx="0">
                  <c:v>1835</c:v>
                </c:pt>
                <c:pt idx="1">
                  <c:v>26551</c:v>
                </c:pt>
                <c:pt idx="2">
                  <c:v>3427</c:v>
                </c:pt>
                <c:pt idx="3">
                  <c:v>14004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51531058617673"/>
          <c:y val="0.32559441099274355"/>
          <c:w val="0.26692913385826772"/>
          <c:h val="0.5075586691369461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Año-Modelo 2014</a:t>
            </a:r>
          </a:p>
        </c:rich>
      </c:tx>
      <c:layout>
        <c:manualLayout>
          <c:xMode val="edge"/>
          <c:yMode val="edge"/>
          <c:x val="0.312318518064023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3751770242118"/>
          <c:y val="0.12871795533242056"/>
          <c:w val="0.86316258134081492"/>
          <c:h val="0.62543082667477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'3.1.7'!$B$4:$B$5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'3.1.7'!$A$7:$A$52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'3.1.7'!$B$7:$B$52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21</c:v>
                </c:pt>
                <c:pt idx="21">
                  <c:v>41</c:v>
                </c:pt>
                <c:pt idx="22">
                  <c:v>75</c:v>
                </c:pt>
                <c:pt idx="23">
                  <c:v>98</c:v>
                </c:pt>
                <c:pt idx="24">
                  <c:v>45</c:v>
                </c:pt>
                <c:pt idx="25">
                  <c:v>52</c:v>
                </c:pt>
                <c:pt idx="26">
                  <c:v>38</c:v>
                </c:pt>
                <c:pt idx="27">
                  <c:v>35</c:v>
                </c:pt>
                <c:pt idx="28">
                  <c:v>78</c:v>
                </c:pt>
                <c:pt idx="29">
                  <c:v>34</c:v>
                </c:pt>
                <c:pt idx="30">
                  <c:v>68</c:v>
                </c:pt>
                <c:pt idx="31">
                  <c:v>60</c:v>
                </c:pt>
                <c:pt idx="32">
                  <c:v>48</c:v>
                </c:pt>
                <c:pt idx="33">
                  <c:v>51</c:v>
                </c:pt>
                <c:pt idx="34">
                  <c:v>64</c:v>
                </c:pt>
                <c:pt idx="35">
                  <c:v>112</c:v>
                </c:pt>
                <c:pt idx="36">
                  <c:v>141</c:v>
                </c:pt>
                <c:pt idx="37">
                  <c:v>133</c:v>
                </c:pt>
                <c:pt idx="38">
                  <c:v>119</c:v>
                </c:pt>
                <c:pt idx="39">
                  <c:v>77</c:v>
                </c:pt>
                <c:pt idx="40">
                  <c:v>66</c:v>
                </c:pt>
                <c:pt idx="41">
                  <c:v>63</c:v>
                </c:pt>
                <c:pt idx="42">
                  <c:v>115</c:v>
                </c:pt>
                <c:pt idx="43">
                  <c:v>103</c:v>
                </c:pt>
                <c:pt idx="44">
                  <c:v>70</c:v>
                </c:pt>
                <c:pt idx="45">
                  <c:v>19</c:v>
                </c:pt>
              </c:numCache>
            </c:numRef>
          </c:val>
        </c:ser>
        <c:ser>
          <c:idx val="1"/>
          <c:order val="1"/>
          <c:tx>
            <c:strRef>
              <c:f>'3.1.7'!$C$4:$C$5</c:f>
              <c:strCache>
                <c:ptCount val="1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'3.1.7'!$A$7:$A$52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'3.1.7'!$C$7:$C$52</c:f>
              <c:numCache>
                <c:formatCode>#,##0</c:formatCode>
                <c:ptCount val="46"/>
                <c:pt idx="0">
                  <c:v>113</c:v>
                </c:pt>
                <c:pt idx="1">
                  <c:v>106</c:v>
                </c:pt>
                <c:pt idx="2">
                  <c:v>170</c:v>
                </c:pt>
                <c:pt idx="3">
                  <c:v>222</c:v>
                </c:pt>
                <c:pt idx="4">
                  <c:v>262</c:v>
                </c:pt>
                <c:pt idx="5">
                  <c:v>353</c:v>
                </c:pt>
                <c:pt idx="6">
                  <c:v>309</c:v>
                </c:pt>
                <c:pt idx="7">
                  <c:v>245</c:v>
                </c:pt>
                <c:pt idx="8">
                  <c:v>290</c:v>
                </c:pt>
                <c:pt idx="9">
                  <c:v>341</c:v>
                </c:pt>
                <c:pt idx="10">
                  <c:v>322</c:v>
                </c:pt>
                <c:pt idx="11">
                  <c:v>360</c:v>
                </c:pt>
                <c:pt idx="12">
                  <c:v>342</c:v>
                </c:pt>
                <c:pt idx="13">
                  <c:v>90</c:v>
                </c:pt>
                <c:pt idx="14">
                  <c:v>276</c:v>
                </c:pt>
                <c:pt idx="15">
                  <c:v>358</c:v>
                </c:pt>
                <c:pt idx="16">
                  <c:v>487</c:v>
                </c:pt>
                <c:pt idx="17">
                  <c:v>200</c:v>
                </c:pt>
                <c:pt idx="18">
                  <c:v>203</c:v>
                </c:pt>
                <c:pt idx="19">
                  <c:v>293</c:v>
                </c:pt>
                <c:pt idx="20">
                  <c:v>416</c:v>
                </c:pt>
                <c:pt idx="21">
                  <c:v>1005</c:v>
                </c:pt>
                <c:pt idx="22">
                  <c:v>1227</c:v>
                </c:pt>
                <c:pt idx="23">
                  <c:v>1542</c:v>
                </c:pt>
                <c:pt idx="24">
                  <c:v>1005</c:v>
                </c:pt>
                <c:pt idx="25">
                  <c:v>375</c:v>
                </c:pt>
                <c:pt idx="26">
                  <c:v>418</c:v>
                </c:pt>
                <c:pt idx="27">
                  <c:v>476</c:v>
                </c:pt>
                <c:pt idx="28">
                  <c:v>744</c:v>
                </c:pt>
                <c:pt idx="29">
                  <c:v>808</c:v>
                </c:pt>
                <c:pt idx="30">
                  <c:v>1577</c:v>
                </c:pt>
                <c:pt idx="31">
                  <c:v>2060</c:v>
                </c:pt>
                <c:pt idx="32">
                  <c:v>1151</c:v>
                </c:pt>
                <c:pt idx="33">
                  <c:v>1280</c:v>
                </c:pt>
                <c:pt idx="34">
                  <c:v>759</c:v>
                </c:pt>
                <c:pt idx="35">
                  <c:v>846</c:v>
                </c:pt>
                <c:pt idx="36">
                  <c:v>884</c:v>
                </c:pt>
                <c:pt idx="37">
                  <c:v>749</c:v>
                </c:pt>
                <c:pt idx="38">
                  <c:v>714</c:v>
                </c:pt>
                <c:pt idx="39">
                  <c:v>592</c:v>
                </c:pt>
                <c:pt idx="40">
                  <c:v>121</c:v>
                </c:pt>
                <c:pt idx="41">
                  <c:v>385</c:v>
                </c:pt>
                <c:pt idx="42">
                  <c:v>464</c:v>
                </c:pt>
                <c:pt idx="43">
                  <c:v>372</c:v>
                </c:pt>
                <c:pt idx="44">
                  <c:v>768</c:v>
                </c:pt>
                <c:pt idx="45">
                  <c:v>471</c:v>
                </c:pt>
              </c:numCache>
            </c:numRef>
          </c:val>
        </c:ser>
        <c:ser>
          <c:idx val="2"/>
          <c:order val="2"/>
          <c:tx>
            <c:strRef>
              <c:f>'3.1.7'!$D$4:$D$5</c:f>
              <c:strCache>
                <c:ptCount val="1"/>
                <c:pt idx="0">
                  <c:v>Turístico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numRef>
              <c:f>'3.1.7'!$A$7:$A$52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'3.1.7'!$D$7:$D$52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23</c:v>
                </c:pt>
                <c:pt idx="15">
                  <c:v>19</c:v>
                </c:pt>
                <c:pt idx="16">
                  <c:v>24</c:v>
                </c:pt>
                <c:pt idx="17">
                  <c:v>18</c:v>
                </c:pt>
                <c:pt idx="18">
                  <c:v>18</c:v>
                </c:pt>
                <c:pt idx="19">
                  <c:v>17</c:v>
                </c:pt>
                <c:pt idx="20">
                  <c:v>50</c:v>
                </c:pt>
                <c:pt idx="21">
                  <c:v>69</c:v>
                </c:pt>
                <c:pt idx="22">
                  <c:v>75</c:v>
                </c:pt>
                <c:pt idx="23">
                  <c:v>78</c:v>
                </c:pt>
                <c:pt idx="24">
                  <c:v>86</c:v>
                </c:pt>
                <c:pt idx="25">
                  <c:v>25</c:v>
                </c:pt>
                <c:pt idx="26">
                  <c:v>43</c:v>
                </c:pt>
                <c:pt idx="27">
                  <c:v>60</c:v>
                </c:pt>
                <c:pt idx="28">
                  <c:v>96</c:v>
                </c:pt>
                <c:pt idx="29">
                  <c:v>81</c:v>
                </c:pt>
                <c:pt idx="30">
                  <c:v>206</c:v>
                </c:pt>
                <c:pt idx="31">
                  <c:v>132</c:v>
                </c:pt>
                <c:pt idx="32">
                  <c:v>97</c:v>
                </c:pt>
                <c:pt idx="33">
                  <c:v>217</c:v>
                </c:pt>
                <c:pt idx="34">
                  <c:v>211</c:v>
                </c:pt>
                <c:pt idx="35">
                  <c:v>273</c:v>
                </c:pt>
                <c:pt idx="36">
                  <c:v>359</c:v>
                </c:pt>
                <c:pt idx="37">
                  <c:v>206</c:v>
                </c:pt>
                <c:pt idx="38">
                  <c:v>251</c:v>
                </c:pt>
                <c:pt idx="39">
                  <c:v>113</c:v>
                </c:pt>
                <c:pt idx="40">
                  <c:v>84</c:v>
                </c:pt>
                <c:pt idx="41">
                  <c:v>125</c:v>
                </c:pt>
                <c:pt idx="42">
                  <c:v>86</c:v>
                </c:pt>
                <c:pt idx="43">
                  <c:v>90</c:v>
                </c:pt>
                <c:pt idx="44">
                  <c:v>123</c:v>
                </c:pt>
                <c:pt idx="45">
                  <c:v>58</c:v>
                </c:pt>
              </c:numCache>
            </c:numRef>
          </c:val>
        </c:ser>
        <c:ser>
          <c:idx val="3"/>
          <c:order val="3"/>
          <c:tx>
            <c:strRef>
              <c:f>'3.1.7'!$E$4:$E$5</c:f>
              <c:strCache>
                <c:ptCount val="1"/>
                <c:pt idx="0">
                  <c:v>Turístico de lujo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'3.1.7'!$A$7:$A$52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'3.1.7'!$E$7:$E$52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30</c:v>
                </c:pt>
                <c:pt idx="22">
                  <c:v>61</c:v>
                </c:pt>
                <c:pt idx="23">
                  <c:v>122</c:v>
                </c:pt>
                <c:pt idx="24">
                  <c:v>120</c:v>
                </c:pt>
                <c:pt idx="25">
                  <c:v>132</c:v>
                </c:pt>
                <c:pt idx="26">
                  <c:v>97</c:v>
                </c:pt>
                <c:pt idx="27">
                  <c:v>193</c:v>
                </c:pt>
                <c:pt idx="28">
                  <c:v>324</c:v>
                </c:pt>
                <c:pt idx="29">
                  <c:v>192</c:v>
                </c:pt>
                <c:pt idx="30">
                  <c:v>370</c:v>
                </c:pt>
                <c:pt idx="31">
                  <c:v>300</c:v>
                </c:pt>
                <c:pt idx="32">
                  <c:v>232</c:v>
                </c:pt>
                <c:pt idx="33">
                  <c:v>385</c:v>
                </c:pt>
                <c:pt idx="34">
                  <c:v>414</c:v>
                </c:pt>
                <c:pt idx="35">
                  <c:v>559</c:v>
                </c:pt>
                <c:pt idx="36">
                  <c:v>858</c:v>
                </c:pt>
                <c:pt idx="37">
                  <c:v>1136</c:v>
                </c:pt>
                <c:pt idx="38">
                  <c:v>1278</c:v>
                </c:pt>
                <c:pt idx="39">
                  <c:v>893</c:v>
                </c:pt>
                <c:pt idx="40">
                  <c:v>662</c:v>
                </c:pt>
                <c:pt idx="41">
                  <c:v>1111</c:v>
                </c:pt>
                <c:pt idx="42">
                  <c:v>1062</c:v>
                </c:pt>
                <c:pt idx="43">
                  <c:v>1656</c:v>
                </c:pt>
                <c:pt idx="44">
                  <c:v>1439</c:v>
                </c:pt>
                <c:pt idx="45">
                  <c:v>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97312"/>
        <c:axId val="79198848"/>
      </c:barChart>
      <c:catAx>
        <c:axId val="791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79198848"/>
        <c:crosses val="autoZero"/>
        <c:auto val="1"/>
        <c:lblAlgn val="ctr"/>
        <c:lblOffset val="100"/>
        <c:noMultiLvlLbl val="0"/>
      </c:catAx>
      <c:valAx>
        <c:axId val="79198848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Vehículos</a:t>
                </a:r>
              </a:p>
            </c:rich>
          </c:tx>
          <c:layout>
            <c:manualLayout>
              <c:xMode val="edge"/>
              <c:yMode val="edge"/>
              <c:x val="2.0000000000000011E-2"/>
              <c:y val="0.200494540392396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19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6804724409449"/>
          <c:y val="0.89355618393004344"/>
          <c:w val="0.6326390551181148"/>
          <c:h val="7.992447905337826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Modalidad de Servicio 2014</a:t>
            </a:r>
          </a:p>
        </c:rich>
      </c:tx>
      <c:layout>
        <c:manualLayout>
          <c:xMode val="edge"/>
          <c:yMode val="edge"/>
          <c:x val="0.136534776902887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556430446194266E-2"/>
          <c:y val="0.20869569027879772"/>
          <c:w val="0.45451377952756006"/>
          <c:h val="0.7588405356778360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2"/>
            <c:spPr>
              <a:solidFill>
                <a:schemeClr val="accent3"/>
              </a:solidFill>
            </c:spPr>
          </c:dPt>
          <c:dPt>
            <c:idx val="2"/>
            <c:bubble3D val="0"/>
            <c:explosion val="5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2589129483814522E-2"/>
                  <c:y val="0.11274752714778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046084864391966"/>
                  <c:y val="-0.137800869620151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'3.1.7'!$B$4:$E$5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'3.1.7'!$B$55:$E$55</c:f>
              <c:numCache>
                <c:formatCode>0</c:formatCode>
                <c:ptCount val="4"/>
                <c:pt idx="0">
                  <c:v>4.0050636226728074</c:v>
                </c:pt>
                <c:pt idx="1">
                  <c:v>57.950105855905015</c:v>
                </c:pt>
                <c:pt idx="2">
                  <c:v>7.4797564222886699</c:v>
                </c:pt>
                <c:pt idx="3">
                  <c:v>30.565074099133508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9735345581862"/>
          <c:y val="0.33691189536221144"/>
          <c:w val="0.23180424321959756"/>
          <c:h val="0.335451208116162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por Año de Modelo 2014</a:t>
            </a:r>
          </a:p>
        </c:rich>
      </c:tx>
      <c:layout>
        <c:manualLayout>
          <c:xMode val="edge"/>
          <c:yMode val="edge"/>
          <c:x val="0.31763265072234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8544809033311"/>
          <c:y val="0.1315070676406413"/>
          <c:w val="0.86404173451019306"/>
          <c:h val="0.62958732568067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'3.1.8'!$B$4:$B$5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numRef>
              <c:f>'3.1.8'!$A$7:$A$52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'3.1.8'!$B$7:$B$52</c:f>
              <c:numCache>
                <c:formatCode>#,##0</c:formatCode>
                <c:ptCount val="46"/>
                <c:pt idx="0">
                  <c:v>113</c:v>
                </c:pt>
                <c:pt idx="1">
                  <c:v>106</c:v>
                </c:pt>
                <c:pt idx="2">
                  <c:v>171</c:v>
                </c:pt>
                <c:pt idx="3">
                  <c:v>223</c:v>
                </c:pt>
                <c:pt idx="4">
                  <c:v>262</c:v>
                </c:pt>
                <c:pt idx="5">
                  <c:v>353</c:v>
                </c:pt>
                <c:pt idx="6">
                  <c:v>311</c:v>
                </c:pt>
                <c:pt idx="7">
                  <c:v>246</c:v>
                </c:pt>
                <c:pt idx="8">
                  <c:v>290</c:v>
                </c:pt>
                <c:pt idx="9">
                  <c:v>341</c:v>
                </c:pt>
                <c:pt idx="10">
                  <c:v>323</c:v>
                </c:pt>
                <c:pt idx="11">
                  <c:v>361</c:v>
                </c:pt>
                <c:pt idx="12">
                  <c:v>342</c:v>
                </c:pt>
                <c:pt idx="13">
                  <c:v>96</c:v>
                </c:pt>
                <c:pt idx="14">
                  <c:v>298</c:v>
                </c:pt>
                <c:pt idx="15">
                  <c:v>377</c:v>
                </c:pt>
                <c:pt idx="16">
                  <c:v>511</c:v>
                </c:pt>
                <c:pt idx="17">
                  <c:v>217</c:v>
                </c:pt>
                <c:pt idx="18">
                  <c:v>221</c:v>
                </c:pt>
                <c:pt idx="19">
                  <c:v>311</c:v>
                </c:pt>
                <c:pt idx="20">
                  <c:v>466</c:v>
                </c:pt>
                <c:pt idx="21">
                  <c:v>1085</c:v>
                </c:pt>
                <c:pt idx="22">
                  <c:v>1301</c:v>
                </c:pt>
                <c:pt idx="23">
                  <c:v>1631</c:v>
                </c:pt>
                <c:pt idx="24">
                  <c:v>1105</c:v>
                </c:pt>
                <c:pt idx="25">
                  <c:v>413</c:v>
                </c:pt>
                <c:pt idx="26">
                  <c:v>469</c:v>
                </c:pt>
                <c:pt idx="27">
                  <c:v>542</c:v>
                </c:pt>
                <c:pt idx="28">
                  <c:v>866</c:v>
                </c:pt>
                <c:pt idx="29">
                  <c:v>919</c:v>
                </c:pt>
                <c:pt idx="30">
                  <c:v>1824</c:v>
                </c:pt>
                <c:pt idx="31">
                  <c:v>2247</c:v>
                </c:pt>
                <c:pt idx="32">
                  <c:v>1286</c:v>
                </c:pt>
                <c:pt idx="33">
                  <c:v>1568</c:v>
                </c:pt>
                <c:pt idx="34">
                  <c:v>1037</c:v>
                </c:pt>
                <c:pt idx="35">
                  <c:v>1187</c:v>
                </c:pt>
                <c:pt idx="36">
                  <c:v>1363</c:v>
                </c:pt>
                <c:pt idx="37">
                  <c:v>1119</c:v>
                </c:pt>
                <c:pt idx="38">
                  <c:v>1126</c:v>
                </c:pt>
                <c:pt idx="39">
                  <c:v>803</c:v>
                </c:pt>
                <c:pt idx="40">
                  <c:v>246</c:v>
                </c:pt>
                <c:pt idx="41">
                  <c:v>605</c:v>
                </c:pt>
                <c:pt idx="42">
                  <c:v>615</c:v>
                </c:pt>
                <c:pt idx="43" formatCode="General">
                  <c:v>559</c:v>
                </c:pt>
                <c:pt idx="44">
                  <c:v>993</c:v>
                </c:pt>
                <c:pt idx="45" formatCode="General">
                  <c:v>612</c:v>
                </c:pt>
              </c:numCache>
            </c:numRef>
          </c:val>
        </c:ser>
        <c:ser>
          <c:idx val="1"/>
          <c:order val="1"/>
          <c:tx>
            <c:strRef>
              <c:f>'3.1.8'!$C$4:$C$5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'3.1.8'!$A$7:$A$52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'3.1.8'!$C$7:$C$52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9</c:v>
                </c:pt>
                <c:pt idx="21">
                  <c:v>40</c:v>
                </c:pt>
                <c:pt idx="22">
                  <c:v>70</c:v>
                </c:pt>
                <c:pt idx="23">
                  <c:v>94</c:v>
                </c:pt>
                <c:pt idx="24">
                  <c:v>50</c:v>
                </c:pt>
                <c:pt idx="25">
                  <c:v>38</c:v>
                </c:pt>
                <c:pt idx="26">
                  <c:v>25</c:v>
                </c:pt>
                <c:pt idx="27">
                  <c:v>31</c:v>
                </c:pt>
                <c:pt idx="28">
                  <c:v>61</c:v>
                </c:pt>
                <c:pt idx="29">
                  <c:v>37</c:v>
                </c:pt>
                <c:pt idx="30">
                  <c:v>66</c:v>
                </c:pt>
                <c:pt idx="31">
                  <c:v>54</c:v>
                </c:pt>
                <c:pt idx="32">
                  <c:v>42</c:v>
                </c:pt>
                <c:pt idx="33">
                  <c:v>44</c:v>
                </c:pt>
                <c:pt idx="34">
                  <c:v>65</c:v>
                </c:pt>
                <c:pt idx="35">
                  <c:v>75</c:v>
                </c:pt>
                <c:pt idx="36">
                  <c:v>110</c:v>
                </c:pt>
                <c:pt idx="37">
                  <c:v>80</c:v>
                </c:pt>
                <c:pt idx="38">
                  <c:v>68</c:v>
                </c:pt>
                <c:pt idx="39">
                  <c:v>50</c:v>
                </c:pt>
                <c:pt idx="40">
                  <c:v>51</c:v>
                </c:pt>
                <c:pt idx="41">
                  <c:v>44</c:v>
                </c:pt>
                <c:pt idx="42">
                  <c:v>98</c:v>
                </c:pt>
                <c:pt idx="43" formatCode="General">
                  <c:v>83</c:v>
                </c:pt>
                <c:pt idx="44">
                  <c:v>60</c:v>
                </c:pt>
                <c:pt idx="45" formatCode="General">
                  <c:v>14</c:v>
                </c:pt>
              </c:numCache>
            </c:numRef>
          </c:val>
        </c:ser>
        <c:ser>
          <c:idx val="2"/>
          <c:order val="2"/>
          <c:tx>
            <c:strRef>
              <c:f>'3.1.8'!$D$4:$D$5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'3.1.8'!$A$7:$A$52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'3.1.8'!$D$7:$D$52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12</c:v>
                </c:pt>
                <c:pt idx="21">
                  <c:v>17</c:v>
                </c:pt>
                <c:pt idx="22">
                  <c:v>66</c:v>
                </c:pt>
                <c:pt idx="23">
                  <c:v>115</c:v>
                </c:pt>
                <c:pt idx="24">
                  <c:v>101</c:v>
                </c:pt>
                <c:pt idx="25">
                  <c:v>133</c:v>
                </c:pt>
                <c:pt idx="26">
                  <c:v>102</c:v>
                </c:pt>
                <c:pt idx="27">
                  <c:v>191</c:v>
                </c:pt>
                <c:pt idx="28">
                  <c:v>315</c:v>
                </c:pt>
                <c:pt idx="29">
                  <c:v>159</c:v>
                </c:pt>
                <c:pt idx="30">
                  <c:v>331</c:v>
                </c:pt>
                <c:pt idx="31">
                  <c:v>251</c:v>
                </c:pt>
                <c:pt idx="32">
                  <c:v>200</c:v>
                </c:pt>
                <c:pt idx="33">
                  <c:v>321</c:v>
                </c:pt>
                <c:pt idx="34">
                  <c:v>346</c:v>
                </c:pt>
                <c:pt idx="35">
                  <c:v>528</c:v>
                </c:pt>
                <c:pt idx="36">
                  <c:v>769</c:v>
                </c:pt>
                <c:pt idx="37">
                  <c:v>1025</c:v>
                </c:pt>
                <c:pt idx="38">
                  <c:v>1168</c:v>
                </c:pt>
                <c:pt idx="39">
                  <c:v>822</c:v>
                </c:pt>
                <c:pt idx="40">
                  <c:v>636</c:v>
                </c:pt>
                <c:pt idx="41">
                  <c:v>1035</c:v>
                </c:pt>
                <c:pt idx="42">
                  <c:v>1014</c:v>
                </c:pt>
                <c:pt idx="43" formatCode="General">
                  <c:v>1579</c:v>
                </c:pt>
                <c:pt idx="44">
                  <c:v>1347</c:v>
                </c:pt>
                <c:pt idx="45" formatCode="General">
                  <c:v>299</c:v>
                </c:pt>
              </c:numCache>
            </c:numRef>
          </c:val>
        </c:ser>
        <c:ser>
          <c:idx val="3"/>
          <c:order val="3"/>
          <c:tx>
            <c:strRef>
              <c:f>'3.1.8'!$E$4:$E$5</c:f>
              <c:strCache>
                <c:ptCount val="1"/>
                <c:pt idx="0">
                  <c:v>Minibús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numRef>
              <c:f>'3.1.8'!$A$7:$A$52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'3.1.8'!$E$7:$E$52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 formatCode="General">
                  <c:v>0</c:v>
                </c:pt>
                <c:pt idx="44">
                  <c:v>0</c:v>
                </c:pt>
                <c:pt idx="45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373824"/>
        <c:axId val="79375360"/>
      </c:barChart>
      <c:catAx>
        <c:axId val="793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79375360"/>
        <c:crosses val="autoZero"/>
        <c:auto val="1"/>
        <c:lblAlgn val="ctr"/>
        <c:lblOffset val="100"/>
        <c:noMultiLvlLbl val="0"/>
      </c:catAx>
      <c:valAx>
        <c:axId val="79375360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</a:t>
                </a:r>
                <a:r>
                  <a:rPr lang="en-US" baseline="0"/>
                  <a:t> Vehículos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678096373783724E-3"/>
              <c:y val="0.249305840063945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79373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24353076077579"/>
          <c:y val="0.90321487524902766"/>
          <c:w val="0.46699680629986229"/>
          <c:h val="8.7146570534104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 Parque Vehicular 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por Clase de Vehículo 2014</a:t>
            </a:r>
          </a:p>
        </c:rich>
      </c:tx>
      <c:layout>
        <c:manualLayout>
          <c:xMode val="edge"/>
          <c:yMode val="edge"/>
          <c:x val="0.12925525294482695"/>
          <c:y val="3.18459514848085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762466034937"/>
          <c:y val="0.19922782345518178"/>
          <c:w val="0.46574695286517426"/>
          <c:h val="0.78223935575828951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4"/>
            <c:spPr>
              <a:solidFill>
                <a:schemeClr val="accent5"/>
              </a:solidFill>
            </c:spPr>
          </c:dPt>
          <c:dPt>
            <c:idx val="2"/>
            <c:bubble3D val="0"/>
            <c:explosion val="14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0076940039477242"/>
                  <c:y val="-0.154927426532751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'3.1.8'!$B$4:$D$5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'3.1.8'!$B$55:$E$55</c:f>
              <c:numCache>
                <c:formatCode>0</c:formatCode>
                <c:ptCount val="4"/>
                <c:pt idx="0">
                  <c:v>68.664469520047149</c:v>
                </c:pt>
                <c:pt idx="1">
                  <c:v>3.1996857061789292</c:v>
                </c:pt>
                <c:pt idx="2">
                  <c:v>28.12056660191632</c:v>
                </c:pt>
                <c:pt idx="3">
                  <c:v>1.5278171857607438E-2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9140497225494069"/>
          <c:y val="0.38822684318570616"/>
          <c:w val="0.24238801620747602"/>
          <c:h val="0.29610295732914288"/>
        </c:manualLayout>
      </c:layout>
      <c:overlay val="0"/>
      <c:txPr>
        <a:bodyPr/>
        <a:lstStyle/>
        <a:p>
          <a:pPr rtl="0"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por Tipo</a:t>
            </a:r>
            <a:r>
              <a:rPr lang="en-US" sz="1200" baseline="0"/>
              <a:t> de Persona 2014</a:t>
            </a:r>
            <a:endParaRPr lang="en-US" sz="1200"/>
          </a:p>
        </c:rich>
      </c:tx>
      <c:layout>
        <c:manualLayout>
          <c:xMode val="edge"/>
          <c:yMode val="edge"/>
          <c:x val="0.28477453138643588"/>
          <c:y val="1.6805288753643245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44288301032139"/>
          <c:y val="0.13580520896426421"/>
          <c:w val="0.86544960486485289"/>
          <c:h val="0.63544098526145776"/>
        </c:manualLayout>
      </c:layout>
      <c:lineChart>
        <c:grouping val="standard"/>
        <c:varyColors val="0"/>
        <c:ser>
          <c:idx val="0"/>
          <c:order val="0"/>
          <c:tx>
            <c:strRef>
              <c:f>'3.2.1'!$B$7:$B$8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'3.2.1'!$B$10:$B$41</c:f>
              <c:numCache>
                <c:formatCode>#,##0</c:formatCode>
                <c:ptCount val="32"/>
                <c:pt idx="0">
                  <c:v>63</c:v>
                </c:pt>
                <c:pt idx="1">
                  <c:v>40</c:v>
                </c:pt>
                <c:pt idx="2">
                  <c:v>191</c:v>
                </c:pt>
                <c:pt idx="3">
                  <c:v>51</c:v>
                </c:pt>
                <c:pt idx="4">
                  <c:v>160</c:v>
                </c:pt>
                <c:pt idx="5">
                  <c:v>54</c:v>
                </c:pt>
                <c:pt idx="6">
                  <c:v>40</c:v>
                </c:pt>
                <c:pt idx="7">
                  <c:v>42</c:v>
                </c:pt>
                <c:pt idx="8">
                  <c:v>647</c:v>
                </c:pt>
                <c:pt idx="9">
                  <c:v>17</c:v>
                </c:pt>
                <c:pt idx="10">
                  <c:v>77</c:v>
                </c:pt>
                <c:pt idx="11">
                  <c:v>171</c:v>
                </c:pt>
                <c:pt idx="12">
                  <c:v>81</c:v>
                </c:pt>
                <c:pt idx="13">
                  <c:v>50</c:v>
                </c:pt>
                <c:pt idx="14">
                  <c:v>159</c:v>
                </c:pt>
                <c:pt idx="15">
                  <c:v>103</c:v>
                </c:pt>
                <c:pt idx="16">
                  <c:v>40</c:v>
                </c:pt>
                <c:pt idx="17">
                  <c:v>58</c:v>
                </c:pt>
                <c:pt idx="18">
                  <c:v>60</c:v>
                </c:pt>
                <c:pt idx="19">
                  <c:v>197</c:v>
                </c:pt>
                <c:pt idx="20">
                  <c:v>98</c:v>
                </c:pt>
                <c:pt idx="21">
                  <c:v>58</c:v>
                </c:pt>
                <c:pt idx="22">
                  <c:v>1011</c:v>
                </c:pt>
                <c:pt idx="23">
                  <c:v>81</c:v>
                </c:pt>
                <c:pt idx="24">
                  <c:v>71</c:v>
                </c:pt>
                <c:pt idx="25">
                  <c:v>34</c:v>
                </c:pt>
                <c:pt idx="26">
                  <c:v>56</c:v>
                </c:pt>
                <c:pt idx="27">
                  <c:v>14</c:v>
                </c:pt>
                <c:pt idx="28">
                  <c:v>23</c:v>
                </c:pt>
                <c:pt idx="29">
                  <c:v>127</c:v>
                </c:pt>
                <c:pt idx="30">
                  <c:v>97</c:v>
                </c:pt>
                <c:pt idx="31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'3.2.1'!$C$7:$C$8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'3.2.1'!$C$10:$C$41</c:f>
              <c:numCache>
                <c:formatCode>#,##0</c:formatCode>
                <c:ptCount val="32"/>
                <c:pt idx="0">
                  <c:v>154</c:v>
                </c:pt>
                <c:pt idx="1">
                  <c:v>125</c:v>
                </c:pt>
                <c:pt idx="2">
                  <c:v>38</c:v>
                </c:pt>
                <c:pt idx="3">
                  <c:v>24</c:v>
                </c:pt>
                <c:pt idx="4">
                  <c:v>89</c:v>
                </c:pt>
                <c:pt idx="5">
                  <c:v>155</c:v>
                </c:pt>
                <c:pt idx="6">
                  <c:v>179</c:v>
                </c:pt>
                <c:pt idx="7">
                  <c:v>24</c:v>
                </c:pt>
                <c:pt idx="8">
                  <c:v>3393</c:v>
                </c:pt>
                <c:pt idx="9">
                  <c:v>120</c:v>
                </c:pt>
                <c:pt idx="10">
                  <c:v>364</c:v>
                </c:pt>
                <c:pt idx="11">
                  <c:v>532</c:v>
                </c:pt>
                <c:pt idx="12">
                  <c:v>193</c:v>
                </c:pt>
                <c:pt idx="13">
                  <c:v>590</c:v>
                </c:pt>
                <c:pt idx="14">
                  <c:v>1223</c:v>
                </c:pt>
                <c:pt idx="15">
                  <c:v>366</c:v>
                </c:pt>
                <c:pt idx="16">
                  <c:v>147</c:v>
                </c:pt>
                <c:pt idx="17">
                  <c:v>54</c:v>
                </c:pt>
                <c:pt idx="18">
                  <c:v>416</c:v>
                </c:pt>
                <c:pt idx="19">
                  <c:v>81</c:v>
                </c:pt>
                <c:pt idx="20">
                  <c:v>329</c:v>
                </c:pt>
                <c:pt idx="21">
                  <c:v>207</c:v>
                </c:pt>
                <c:pt idx="22">
                  <c:v>159</c:v>
                </c:pt>
                <c:pt idx="23">
                  <c:v>180</c:v>
                </c:pt>
                <c:pt idx="24">
                  <c:v>253</c:v>
                </c:pt>
                <c:pt idx="25">
                  <c:v>110</c:v>
                </c:pt>
                <c:pt idx="26">
                  <c:v>36</c:v>
                </c:pt>
                <c:pt idx="27">
                  <c:v>45</c:v>
                </c:pt>
                <c:pt idx="28">
                  <c:v>132</c:v>
                </c:pt>
                <c:pt idx="29">
                  <c:v>336</c:v>
                </c:pt>
                <c:pt idx="30">
                  <c:v>151</c:v>
                </c:pt>
                <c:pt idx="31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4416"/>
        <c:axId val="79485952"/>
      </c:lineChart>
      <c:catAx>
        <c:axId val="79484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485952"/>
        <c:crosses val="autoZero"/>
        <c:auto val="1"/>
        <c:lblAlgn val="ctr"/>
        <c:lblOffset val="100"/>
        <c:noMultiLvlLbl val="0"/>
      </c:catAx>
      <c:valAx>
        <c:axId val="79485952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484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 del 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Participación por </a:t>
            </a:r>
            <a:r>
              <a:rPr lang="en-US" sz="1200"/>
              <a:t>Tipo de Persona 2014</a:t>
            </a:r>
          </a:p>
        </c:rich>
      </c:tx>
      <c:layout>
        <c:manualLayout>
          <c:xMode val="edge"/>
          <c:yMode val="edge"/>
          <c:x val="0.1785585103340632"/>
          <c:y val="4.5797443243310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254370471019082"/>
          <c:y val="0.19452507745263017"/>
          <c:w val="0.41769608055126695"/>
          <c:h val="0.76374925389668169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7"/>
            <c:spPr>
              <a:solidFill>
                <a:schemeClr val="accent6"/>
              </a:solidFill>
            </c:spPr>
          </c:dPt>
          <c:dPt>
            <c:idx val="1"/>
            <c:bubble3D val="0"/>
            <c:explosion val="8"/>
          </c:dPt>
          <c:dLbls>
            <c:dLbl>
              <c:idx val="0"/>
              <c:layout>
                <c:manualLayout>
                  <c:x val="-7.7732315388565912E-2"/>
                  <c:y val="8.7259652700292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346020575058167"/>
                  <c:y val="-0.1096664380681410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'3.2.1'!$B$7:$C$8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'3.2.1'!$B$44:$C$44</c:f>
              <c:numCache>
                <c:formatCode>0</c:formatCode>
                <c:ptCount val="2"/>
                <c:pt idx="0">
                  <c:v>28.104026845637584</c:v>
                </c:pt>
                <c:pt idx="1">
                  <c:v>71.895973154362423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946648177904702"/>
          <c:y val="0.39717581232798838"/>
          <c:w val="0.24991395670991248"/>
          <c:h val="0.26925505749726825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Estructura Empresarial del Transporte Turístico por Tierra </a:t>
            </a:r>
            <a:r>
              <a:rPr lang="en-US" sz="1200" baseline="0"/>
              <a:t>2014</a:t>
            </a:r>
            <a:endParaRPr lang="en-US" sz="1200"/>
          </a:p>
        </c:rich>
      </c:tx>
      <c:layout>
        <c:manualLayout>
          <c:xMode val="edge"/>
          <c:yMode val="edge"/>
          <c:x val="0.1914742120649553"/>
          <c:y val="3.10077519379844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32708106608625"/>
          <c:y val="0.14087489063867017"/>
          <c:w val="0.85168478330452801"/>
          <c:h val="0.68269558108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rgbClr val="F79646"/>
            </a:solidFill>
            <a:ln>
              <a:solidFill>
                <a:srgbClr val="F7964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'3.3.1'!$C$9:$C$15</c:f>
              <c:numCache>
                <c:formatCode>#,##0</c:formatCode>
                <c:ptCount val="7"/>
                <c:pt idx="0">
                  <c:v>11857</c:v>
                </c:pt>
                <c:pt idx="2">
                  <c:v>1295</c:v>
                </c:pt>
                <c:pt idx="4">
                  <c:v>106</c:v>
                </c:pt>
                <c:pt idx="6">
                  <c:v>25</c:v>
                </c:pt>
              </c:numCache>
            </c:numRef>
          </c:val>
        </c:ser>
        <c:ser>
          <c:idx val="1"/>
          <c:order val="1"/>
          <c:tx>
            <c:strRef>
              <c:f>'3.3.1'!$E$6:$E$7</c:f>
              <c:strCache>
                <c:ptCount val="1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'3.3.1'!$E$9:$E$15</c:f>
              <c:numCache>
                <c:formatCode>#,##0</c:formatCode>
                <c:ptCount val="7"/>
                <c:pt idx="0">
                  <c:v>19881</c:v>
                </c:pt>
                <c:pt idx="2">
                  <c:v>13143</c:v>
                </c:pt>
                <c:pt idx="4">
                  <c:v>5447</c:v>
                </c:pt>
                <c:pt idx="6">
                  <c:v>7346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53536"/>
        <c:axId val="69559424"/>
      </c:barChart>
      <c:catAx>
        <c:axId val="6955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9559424"/>
        <c:crosses val="autoZero"/>
        <c:auto val="1"/>
        <c:lblAlgn val="ctr"/>
        <c:lblOffset val="100"/>
        <c:noMultiLvlLbl val="0"/>
      </c:catAx>
      <c:valAx>
        <c:axId val="69559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9553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52480635042568"/>
          <c:y val="0.91989864474487859"/>
          <c:w val="0.50896647675138151"/>
          <c:h val="8.01014989405395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Empresas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del Transporte Turístico por Tierra Participación </a:t>
            </a:r>
            <a:r>
              <a:rPr lang="en-US" sz="1200" b="1" i="0" u="none" strike="noStrike" baseline="0"/>
              <a:t>en la </a:t>
            </a:r>
            <a:r>
              <a:rPr lang="en-US" sz="1200"/>
              <a:t>Estructura Empresarial</a:t>
            </a:r>
            <a:r>
              <a:rPr lang="en-US" sz="1200" baseline="0"/>
              <a:t> </a:t>
            </a:r>
            <a:r>
              <a:rPr lang="en-US" sz="1200"/>
              <a:t>2014</a:t>
            </a:r>
          </a:p>
        </c:rich>
      </c:tx>
      <c:layout>
        <c:manualLayout>
          <c:xMode val="edge"/>
          <c:yMode val="edge"/>
          <c:x val="0.158956325861689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60085368212013E-2"/>
          <c:y val="0.23416959166897355"/>
          <c:w val="0.46275763098466088"/>
          <c:h val="0.7761442488700889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2"/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>
                    <a:lumMod val="75000"/>
                  </a:scheme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/>
                      <a:t>89.3%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="1"/>
                      <a:t>9.7%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163023721313619E-2"/>
                  <c:y val="3.8579741444588374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057274709874309E-2"/>
                  <c:y val="2.323624650179585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('3.3.1'!$D$9,'3.3.1'!$D$11,'3.3.1'!$D$13,'3.3.1'!$D$15)</c:f>
              <c:numCache>
                <c:formatCode>#,##0.0</c:formatCode>
                <c:ptCount val="4"/>
                <c:pt idx="0">
                  <c:v>89.264473387036062</c:v>
                </c:pt>
                <c:pt idx="1">
                  <c:v>9.7493036211699167</c:v>
                </c:pt>
                <c:pt idx="2">
                  <c:v>0.79801249717684264</c:v>
                </c:pt>
                <c:pt idx="3">
                  <c:v>0.18821049461717987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6158856788244658"/>
          <c:y val="0.38169908899644606"/>
          <c:w val="0.27345320260517375"/>
          <c:h val="0.27513159868897874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n-US" sz="1200" b="1" i="0" baseline="0"/>
              <a:t>Vehículos del Transporte Turístico por Tierra </a:t>
            </a:r>
          </a:p>
          <a:p>
            <a:pPr>
              <a:defRPr lang="es-ES" sz="1000"/>
            </a:pPr>
            <a:r>
              <a:rPr lang="en-US" sz="1200" b="1" i="0" baseline="0"/>
              <a:t>Participación en la Estructura Empresarial 2014</a:t>
            </a:r>
            <a:endParaRPr lang="es-ES" sz="1000"/>
          </a:p>
        </c:rich>
      </c:tx>
      <c:layout>
        <c:manualLayout>
          <c:xMode val="edge"/>
          <c:yMode val="edge"/>
          <c:x val="0.168264181360244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797824123608908E-2"/>
          <c:y val="0.22370726396616999"/>
          <c:w val="0.4473769699110911"/>
          <c:h val="0.73229306509232017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4"/>
          <c:dPt>
            <c:idx val="0"/>
            <c:bubble3D val="0"/>
            <c:explosion val="9"/>
          </c:dPt>
          <c:dPt>
            <c:idx val="1"/>
            <c:bubble3D val="0"/>
            <c:explosion val="14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3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5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/>
                      <a:t>43.4%                                                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100" b="1"/>
                      <a:t>16%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('3.3.1'!$A$9,'3.3.1'!$A$11,'3.3.1'!$A$13,'3.3.1'!$A$15)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('3.3.1'!$F$9,'3.3.1'!$F$11,'3.3.1'!$F$13,'3.3.1'!$F$15)</c:f>
              <c:numCache>
                <c:formatCode>#,##0.0</c:formatCode>
                <c:ptCount val="4"/>
                <c:pt idx="0">
                  <c:v>43.392190671584785</c:v>
                </c:pt>
                <c:pt idx="1">
                  <c:v>28.685858960647792</c:v>
                </c:pt>
                <c:pt idx="2">
                  <c:v>11.888600301198245</c:v>
                </c:pt>
                <c:pt idx="3">
                  <c:v>16.033350066569177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41115278334116"/>
          <c:y val="0.36876394779172"/>
          <c:w val="0.31313205624831425"/>
          <c:h val="0.33360497851533588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Demanda Atendida en Pasajeros Transportados </a:t>
            </a:r>
          </a:p>
          <a:p>
            <a:pPr>
              <a:defRPr lang="es-ES" sz="1200"/>
            </a:pPr>
            <a:r>
              <a:rPr lang="en-US" sz="1200"/>
              <a:t>por modalidad de servicio 2014</a:t>
            </a:r>
          </a:p>
        </c:rich>
      </c:tx>
      <c:layout>
        <c:manualLayout>
          <c:xMode val="edge"/>
          <c:yMode val="edge"/>
          <c:x val="0.187522824352838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0524419741669"/>
          <c:y val="0.25239903824937471"/>
          <c:w val="0.40490206371262588"/>
          <c:h val="0.699999928822482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3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1.9424630744686325E-2"/>
                  <c:y val="3.898222655799025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'3.4.1'!$D$9:$D$12</c:f>
              <c:numCache>
                <c:formatCode>0</c:formatCode>
                <c:ptCount val="4"/>
                <c:pt idx="0">
                  <c:v>0.68948336962898082</c:v>
                </c:pt>
                <c:pt idx="1">
                  <c:v>86.772526739579405</c:v>
                </c:pt>
                <c:pt idx="2">
                  <c:v>2.0060912400253934</c:v>
                </c:pt>
                <c:pt idx="3">
                  <c:v>10.531898650766227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298615614224693"/>
          <c:y val="0.30680380068770596"/>
          <c:w val="0.30216458236838145"/>
          <c:h val="0.3863923986245917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 b="1"/>
              <a:t>Parque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Vehicular del Transporte Turístico por Tierra </a:t>
            </a:r>
          </a:p>
          <a:p>
            <a:pPr>
              <a:defRPr lang="es-ES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Participación </a:t>
            </a:r>
            <a:r>
              <a:rPr lang="en-US" sz="1200" b="1"/>
              <a:t>por Clase de Vehículo 2014</a:t>
            </a:r>
          </a:p>
        </c:rich>
      </c:tx>
      <c:layout>
        <c:manualLayout>
          <c:xMode val="edge"/>
          <c:yMode val="edge"/>
          <c:x val="0.150423665791776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980096237970434E-2"/>
          <c:y val="0.21888448435084829"/>
          <c:w val="0.44681758530183863"/>
          <c:h val="0.72226449195940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9"/>
            <c:spPr>
              <a:solidFill>
                <a:schemeClr val="accent6"/>
              </a:solidFill>
            </c:spPr>
          </c:dPt>
          <c:dPt>
            <c:idx val="3"/>
            <c:bubble3D val="0"/>
            <c:explosion val="4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1341272965879265"/>
                  <c:y val="-0.10339159563243491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68.7%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2320647419072621E-3"/>
                  <c:y val="-1.9769388355730232E-3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3.2%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5908136482939638E-2"/>
                  <c:y val="0.11113724775387976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28.1%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'3.1.2'!$A$7:$A$10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                Minibús o Microbús                 </c:v>
                </c:pt>
              </c:strCache>
            </c:strRef>
          </c:cat>
          <c:val>
            <c:numRef>
              <c:f>'3.1.2'!$B$7:$B$10</c:f>
              <c:numCache>
                <c:formatCode>#,##0</c:formatCode>
                <c:ptCount val="4"/>
                <c:pt idx="0">
                  <c:v>31460</c:v>
                </c:pt>
                <c:pt idx="1">
                  <c:v>1466</c:v>
                </c:pt>
                <c:pt idx="2">
                  <c:v>12884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4166666666666672"/>
          <c:y val="0.3736104601966348"/>
          <c:w val="0.31111111111111112"/>
          <c:h val="0.3402849198255480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n-US" sz="1600"/>
              <a:t>Tráfico de Pasajeros-KM 2014</a:t>
            </a:r>
          </a:p>
        </c:rich>
      </c:tx>
      <c:layout>
        <c:manualLayout>
          <c:xMode val="edge"/>
          <c:yMode val="edge"/>
          <c:x val="0.23980528956473762"/>
          <c:y val="1.86141732283464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22105570137228E-2"/>
          <c:y val="0.23007946420490541"/>
          <c:w val="0.42739930593155234"/>
          <c:h val="0.750159471445379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7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5"/>
            <c:spPr>
              <a:solidFill>
                <a:schemeClr val="accent6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6.1456924957071918E-2"/>
                  <c:y val="-0.174553353244637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'3.4.1'!$A$9:$A$12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 </c:v>
                </c:pt>
                <c:pt idx="3">
                  <c:v>Turístico de Lujo </c:v>
                </c:pt>
              </c:strCache>
            </c:strRef>
          </c:cat>
          <c:val>
            <c:numRef>
              <c:f>'3.4.1'!$E$9:$E$12</c:f>
              <c:numCache>
                <c:formatCode>0</c:formatCode>
                <c:ptCount val="4"/>
                <c:pt idx="0">
                  <c:v>0.13830880761739883</c:v>
                </c:pt>
                <c:pt idx="1">
                  <c:v>87.254154944817145</c:v>
                </c:pt>
                <c:pt idx="2">
                  <c:v>2.0152618480848301</c:v>
                </c:pt>
                <c:pt idx="3">
                  <c:v>10.592274399480631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935043237473503"/>
          <c:y val="0.40313114308987241"/>
          <c:w val="0.23144044494438257"/>
          <c:h val="0.2490514515249802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</a:p>
          <a:p>
            <a:pPr>
              <a:defRPr lang="es-ES" sz="1200"/>
            </a:pPr>
            <a:r>
              <a:rPr lang="en-US" sz="1200" b="1" i="0" u="none" strike="noStrike" baseline="0"/>
              <a:t>Parque Vehícular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200"/>
              <a:t>por Tipo de Combustible 2014</a:t>
            </a:r>
          </a:p>
        </c:rich>
      </c:tx>
      <c:layout>
        <c:manualLayout>
          <c:xMode val="edge"/>
          <c:yMode val="edge"/>
          <c:x val="0.24602608444271593"/>
          <c:y val="3.967107997159536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943286022891179E-2"/>
          <c:y val="0.11909886503574145"/>
          <c:w val="0.87970721354524029"/>
          <c:h val="0.66659396569151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'3.1.3'!$B$5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'3.1.3'!$B$7:$B$38</c:f>
              <c:numCache>
                <c:formatCode>#,##0</c:formatCode>
                <c:ptCount val="32"/>
                <c:pt idx="0">
                  <c:v>1095</c:v>
                </c:pt>
                <c:pt idx="1">
                  <c:v>456</c:v>
                </c:pt>
                <c:pt idx="2">
                  <c:v>104</c:v>
                </c:pt>
                <c:pt idx="3">
                  <c:v>96</c:v>
                </c:pt>
                <c:pt idx="4">
                  <c:v>389</c:v>
                </c:pt>
                <c:pt idx="5">
                  <c:v>410</c:v>
                </c:pt>
                <c:pt idx="6">
                  <c:v>599</c:v>
                </c:pt>
                <c:pt idx="7">
                  <c:v>115</c:v>
                </c:pt>
                <c:pt idx="8">
                  <c:v>10889</c:v>
                </c:pt>
                <c:pt idx="9">
                  <c:v>411</c:v>
                </c:pt>
                <c:pt idx="10">
                  <c:v>1248</c:v>
                </c:pt>
                <c:pt idx="11">
                  <c:v>2221</c:v>
                </c:pt>
                <c:pt idx="12">
                  <c:v>206</c:v>
                </c:pt>
                <c:pt idx="13">
                  <c:v>1799</c:v>
                </c:pt>
                <c:pt idx="14">
                  <c:v>3833</c:v>
                </c:pt>
                <c:pt idx="15">
                  <c:v>1515</c:v>
                </c:pt>
                <c:pt idx="16">
                  <c:v>395</c:v>
                </c:pt>
                <c:pt idx="17">
                  <c:v>180</c:v>
                </c:pt>
                <c:pt idx="18">
                  <c:v>1643</c:v>
                </c:pt>
                <c:pt idx="19">
                  <c:v>285</c:v>
                </c:pt>
                <c:pt idx="20">
                  <c:v>939</c:v>
                </c:pt>
                <c:pt idx="21">
                  <c:v>543</c:v>
                </c:pt>
                <c:pt idx="22">
                  <c:v>1611</c:v>
                </c:pt>
                <c:pt idx="23">
                  <c:v>1051</c:v>
                </c:pt>
                <c:pt idx="24">
                  <c:v>453</c:v>
                </c:pt>
                <c:pt idx="25">
                  <c:v>327</c:v>
                </c:pt>
                <c:pt idx="26">
                  <c:v>108</c:v>
                </c:pt>
                <c:pt idx="27">
                  <c:v>504</c:v>
                </c:pt>
                <c:pt idx="28">
                  <c:v>357</c:v>
                </c:pt>
                <c:pt idx="29">
                  <c:v>1210</c:v>
                </c:pt>
                <c:pt idx="30">
                  <c:v>442</c:v>
                </c:pt>
                <c:pt idx="31">
                  <c:v>264</c:v>
                </c:pt>
              </c:numCache>
            </c:numRef>
          </c:val>
        </c:ser>
        <c:ser>
          <c:idx val="1"/>
          <c:order val="1"/>
          <c:tx>
            <c:strRef>
              <c:f>'3.1.3'!$C$5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'3.1.3'!$G$7:$G$38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'3.1.3'!$C$7:$C$38</c:f>
              <c:numCache>
                <c:formatCode>#,##0</c:formatCode>
                <c:ptCount val="32"/>
                <c:pt idx="0">
                  <c:v>86</c:v>
                </c:pt>
                <c:pt idx="1">
                  <c:v>136</c:v>
                </c:pt>
                <c:pt idx="2">
                  <c:v>619</c:v>
                </c:pt>
                <c:pt idx="3">
                  <c:v>90</c:v>
                </c:pt>
                <c:pt idx="4">
                  <c:v>331</c:v>
                </c:pt>
                <c:pt idx="5">
                  <c:v>57</c:v>
                </c:pt>
                <c:pt idx="6">
                  <c:v>44</c:v>
                </c:pt>
                <c:pt idx="7">
                  <c:v>61</c:v>
                </c:pt>
                <c:pt idx="8">
                  <c:v>1761</c:v>
                </c:pt>
                <c:pt idx="9">
                  <c:v>4</c:v>
                </c:pt>
                <c:pt idx="10">
                  <c:v>99</c:v>
                </c:pt>
                <c:pt idx="11">
                  <c:v>380</c:v>
                </c:pt>
                <c:pt idx="12">
                  <c:v>268</c:v>
                </c:pt>
                <c:pt idx="13">
                  <c:v>51</c:v>
                </c:pt>
                <c:pt idx="14">
                  <c:v>490</c:v>
                </c:pt>
                <c:pt idx="15">
                  <c:v>155</c:v>
                </c:pt>
                <c:pt idx="16">
                  <c:v>83</c:v>
                </c:pt>
                <c:pt idx="17">
                  <c:v>219</c:v>
                </c:pt>
                <c:pt idx="18">
                  <c:v>461</c:v>
                </c:pt>
                <c:pt idx="19">
                  <c:v>449</c:v>
                </c:pt>
                <c:pt idx="20">
                  <c:v>97</c:v>
                </c:pt>
                <c:pt idx="21">
                  <c:v>74</c:v>
                </c:pt>
                <c:pt idx="22">
                  <c:v>3119</c:v>
                </c:pt>
                <c:pt idx="23">
                  <c:v>113</c:v>
                </c:pt>
                <c:pt idx="24">
                  <c:v>142</c:v>
                </c:pt>
                <c:pt idx="25">
                  <c:v>31</c:v>
                </c:pt>
                <c:pt idx="26">
                  <c:v>124</c:v>
                </c:pt>
                <c:pt idx="27">
                  <c:v>13</c:v>
                </c:pt>
                <c:pt idx="28">
                  <c:v>58</c:v>
                </c:pt>
                <c:pt idx="29">
                  <c:v>182</c:v>
                </c:pt>
                <c:pt idx="30">
                  <c:v>239</c:v>
                </c:pt>
                <c:pt idx="3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22400"/>
        <c:axId val="69628288"/>
      </c:barChart>
      <c:catAx>
        <c:axId val="69622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628288"/>
        <c:crosses val="autoZero"/>
        <c:auto val="1"/>
        <c:lblAlgn val="ctr"/>
        <c:lblOffset val="100"/>
        <c:noMultiLvlLbl val="0"/>
      </c:catAx>
      <c:valAx>
        <c:axId val="69628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6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46023100246558"/>
          <c:y val="0.92430648690393957"/>
          <c:w val="0.23951928375560144"/>
          <c:h val="7.569351309606030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Parque Vehicular </a:t>
            </a:r>
            <a:r>
              <a:rPr lang="en-US" sz="1200"/>
              <a:t>por Clase de Vehículo 2014</a:t>
            </a:r>
          </a:p>
        </c:rich>
      </c:tx>
      <c:layout>
        <c:manualLayout>
          <c:xMode val="edge"/>
          <c:yMode val="edge"/>
          <c:x val="0.2864473954427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6305677756122"/>
          <c:y val="0.12324306440331667"/>
          <c:w val="0.86785264382051563"/>
          <c:h val="0.632130489279980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'3.1.4'!$B$4:$B$5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'3.1.4'!$B$7:$B$38</c:f>
              <c:numCache>
                <c:formatCode>#,##0</c:formatCode>
                <c:ptCount val="32"/>
                <c:pt idx="0">
                  <c:v>990</c:v>
                </c:pt>
                <c:pt idx="1">
                  <c:v>484</c:v>
                </c:pt>
                <c:pt idx="2">
                  <c:v>39</c:v>
                </c:pt>
                <c:pt idx="3">
                  <c:v>67</c:v>
                </c:pt>
                <c:pt idx="4">
                  <c:v>264</c:v>
                </c:pt>
                <c:pt idx="5">
                  <c:v>359</c:v>
                </c:pt>
                <c:pt idx="6">
                  <c:v>555</c:v>
                </c:pt>
                <c:pt idx="7">
                  <c:v>107</c:v>
                </c:pt>
                <c:pt idx="8">
                  <c:v>10150</c:v>
                </c:pt>
                <c:pt idx="9">
                  <c:v>383</c:v>
                </c:pt>
                <c:pt idx="10">
                  <c:v>1180</c:v>
                </c:pt>
                <c:pt idx="11">
                  <c:v>2033</c:v>
                </c:pt>
                <c:pt idx="12">
                  <c:v>193</c:v>
                </c:pt>
                <c:pt idx="13">
                  <c:v>1738</c:v>
                </c:pt>
                <c:pt idx="14">
                  <c:v>3602</c:v>
                </c:pt>
                <c:pt idx="15">
                  <c:v>1389</c:v>
                </c:pt>
                <c:pt idx="16">
                  <c:v>350</c:v>
                </c:pt>
                <c:pt idx="17">
                  <c:v>148</c:v>
                </c:pt>
                <c:pt idx="18">
                  <c:v>1545</c:v>
                </c:pt>
                <c:pt idx="19">
                  <c:v>149</c:v>
                </c:pt>
                <c:pt idx="20">
                  <c:v>840</c:v>
                </c:pt>
                <c:pt idx="21">
                  <c:v>487</c:v>
                </c:pt>
                <c:pt idx="22">
                  <c:v>425</c:v>
                </c:pt>
                <c:pt idx="23">
                  <c:v>862</c:v>
                </c:pt>
                <c:pt idx="24">
                  <c:v>350</c:v>
                </c:pt>
                <c:pt idx="25">
                  <c:v>285</c:v>
                </c:pt>
                <c:pt idx="26">
                  <c:v>77</c:v>
                </c:pt>
                <c:pt idx="27">
                  <c:v>459</c:v>
                </c:pt>
                <c:pt idx="28">
                  <c:v>333</c:v>
                </c:pt>
                <c:pt idx="29">
                  <c:v>1090</c:v>
                </c:pt>
                <c:pt idx="30">
                  <c:v>310</c:v>
                </c:pt>
                <c:pt idx="3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'3.1.4'!$C$4:$C$5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'3.1.4'!$C$7:$C$38</c:f>
              <c:numCache>
                <c:formatCode>#,##0</c:formatCode>
                <c:ptCount val="32"/>
                <c:pt idx="0">
                  <c:v>8</c:v>
                </c:pt>
                <c:pt idx="1">
                  <c:v>25</c:v>
                </c:pt>
                <c:pt idx="2">
                  <c:v>14</c:v>
                </c:pt>
                <c:pt idx="3">
                  <c:v>11</c:v>
                </c:pt>
                <c:pt idx="4">
                  <c:v>47</c:v>
                </c:pt>
                <c:pt idx="5">
                  <c:v>1</c:v>
                </c:pt>
                <c:pt idx="6">
                  <c:v>16</c:v>
                </c:pt>
                <c:pt idx="7">
                  <c:v>8</c:v>
                </c:pt>
                <c:pt idx="8">
                  <c:v>456</c:v>
                </c:pt>
                <c:pt idx="9">
                  <c:v>0</c:v>
                </c:pt>
                <c:pt idx="10">
                  <c:v>11</c:v>
                </c:pt>
                <c:pt idx="11">
                  <c:v>64</c:v>
                </c:pt>
                <c:pt idx="12">
                  <c:v>31</c:v>
                </c:pt>
                <c:pt idx="13">
                  <c:v>3</c:v>
                </c:pt>
                <c:pt idx="14">
                  <c:v>20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386</c:v>
                </c:pt>
                <c:pt idx="19">
                  <c:v>40</c:v>
                </c:pt>
                <c:pt idx="20">
                  <c:v>7</c:v>
                </c:pt>
                <c:pt idx="21">
                  <c:v>30</c:v>
                </c:pt>
                <c:pt idx="22">
                  <c:v>186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20</c:v>
                </c:pt>
                <c:pt idx="27">
                  <c:v>0</c:v>
                </c:pt>
                <c:pt idx="28">
                  <c:v>0</c:v>
                </c:pt>
                <c:pt idx="29">
                  <c:v>37</c:v>
                </c:pt>
                <c:pt idx="30">
                  <c:v>28</c:v>
                </c:pt>
                <c:pt idx="31">
                  <c:v>4</c:v>
                </c:pt>
              </c:numCache>
            </c:numRef>
          </c:val>
        </c:ser>
        <c:ser>
          <c:idx val="2"/>
          <c:order val="2"/>
          <c:tx>
            <c:strRef>
              <c:f>'3.1.4'!$D$4:$D$5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'3.1.4'!$D$7:$D$38</c:f>
              <c:numCache>
                <c:formatCode>#,##0</c:formatCode>
                <c:ptCount val="32"/>
                <c:pt idx="0">
                  <c:v>183</c:v>
                </c:pt>
                <c:pt idx="1">
                  <c:v>82</c:v>
                </c:pt>
                <c:pt idx="2">
                  <c:v>671</c:v>
                </c:pt>
                <c:pt idx="3">
                  <c:v>108</c:v>
                </c:pt>
                <c:pt idx="4">
                  <c:v>409</c:v>
                </c:pt>
                <c:pt idx="5">
                  <c:v>107</c:v>
                </c:pt>
                <c:pt idx="6">
                  <c:v>72</c:v>
                </c:pt>
                <c:pt idx="7">
                  <c:v>62</c:v>
                </c:pt>
                <c:pt idx="8">
                  <c:v>2051</c:v>
                </c:pt>
                <c:pt idx="9">
                  <c:v>32</c:v>
                </c:pt>
                <c:pt idx="10">
                  <c:v>158</c:v>
                </c:pt>
                <c:pt idx="11">
                  <c:v>512</c:v>
                </c:pt>
                <c:pt idx="12">
                  <c:v>251</c:v>
                </c:pt>
                <c:pt idx="13">
                  <c:v>109</c:v>
                </c:pt>
                <c:pt idx="14">
                  <c:v>705</c:v>
                </c:pt>
                <c:pt idx="15">
                  <c:v>279</c:v>
                </c:pt>
                <c:pt idx="16">
                  <c:v>125</c:v>
                </c:pt>
                <c:pt idx="17">
                  <c:v>251</c:v>
                </c:pt>
                <c:pt idx="18">
                  <c:v>181</c:v>
                </c:pt>
                <c:pt idx="19">
                  <c:v>545</c:v>
                </c:pt>
                <c:pt idx="20">
                  <c:v>189</c:v>
                </c:pt>
                <c:pt idx="21">
                  <c:v>100</c:v>
                </c:pt>
                <c:pt idx="22">
                  <c:v>4121</c:v>
                </c:pt>
                <c:pt idx="23">
                  <c:v>303</c:v>
                </c:pt>
                <c:pt idx="24">
                  <c:v>242</c:v>
                </c:pt>
                <c:pt idx="25">
                  <c:v>72</c:v>
                </c:pt>
                <c:pt idx="26">
                  <c:v>135</c:v>
                </c:pt>
                <c:pt idx="27">
                  <c:v>58</c:v>
                </c:pt>
                <c:pt idx="28">
                  <c:v>82</c:v>
                </c:pt>
                <c:pt idx="29">
                  <c:v>265</c:v>
                </c:pt>
                <c:pt idx="30">
                  <c:v>345</c:v>
                </c:pt>
                <c:pt idx="31">
                  <c:v>79</c:v>
                </c:pt>
              </c:numCache>
            </c:numRef>
          </c:val>
        </c:ser>
        <c:ser>
          <c:idx val="3"/>
          <c:order val="3"/>
          <c:tx>
            <c:strRef>
              <c:f>'3.1.4'!$E$4:$E$5</c:f>
              <c:strCache>
                <c:ptCount val="1"/>
                <c:pt idx="0">
                  <c:v>Minibús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strRef>
              <c:f>'3.1.4'!$G$7:$G$38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'3.1.4'!$E$7:$E$38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668864"/>
        <c:axId val="69670400"/>
      </c:barChart>
      <c:catAx>
        <c:axId val="6966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670400"/>
        <c:crosses val="autoZero"/>
        <c:auto val="1"/>
        <c:lblAlgn val="ctr"/>
        <c:lblOffset val="100"/>
        <c:noMultiLvlLbl val="0"/>
      </c:catAx>
      <c:valAx>
        <c:axId val="69670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66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93463014996448"/>
          <c:y val="0.9014149245091021"/>
          <c:w val="0.6680863351921108"/>
          <c:h val="7.402365954138487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 sz="1200"/>
              <a:t>Parque Vehicular del Transporte</a:t>
            </a:r>
            <a:r>
              <a:rPr lang="en-US" sz="1200" baseline="0"/>
              <a:t> Turístico por Tierra</a:t>
            </a:r>
            <a:r>
              <a:rPr lang="en-US" sz="1200"/>
              <a:t> </a:t>
            </a:r>
          </a:p>
          <a:p>
            <a:pPr>
              <a:defRPr lang="es-ES"/>
            </a:pPr>
            <a:r>
              <a:rPr lang="en-US" sz="1200"/>
              <a:t>Participación por Clase de Vehículo 2014</a:t>
            </a:r>
          </a:p>
        </c:rich>
      </c:tx>
      <c:layout>
        <c:manualLayout>
          <c:xMode val="edge"/>
          <c:yMode val="edge"/>
          <c:x val="0.1821596675415572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8718285214349"/>
          <c:y val="0.18273105457193575"/>
          <c:w val="0.46449671916010532"/>
          <c:h val="0.7732662145555528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9"/>
            <c:spPr>
              <a:solidFill>
                <a:srgbClr val="9BBB59"/>
              </a:solidFill>
            </c:spPr>
          </c:dPt>
          <c:dPt>
            <c:idx val="1"/>
            <c:bubble3D val="0"/>
            <c:explosion val="1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explosion val="1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3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'3.1.4'!$B$4:$E$5</c:f>
              <c:strCache>
                <c:ptCount val="4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Minibús</c:v>
                </c:pt>
              </c:strCache>
            </c:strRef>
          </c:cat>
          <c:val>
            <c:numRef>
              <c:f>'3.1.4'!$B$41:$E$41</c:f>
              <c:numCache>
                <c:formatCode>0</c:formatCode>
                <c:ptCount val="4"/>
                <c:pt idx="0">
                  <c:v>68.664469520047149</c:v>
                </c:pt>
                <c:pt idx="1">
                  <c:v>3.1996857061789292</c:v>
                </c:pt>
                <c:pt idx="2">
                  <c:v>28.12056660191632</c:v>
                </c:pt>
                <c:pt idx="3">
                  <c:v>1.5278171857607438E-2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818197725284344"/>
          <c:y val="0.41137171726366573"/>
          <c:w val="0.25015135608048872"/>
          <c:h val="0.36222729962222933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Modalidad de Servicio 2014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2414024201441779"/>
          <c:y val="4.38811763328664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836083686089742E-2"/>
          <c:y val="0.14791782143446491"/>
          <c:w val="0.88541339800350916"/>
          <c:h val="0.633988677281362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'3.1.5'!$B$4:$B$5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'3.1.5'!$B$7:$B$38</c:f>
              <c:numCache>
                <c:formatCode>#,##0</c:formatCode>
                <c:ptCount val="32"/>
                <c:pt idx="0">
                  <c:v>0</c:v>
                </c:pt>
                <c:pt idx="1">
                  <c:v>21</c:v>
                </c:pt>
                <c:pt idx="2">
                  <c:v>21</c:v>
                </c:pt>
                <c:pt idx="3">
                  <c:v>10</c:v>
                </c:pt>
                <c:pt idx="4">
                  <c:v>30</c:v>
                </c:pt>
                <c:pt idx="5">
                  <c:v>15</c:v>
                </c:pt>
                <c:pt idx="6">
                  <c:v>16</c:v>
                </c:pt>
                <c:pt idx="7">
                  <c:v>3</c:v>
                </c:pt>
                <c:pt idx="8">
                  <c:v>744</c:v>
                </c:pt>
                <c:pt idx="9">
                  <c:v>0</c:v>
                </c:pt>
                <c:pt idx="10">
                  <c:v>20</c:v>
                </c:pt>
                <c:pt idx="11">
                  <c:v>35</c:v>
                </c:pt>
                <c:pt idx="12">
                  <c:v>109</c:v>
                </c:pt>
                <c:pt idx="13">
                  <c:v>0</c:v>
                </c:pt>
                <c:pt idx="14">
                  <c:v>135</c:v>
                </c:pt>
                <c:pt idx="15">
                  <c:v>6</c:v>
                </c:pt>
                <c:pt idx="16">
                  <c:v>27</c:v>
                </c:pt>
                <c:pt idx="17">
                  <c:v>12</c:v>
                </c:pt>
                <c:pt idx="18">
                  <c:v>337</c:v>
                </c:pt>
                <c:pt idx="19">
                  <c:v>57</c:v>
                </c:pt>
                <c:pt idx="20">
                  <c:v>7</c:v>
                </c:pt>
                <c:pt idx="21">
                  <c:v>25</c:v>
                </c:pt>
                <c:pt idx="22">
                  <c:v>65</c:v>
                </c:pt>
                <c:pt idx="23">
                  <c:v>0</c:v>
                </c:pt>
                <c:pt idx="24">
                  <c:v>63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6</c:v>
                </c:pt>
                <c:pt idx="30">
                  <c:v>61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'3.1.5'!$C$4:$C$5</c:f>
              <c:strCache>
                <c:ptCount val="1"/>
                <c:pt idx="0">
                  <c:v>De Excursión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9BBB59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'3.1.5'!$C$7:$C$38</c:f>
              <c:numCache>
                <c:formatCode>#,##0</c:formatCode>
                <c:ptCount val="32"/>
                <c:pt idx="0">
                  <c:v>870</c:v>
                </c:pt>
                <c:pt idx="1">
                  <c:v>393</c:v>
                </c:pt>
                <c:pt idx="2">
                  <c:v>26</c:v>
                </c:pt>
                <c:pt idx="3">
                  <c:v>59</c:v>
                </c:pt>
                <c:pt idx="4">
                  <c:v>170</c:v>
                </c:pt>
                <c:pt idx="5">
                  <c:v>301</c:v>
                </c:pt>
                <c:pt idx="6">
                  <c:v>402</c:v>
                </c:pt>
                <c:pt idx="7">
                  <c:v>92</c:v>
                </c:pt>
                <c:pt idx="8">
                  <c:v>8917</c:v>
                </c:pt>
                <c:pt idx="9">
                  <c:v>337</c:v>
                </c:pt>
                <c:pt idx="10">
                  <c:v>1063</c:v>
                </c:pt>
                <c:pt idx="11">
                  <c:v>1704</c:v>
                </c:pt>
                <c:pt idx="12">
                  <c:v>168</c:v>
                </c:pt>
                <c:pt idx="13">
                  <c:v>1519</c:v>
                </c:pt>
                <c:pt idx="14">
                  <c:v>3343</c:v>
                </c:pt>
                <c:pt idx="15">
                  <c:v>1315</c:v>
                </c:pt>
                <c:pt idx="16">
                  <c:v>278</c:v>
                </c:pt>
                <c:pt idx="17">
                  <c:v>144</c:v>
                </c:pt>
                <c:pt idx="18">
                  <c:v>1064</c:v>
                </c:pt>
                <c:pt idx="19">
                  <c:v>121</c:v>
                </c:pt>
                <c:pt idx="20">
                  <c:v>696</c:v>
                </c:pt>
                <c:pt idx="21">
                  <c:v>474</c:v>
                </c:pt>
                <c:pt idx="22">
                  <c:v>279</c:v>
                </c:pt>
                <c:pt idx="23">
                  <c:v>541</c:v>
                </c:pt>
                <c:pt idx="24">
                  <c:v>251</c:v>
                </c:pt>
                <c:pt idx="25">
                  <c:v>213</c:v>
                </c:pt>
                <c:pt idx="26">
                  <c:v>50</c:v>
                </c:pt>
                <c:pt idx="27">
                  <c:v>114</c:v>
                </c:pt>
                <c:pt idx="28">
                  <c:v>302</c:v>
                </c:pt>
                <c:pt idx="29">
                  <c:v>956</c:v>
                </c:pt>
                <c:pt idx="30">
                  <c:v>240</c:v>
                </c:pt>
                <c:pt idx="31">
                  <c:v>149</c:v>
                </c:pt>
              </c:numCache>
            </c:numRef>
          </c:val>
        </c:ser>
        <c:ser>
          <c:idx val="2"/>
          <c:order val="2"/>
          <c:tx>
            <c:strRef>
              <c:f>'3.1.5'!$D$4:$D$5</c:f>
              <c:strCache>
                <c:ptCount val="1"/>
                <c:pt idx="0">
                  <c:v>Turístico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'3.1.5'!$D$7:$D$38</c:f>
              <c:numCache>
                <c:formatCode>#,##0</c:formatCode>
                <c:ptCount val="32"/>
                <c:pt idx="0">
                  <c:v>63</c:v>
                </c:pt>
                <c:pt idx="1">
                  <c:v>75</c:v>
                </c:pt>
                <c:pt idx="2">
                  <c:v>2</c:v>
                </c:pt>
                <c:pt idx="3">
                  <c:v>3</c:v>
                </c:pt>
                <c:pt idx="4">
                  <c:v>22</c:v>
                </c:pt>
                <c:pt idx="5">
                  <c:v>31</c:v>
                </c:pt>
                <c:pt idx="6">
                  <c:v>156</c:v>
                </c:pt>
                <c:pt idx="7">
                  <c:v>4</c:v>
                </c:pt>
                <c:pt idx="8">
                  <c:v>543</c:v>
                </c:pt>
                <c:pt idx="9">
                  <c:v>42</c:v>
                </c:pt>
                <c:pt idx="10">
                  <c:v>66</c:v>
                </c:pt>
                <c:pt idx="11">
                  <c:v>293</c:v>
                </c:pt>
                <c:pt idx="12">
                  <c:v>11</c:v>
                </c:pt>
                <c:pt idx="13">
                  <c:v>138</c:v>
                </c:pt>
                <c:pt idx="14">
                  <c:v>220</c:v>
                </c:pt>
                <c:pt idx="15">
                  <c:v>49</c:v>
                </c:pt>
                <c:pt idx="16">
                  <c:v>56</c:v>
                </c:pt>
                <c:pt idx="17">
                  <c:v>1</c:v>
                </c:pt>
                <c:pt idx="18">
                  <c:v>509</c:v>
                </c:pt>
                <c:pt idx="19">
                  <c:v>13</c:v>
                </c:pt>
                <c:pt idx="20">
                  <c:v>57</c:v>
                </c:pt>
                <c:pt idx="21">
                  <c:v>15</c:v>
                </c:pt>
                <c:pt idx="22">
                  <c:v>49</c:v>
                </c:pt>
                <c:pt idx="23">
                  <c:v>327</c:v>
                </c:pt>
                <c:pt idx="24">
                  <c:v>67</c:v>
                </c:pt>
                <c:pt idx="25">
                  <c:v>87</c:v>
                </c:pt>
                <c:pt idx="26">
                  <c:v>1</c:v>
                </c:pt>
                <c:pt idx="27">
                  <c:v>379</c:v>
                </c:pt>
                <c:pt idx="28">
                  <c:v>15</c:v>
                </c:pt>
                <c:pt idx="29">
                  <c:v>39</c:v>
                </c:pt>
                <c:pt idx="30">
                  <c:v>35</c:v>
                </c:pt>
                <c:pt idx="31">
                  <c:v>59</c:v>
                </c:pt>
              </c:numCache>
            </c:numRef>
          </c:val>
        </c:ser>
        <c:ser>
          <c:idx val="3"/>
          <c:order val="3"/>
          <c:tx>
            <c:strRef>
              <c:f>'3.1.5'!$E$4:$E$5</c:f>
              <c:strCache>
                <c:ptCount val="1"/>
                <c:pt idx="0">
                  <c:v>Turístico de lujo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'3.1.5'!$G$7:$G$38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)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'3.1.5'!$E$7:$E$38</c:f>
              <c:numCache>
                <c:formatCode>#,##0</c:formatCode>
                <c:ptCount val="32"/>
                <c:pt idx="0">
                  <c:v>248</c:v>
                </c:pt>
                <c:pt idx="1">
                  <c:v>105</c:v>
                </c:pt>
                <c:pt idx="2">
                  <c:v>675</c:v>
                </c:pt>
                <c:pt idx="3">
                  <c:v>114</c:v>
                </c:pt>
                <c:pt idx="4">
                  <c:v>498</c:v>
                </c:pt>
                <c:pt idx="5">
                  <c:v>120</c:v>
                </c:pt>
                <c:pt idx="6">
                  <c:v>69</c:v>
                </c:pt>
                <c:pt idx="7">
                  <c:v>78</c:v>
                </c:pt>
                <c:pt idx="8">
                  <c:v>2454</c:v>
                </c:pt>
                <c:pt idx="9">
                  <c:v>36</c:v>
                </c:pt>
                <c:pt idx="10">
                  <c:v>200</c:v>
                </c:pt>
                <c:pt idx="11">
                  <c:v>578</c:v>
                </c:pt>
                <c:pt idx="12">
                  <c:v>187</c:v>
                </c:pt>
                <c:pt idx="13">
                  <c:v>193</c:v>
                </c:pt>
                <c:pt idx="14">
                  <c:v>629</c:v>
                </c:pt>
                <c:pt idx="15">
                  <c:v>300</c:v>
                </c:pt>
                <c:pt idx="16">
                  <c:v>121</c:v>
                </c:pt>
                <c:pt idx="17">
                  <c:v>242</c:v>
                </c:pt>
                <c:pt idx="18">
                  <c:v>202</c:v>
                </c:pt>
                <c:pt idx="19">
                  <c:v>543</c:v>
                </c:pt>
                <c:pt idx="20">
                  <c:v>276</c:v>
                </c:pt>
                <c:pt idx="21">
                  <c:v>103</c:v>
                </c:pt>
                <c:pt idx="22">
                  <c:v>4341</c:v>
                </c:pt>
                <c:pt idx="23">
                  <c:v>297</c:v>
                </c:pt>
                <c:pt idx="24">
                  <c:v>214</c:v>
                </c:pt>
                <c:pt idx="25">
                  <c:v>58</c:v>
                </c:pt>
                <c:pt idx="26">
                  <c:v>175</c:v>
                </c:pt>
                <c:pt idx="27">
                  <c:v>21</c:v>
                </c:pt>
                <c:pt idx="28">
                  <c:v>97</c:v>
                </c:pt>
                <c:pt idx="29">
                  <c:v>391</c:v>
                </c:pt>
                <c:pt idx="30">
                  <c:v>347</c:v>
                </c:pt>
                <c:pt idx="31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794432"/>
        <c:axId val="69935488"/>
      </c:barChart>
      <c:catAx>
        <c:axId val="6979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935488"/>
        <c:crosses val="autoZero"/>
        <c:auto val="1"/>
        <c:lblAlgn val="ctr"/>
        <c:lblOffset val="100"/>
        <c:noMultiLvlLbl val="0"/>
      </c:catAx>
      <c:valAx>
        <c:axId val="69935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979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44935866664263"/>
          <c:y val="0.93268432976887461"/>
          <c:w val="0.64510128266671973"/>
          <c:h val="5.392654536330386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</a:t>
            </a:r>
            <a:r>
              <a:rPr lang="en-US" sz="1200" b="1" i="0" u="none" strike="noStrike" baseline="0"/>
              <a:t>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/>
              <a:t> Participación </a:t>
            </a:r>
            <a:r>
              <a:rPr lang="en-US" sz="1200"/>
              <a:t>por Modalidad de Servicio 2014</a:t>
            </a:r>
          </a:p>
        </c:rich>
      </c:tx>
      <c:layout>
        <c:manualLayout>
          <c:xMode val="edge"/>
          <c:yMode val="edge"/>
          <c:x val="0.1617152230971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679352580927366E-2"/>
          <c:y val="0.24517008378617541"/>
          <c:w val="0.43937904636920577"/>
          <c:h val="0.7317006630264506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5"/>
              </a:solidFill>
            </c:spPr>
          </c:dPt>
          <c:dPt>
            <c:idx val="1"/>
            <c:bubble3D val="0"/>
            <c:explosion val="9"/>
            <c:spPr>
              <a:solidFill>
                <a:schemeClr val="accent3"/>
              </a:solidFill>
            </c:spPr>
          </c:dPt>
          <c:dPt>
            <c:idx val="2"/>
            <c:bubble3D val="0"/>
            <c:explosion val="4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bubble3D val="0"/>
            <c:explosion val="1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4597769028871391E-2"/>
                  <c:y val="0.101978152143863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1923228346456642E-2"/>
                  <c:y val="-0.126693307195456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692694663167104E-2"/>
                  <c:y val="0.116280043898229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'3.1.5'!$B$4:$E$5</c:f>
              <c:strCache>
                <c:ptCount val="4"/>
                <c:pt idx="0">
                  <c:v>Chofer Guía</c:v>
                </c:pt>
                <c:pt idx="1">
                  <c:v>De Excursión</c:v>
                </c:pt>
                <c:pt idx="2">
                  <c:v>Turístico</c:v>
                </c:pt>
                <c:pt idx="3">
                  <c:v>Turístico de lujo</c:v>
                </c:pt>
              </c:strCache>
            </c:strRef>
          </c:cat>
          <c:val>
            <c:numRef>
              <c:f>'3.1.5'!$B$41:$E$41</c:f>
              <c:numCache>
                <c:formatCode>0</c:formatCode>
                <c:ptCount val="4"/>
                <c:pt idx="0">
                  <c:v>4.0050636226728074</c:v>
                </c:pt>
                <c:pt idx="1">
                  <c:v>57.950105855905015</c:v>
                </c:pt>
                <c:pt idx="2">
                  <c:v>7.4797564222886699</c:v>
                </c:pt>
                <c:pt idx="3">
                  <c:v>30.565074099133508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243197725284365"/>
          <c:y val="0.37896061142818238"/>
          <c:w val="0.22756802274715671"/>
          <c:h val="0.33459542565292788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Turístico por Tierra 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Parque Vehicular por Tipo de Persona 2014</a:t>
            </a:r>
          </a:p>
        </c:rich>
      </c:tx>
      <c:layout>
        <c:manualLayout>
          <c:xMode val="edge"/>
          <c:yMode val="edge"/>
          <c:x val="0.2821855501595234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9793641064328"/>
          <c:y val="0.13000008227811638"/>
          <c:w val="0.8681619438288799"/>
          <c:h val="0.63276380421099465"/>
        </c:manualLayout>
      </c:layout>
      <c:lineChart>
        <c:grouping val="standard"/>
        <c:varyColors val="0"/>
        <c:ser>
          <c:idx val="0"/>
          <c:order val="0"/>
          <c:tx>
            <c:strRef>
              <c:f>'3.1.6'!$B$5:$B$6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'3.1.6'!$B$8:$B$39</c:f>
              <c:numCache>
                <c:formatCode>#,##0</c:formatCode>
                <c:ptCount val="32"/>
                <c:pt idx="0">
                  <c:v>860</c:v>
                </c:pt>
                <c:pt idx="1">
                  <c:v>309</c:v>
                </c:pt>
                <c:pt idx="2">
                  <c:v>676</c:v>
                </c:pt>
                <c:pt idx="3">
                  <c:v>139</c:v>
                </c:pt>
                <c:pt idx="4">
                  <c:v>571</c:v>
                </c:pt>
                <c:pt idx="5">
                  <c:v>207</c:v>
                </c:pt>
                <c:pt idx="6">
                  <c:v>231</c:v>
                </c:pt>
                <c:pt idx="7">
                  <c:v>128</c:v>
                </c:pt>
                <c:pt idx="8">
                  <c:v>6147</c:v>
                </c:pt>
                <c:pt idx="9">
                  <c:v>150</c:v>
                </c:pt>
                <c:pt idx="10">
                  <c:v>718</c:v>
                </c:pt>
                <c:pt idx="11">
                  <c:v>1528</c:v>
                </c:pt>
                <c:pt idx="12">
                  <c:v>195</c:v>
                </c:pt>
                <c:pt idx="13">
                  <c:v>256</c:v>
                </c:pt>
                <c:pt idx="14">
                  <c:v>1672</c:v>
                </c:pt>
                <c:pt idx="15">
                  <c:v>979</c:v>
                </c:pt>
                <c:pt idx="16">
                  <c:v>219</c:v>
                </c:pt>
                <c:pt idx="17">
                  <c:v>320</c:v>
                </c:pt>
                <c:pt idx="18">
                  <c:v>1359</c:v>
                </c:pt>
                <c:pt idx="19">
                  <c:v>631</c:v>
                </c:pt>
                <c:pt idx="20">
                  <c:v>481</c:v>
                </c:pt>
                <c:pt idx="21">
                  <c:v>191</c:v>
                </c:pt>
                <c:pt idx="22">
                  <c:v>4500</c:v>
                </c:pt>
                <c:pt idx="23">
                  <c:v>763</c:v>
                </c:pt>
                <c:pt idx="24">
                  <c:v>229</c:v>
                </c:pt>
                <c:pt idx="25">
                  <c:v>143</c:v>
                </c:pt>
                <c:pt idx="26">
                  <c:v>176</c:v>
                </c:pt>
                <c:pt idx="27">
                  <c:v>441</c:v>
                </c:pt>
                <c:pt idx="28">
                  <c:v>130</c:v>
                </c:pt>
                <c:pt idx="29">
                  <c:v>786</c:v>
                </c:pt>
                <c:pt idx="30">
                  <c:v>434</c:v>
                </c:pt>
                <c:pt idx="31">
                  <c:v>121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'3.1.6'!$C$5:$C$6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'3.1.6'!$E$8:$E$39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'3.1.6'!$C$8:$C$39</c:f>
              <c:numCache>
                <c:formatCode>#,##0</c:formatCode>
                <c:ptCount val="32"/>
                <c:pt idx="0">
                  <c:v>321</c:v>
                </c:pt>
                <c:pt idx="1">
                  <c:v>285</c:v>
                </c:pt>
                <c:pt idx="2">
                  <c:v>48</c:v>
                </c:pt>
                <c:pt idx="3">
                  <c:v>47</c:v>
                </c:pt>
                <c:pt idx="4">
                  <c:v>149</c:v>
                </c:pt>
                <c:pt idx="5">
                  <c:v>260</c:v>
                </c:pt>
                <c:pt idx="6">
                  <c:v>412</c:v>
                </c:pt>
                <c:pt idx="7">
                  <c:v>49</c:v>
                </c:pt>
                <c:pt idx="8">
                  <c:v>6511</c:v>
                </c:pt>
                <c:pt idx="9">
                  <c:v>265</c:v>
                </c:pt>
                <c:pt idx="10">
                  <c:v>631</c:v>
                </c:pt>
                <c:pt idx="11">
                  <c:v>1082</c:v>
                </c:pt>
                <c:pt idx="12">
                  <c:v>280</c:v>
                </c:pt>
                <c:pt idx="13">
                  <c:v>1594</c:v>
                </c:pt>
                <c:pt idx="14">
                  <c:v>2655</c:v>
                </c:pt>
                <c:pt idx="15">
                  <c:v>691</c:v>
                </c:pt>
                <c:pt idx="16">
                  <c:v>263</c:v>
                </c:pt>
                <c:pt idx="17">
                  <c:v>79</c:v>
                </c:pt>
                <c:pt idx="18">
                  <c:v>753</c:v>
                </c:pt>
                <c:pt idx="19">
                  <c:v>103</c:v>
                </c:pt>
                <c:pt idx="20">
                  <c:v>555</c:v>
                </c:pt>
                <c:pt idx="21">
                  <c:v>426</c:v>
                </c:pt>
                <c:pt idx="22">
                  <c:v>234</c:v>
                </c:pt>
                <c:pt idx="23">
                  <c:v>402</c:v>
                </c:pt>
                <c:pt idx="24">
                  <c:v>366</c:v>
                </c:pt>
                <c:pt idx="25">
                  <c:v>215</c:v>
                </c:pt>
                <c:pt idx="26">
                  <c:v>56</c:v>
                </c:pt>
                <c:pt idx="27">
                  <c:v>76</c:v>
                </c:pt>
                <c:pt idx="28">
                  <c:v>285</c:v>
                </c:pt>
                <c:pt idx="29">
                  <c:v>606</c:v>
                </c:pt>
                <c:pt idx="30">
                  <c:v>249</c:v>
                </c:pt>
                <c:pt idx="31">
                  <c:v>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08512"/>
        <c:axId val="79010048"/>
      </c:lineChart>
      <c:catAx>
        <c:axId val="7900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010048"/>
        <c:crosses val="autoZero"/>
        <c:auto val="1"/>
        <c:lblAlgn val="ctr"/>
        <c:lblOffset val="100"/>
        <c:noMultiLvlLbl val="0"/>
      </c:catAx>
      <c:valAx>
        <c:axId val="79010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</a:t>
                </a:r>
                <a:r>
                  <a:rPr lang="en-US" baseline="0"/>
                  <a:t> de Personas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008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811495119996227"/>
          <c:y val="0.90769942158484107"/>
          <c:w val="0.46797743096484196"/>
          <c:h val="7.812636273130435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/>
              <a:t>Parque Vehicular del Transporte Turistíco por Tierra </a:t>
            </a:r>
          </a:p>
          <a:p>
            <a:pPr>
              <a:defRPr lang="es-ES" sz="1200"/>
            </a:pPr>
            <a:r>
              <a:rPr lang="en-US" sz="1200" b="1" i="0" baseline="0"/>
              <a:t>Participación  por Tipo de Persona 2014</a:t>
            </a:r>
            <a:endParaRPr lang="es-ES" sz="1200"/>
          </a:p>
        </c:rich>
      </c:tx>
      <c:layout>
        <c:manualLayout>
          <c:xMode val="edge"/>
          <c:yMode val="edge"/>
          <c:x val="0.129786815863870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7170738736771"/>
          <c:y val="0.19478264426021122"/>
          <c:w val="0.46734342884404539"/>
          <c:h val="0.80057967373359629"/>
        </c:manualLayout>
      </c:layout>
      <c:pieChart>
        <c:varyColors val="1"/>
        <c:ser>
          <c:idx val="0"/>
          <c:order val="0"/>
          <c:tx>
            <c:strRef>
              <c:f>'3.1.6'!$B$42:$C$42</c:f>
              <c:strCache>
                <c:ptCount val="1"/>
                <c:pt idx="0">
                  <c:v>56 44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  <c:bubble3D val="0"/>
            <c:explosion val="5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8.9546674079344926E-2"/>
                  <c:y val="-6.6770188610144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376592336660654"/>
                  <c:y val="2.72114997253250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'3.1.6'!$B$5:$C$6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'3.1.6'!$B$42:$C$42</c:f>
              <c:numCache>
                <c:formatCode>0</c:formatCode>
                <c:ptCount val="2"/>
                <c:pt idx="0">
                  <c:v>56.070890717419296</c:v>
                </c:pt>
                <c:pt idx="1">
                  <c:v>43.929109282580704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83035099514779"/>
          <c:y val="0.41124226332173597"/>
          <c:w val="0.24443867934382449"/>
          <c:h val="0.16821314777513363"/>
        </c:manualLayout>
      </c:layout>
      <c:overlay val="0"/>
      <c:txPr>
        <a:bodyPr/>
        <a:lstStyle/>
        <a:p>
          <a:pPr rtl="0"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152400</xdr:rowOff>
    </xdr:from>
    <xdr:to>
      <xdr:col>10</xdr:col>
      <xdr:colOff>19050</xdr:colOff>
      <xdr:row>22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571499</xdr:colOff>
      <xdr:row>5</xdr:row>
      <xdr:rowOff>6350</xdr:rowOff>
    </xdr:from>
    <xdr:to>
      <xdr:col>14</xdr:col>
      <xdr:colOff>333374</xdr:colOff>
      <xdr:row>21</xdr:row>
      <xdr:rowOff>158750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1029567</xdr:colOff>
      <xdr:row>26</xdr:row>
      <xdr:rowOff>13855</xdr:rowOff>
    </xdr:from>
    <xdr:to>
      <xdr:col>6</xdr:col>
      <xdr:colOff>720436</xdr:colOff>
      <xdr:row>43</xdr:row>
      <xdr:rowOff>100444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245053</xdr:colOff>
      <xdr:row>26</xdr:row>
      <xdr:rowOff>26843</xdr:rowOff>
    </xdr:from>
    <xdr:to>
      <xdr:col>13</xdr:col>
      <xdr:colOff>348962</xdr:colOff>
      <xdr:row>43</xdr:row>
      <xdr:rowOff>130753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76200</xdr:rowOff>
    </xdr:from>
    <xdr:to>
      <xdr:col>11</xdr:col>
      <xdr:colOff>333375</xdr:colOff>
      <xdr:row>17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18</xdr:row>
      <xdr:rowOff>0</xdr:rowOff>
    </xdr:from>
    <xdr:to>
      <xdr:col>11</xdr:col>
      <xdr:colOff>333375</xdr:colOff>
      <xdr:row>35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4</xdr:row>
      <xdr:rowOff>167216</xdr:rowOff>
    </xdr:from>
    <xdr:to>
      <xdr:col>9</xdr:col>
      <xdr:colOff>561974</xdr:colOff>
      <xdr:row>20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26275</xdr:colOff>
      <xdr:row>4</xdr:row>
      <xdr:rowOff>118241</xdr:rowOff>
    </xdr:from>
    <xdr:to>
      <xdr:col>15</xdr:col>
      <xdr:colOff>761999</xdr:colOff>
      <xdr:row>21</xdr:row>
      <xdr:rowOff>31750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704849</xdr:colOff>
      <xdr:row>5</xdr:row>
      <xdr:rowOff>80282</xdr:rowOff>
    </xdr:from>
    <xdr:to>
      <xdr:col>15</xdr:col>
      <xdr:colOff>201384</xdr:colOff>
      <xdr:row>22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</xdr:colOff>
      <xdr:row>23</xdr:row>
      <xdr:rowOff>63500</xdr:rowOff>
    </xdr:from>
    <xdr:to>
      <xdr:col>13</xdr:col>
      <xdr:colOff>15875</xdr:colOff>
      <xdr:row>37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669130</xdr:colOff>
      <xdr:row>3</xdr:row>
      <xdr:rowOff>23813</xdr:rowOff>
    </xdr:from>
    <xdr:to>
      <xdr:col>14</xdr:col>
      <xdr:colOff>347662</xdr:colOff>
      <xdr:row>18</xdr:row>
      <xdr:rowOff>50006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373157</xdr:colOff>
      <xdr:row>18</xdr:row>
      <xdr:rowOff>187137</xdr:rowOff>
    </xdr:from>
    <xdr:to>
      <xdr:col>13</xdr:col>
      <xdr:colOff>373157</xdr:colOff>
      <xdr:row>33</xdr:row>
      <xdr:rowOff>75078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28574</xdr:rowOff>
    </xdr:from>
    <xdr:to>
      <xdr:col>13</xdr:col>
      <xdr:colOff>266700</xdr:colOff>
      <xdr:row>23</xdr:row>
      <xdr:rowOff>19049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24</xdr:row>
      <xdr:rowOff>91281</xdr:rowOff>
    </xdr:from>
    <xdr:to>
      <xdr:col>12</xdr:col>
      <xdr:colOff>252412</xdr:colOff>
      <xdr:row>38</xdr:row>
      <xdr:rowOff>135731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741362</xdr:colOff>
      <xdr:row>5</xdr:row>
      <xdr:rowOff>112712</xdr:rowOff>
    </xdr:from>
    <xdr:to>
      <xdr:col>15</xdr:col>
      <xdr:colOff>304800</xdr:colOff>
      <xdr:row>20</xdr:row>
      <xdr:rowOff>180975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266699</xdr:colOff>
      <xdr:row>22</xdr:row>
      <xdr:rowOff>45243</xdr:rowOff>
    </xdr:from>
    <xdr:to>
      <xdr:col>14</xdr:col>
      <xdr:colOff>266699</xdr:colOff>
      <xdr:row>36</xdr:row>
      <xdr:rowOff>116680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627591</xdr:colOff>
      <xdr:row>6</xdr:row>
      <xdr:rowOff>33867</xdr:rowOff>
    </xdr:from>
    <xdr:to>
      <xdr:col>15</xdr:col>
      <xdr:colOff>331259</xdr:colOff>
      <xdr:row>22</xdr:row>
      <xdr:rowOff>40217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52918</xdr:colOff>
      <xdr:row>23</xdr:row>
      <xdr:rowOff>122767</xdr:rowOff>
    </xdr:from>
    <xdr:to>
      <xdr:col>13</xdr:col>
      <xdr:colOff>333376</xdr:colOff>
      <xdr:row>39</xdr:row>
      <xdr:rowOff>85724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50345</xdr:colOff>
      <xdr:row>8</xdr:row>
      <xdr:rowOff>142875</xdr:rowOff>
    </xdr:from>
    <xdr:to>
      <xdr:col>12</xdr:col>
      <xdr:colOff>761998</xdr:colOff>
      <xdr:row>25</xdr:row>
      <xdr:rowOff>27214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42332</xdr:colOff>
      <xdr:row>26</xdr:row>
      <xdr:rowOff>84666</xdr:rowOff>
    </xdr:from>
    <xdr:to>
      <xdr:col>11</xdr:col>
      <xdr:colOff>488155</xdr:colOff>
      <xdr:row>41</xdr:row>
      <xdr:rowOff>-1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zoomScaleNormal="100" workbookViewId="0">
      <selection activeCell="C52" sqref="C52"/>
    </sheetView>
  </sheetViews>
  <sheetFormatPr baseColWidth="10" defaultColWidth="11.42578125" defaultRowHeight="12.75" x14ac:dyDescent="0.2"/>
  <cols>
    <col min="1" max="1" width="22.7109375" customWidth="1"/>
    <col min="2" max="2" width="21" customWidth="1"/>
    <col min="3" max="3" width="11.5703125" customWidth="1"/>
  </cols>
  <sheetData>
    <row r="2" spans="1:4" ht="17.25" x14ac:dyDescent="0.3">
      <c r="A2" s="3" t="s">
        <v>92</v>
      </c>
    </row>
    <row r="4" spans="1:4" ht="17.25" x14ac:dyDescent="0.3">
      <c r="A4" s="3" t="s">
        <v>107</v>
      </c>
    </row>
    <row r="6" spans="1:4" ht="17.25" x14ac:dyDescent="0.3">
      <c r="A6" s="35" t="s">
        <v>91</v>
      </c>
      <c r="B6" s="35"/>
      <c r="C6" s="35"/>
      <c r="D6" s="24"/>
    </row>
    <row r="7" spans="1:4" ht="15" customHeight="1" x14ac:dyDescent="0.3">
      <c r="A7" s="35" t="s">
        <v>114</v>
      </c>
      <c r="B7" s="35"/>
      <c r="C7" s="35"/>
      <c r="D7" s="33"/>
    </row>
    <row r="9" spans="1:4" ht="20.25" customHeight="1" x14ac:dyDescent="0.2">
      <c r="A9" s="53" t="s">
        <v>104</v>
      </c>
      <c r="B9" s="53" t="s">
        <v>93</v>
      </c>
      <c r="C9" s="20" t="s">
        <v>0</v>
      </c>
    </row>
    <row r="10" spans="1:4" ht="8.25" customHeight="1" x14ac:dyDescent="0.2">
      <c r="A10" s="47"/>
      <c r="B10" s="47"/>
      <c r="C10" s="47"/>
    </row>
    <row r="11" spans="1:4" ht="15" customHeight="1" x14ac:dyDescent="0.2">
      <c r="A11" s="93" t="s">
        <v>36</v>
      </c>
      <c r="B11" s="77">
        <v>1835</v>
      </c>
      <c r="C11" s="78">
        <f>B11/$B$16*100</f>
        <v>4.0050636226728065</v>
      </c>
      <c r="D11" s="25">
        <v>4.3025605607141939</v>
      </c>
    </row>
    <row r="12" spans="1:4" ht="15" customHeight="1" x14ac:dyDescent="0.2">
      <c r="A12" s="94" t="s">
        <v>54</v>
      </c>
      <c r="B12" s="79">
        <v>26551</v>
      </c>
      <c r="C12" s="80">
        <f>B12/$B$16*100</f>
        <v>57.950105855905008</v>
      </c>
      <c r="D12" s="25">
        <v>59.578441153147622</v>
      </c>
    </row>
    <row r="13" spans="1:4" ht="15" customHeight="1" x14ac:dyDescent="0.2">
      <c r="A13" s="93" t="s">
        <v>55</v>
      </c>
      <c r="B13" s="77">
        <v>3427</v>
      </c>
      <c r="C13" s="78">
        <f>B13/$B$16*100</f>
        <v>7.4797564222886708</v>
      </c>
      <c r="D13" s="25">
        <v>9.2215997748957612</v>
      </c>
    </row>
    <row r="14" spans="1:4" ht="15" customHeight="1" x14ac:dyDescent="0.2">
      <c r="A14" s="94" t="s">
        <v>56</v>
      </c>
      <c r="B14" s="79">
        <v>14004</v>
      </c>
      <c r="C14" s="80">
        <f>B14/$B$16*100</f>
        <v>30.565074099133511</v>
      </c>
      <c r="D14" s="25">
        <v>26.897398511242422</v>
      </c>
    </row>
    <row r="15" spans="1:4" ht="9.75" customHeight="1" x14ac:dyDescent="0.2">
      <c r="A15" s="47"/>
      <c r="B15" s="47"/>
      <c r="C15" s="47"/>
      <c r="D15" s="5"/>
    </row>
    <row r="16" spans="1:4" ht="20.25" customHeight="1" x14ac:dyDescent="0.2">
      <c r="A16" s="21" t="s">
        <v>33</v>
      </c>
      <c r="B16" s="2">
        <f>SUM(B11:B14)</f>
        <v>45817</v>
      </c>
      <c r="C16" s="2">
        <f>B16/$B$16*100</f>
        <v>100</v>
      </c>
    </row>
    <row r="18" spans="1:3" x14ac:dyDescent="0.2">
      <c r="C18" s="12"/>
    </row>
    <row r="24" spans="1:3" x14ac:dyDescent="0.2">
      <c r="A24" s="51"/>
      <c r="B24" s="51"/>
    </row>
    <row r="25" spans="1:3" x14ac:dyDescent="0.2">
      <c r="A25" s="51"/>
      <c r="B25" s="51"/>
    </row>
    <row r="26" spans="1:3" x14ac:dyDescent="0.2">
      <c r="A26" s="51"/>
      <c r="B26" s="51"/>
    </row>
    <row r="27" spans="1:3" x14ac:dyDescent="0.2">
      <c r="A27" s="51"/>
      <c r="B27" s="51"/>
    </row>
  </sheetData>
  <phoneticPr fontId="0" type="noConversion"/>
  <printOptions horizontalCentered="1"/>
  <pageMargins left="0.78740157480314965" right="0.75" top="0.55000000000000004" bottom="1" header="0" footer="0"/>
  <pageSetup orientation="portrait" r:id="rId1"/>
  <headerFooter alignWithMargins="0"/>
  <ignoredErrors>
    <ignoredError sqref="C11:C14 C15:C16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Normal="100" workbookViewId="0">
      <selection activeCell="H52" sqref="H52"/>
    </sheetView>
  </sheetViews>
  <sheetFormatPr baseColWidth="10" defaultColWidth="11.42578125" defaultRowHeight="12.75" x14ac:dyDescent="0.2"/>
  <cols>
    <col min="1" max="1" width="21" customWidth="1"/>
    <col min="2" max="2" width="15.7109375" customWidth="1"/>
    <col min="3" max="3" width="10.140625" customWidth="1"/>
    <col min="4" max="4" width="7.28515625" customWidth="1"/>
    <col min="5" max="5" width="10.42578125" customWidth="1"/>
    <col min="6" max="6" width="8.85546875" customWidth="1"/>
  </cols>
  <sheetData>
    <row r="2" spans="1:8" ht="17.25" x14ac:dyDescent="0.3">
      <c r="A2" s="3" t="s">
        <v>122</v>
      </c>
    </row>
    <row r="4" spans="1:8" ht="17.25" x14ac:dyDescent="0.3">
      <c r="A4" s="3" t="s">
        <v>120</v>
      </c>
    </row>
    <row r="6" spans="1:8" ht="20.25" customHeight="1" x14ac:dyDescent="0.2">
      <c r="A6" s="100" t="s">
        <v>99</v>
      </c>
      <c r="B6" s="100" t="s">
        <v>100</v>
      </c>
      <c r="C6" s="100" t="s">
        <v>101</v>
      </c>
      <c r="D6" s="100" t="s">
        <v>0</v>
      </c>
      <c r="E6" s="100" t="s">
        <v>102</v>
      </c>
      <c r="F6" s="100" t="s">
        <v>0</v>
      </c>
    </row>
    <row r="7" spans="1:8" ht="28.5" customHeight="1" x14ac:dyDescent="0.2">
      <c r="A7" s="100"/>
      <c r="B7" s="100"/>
      <c r="C7" s="100"/>
      <c r="D7" s="100"/>
      <c r="E7" s="100"/>
      <c r="F7" s="100"/>
    </row>
    <row r="8" spans="1:8" ht="6.75" customHeight="1" x14ac:dyDescent="0.2">
      <c r="A8" s="66"/>
      <c r="B8" s="66"/>
      <c r="C8" s="67"/>
      <c r="D8" s="67"/>
      <c r="E8" s="67"/>
      <c r="F8" s="67"/>
    </row>
    <row r="9" spans="1:8" ht="18" customHeight="1" x14ac:dyDescent="0.25">
      <c r="A9" s="70" t="s">
        <v>52</v>
      </c>
      <c r="B9" s="76" t="s">
        <v>49</v>
      </c>
      <c r="C9" s="22">
        <v>11857</v>
      </c>
      <c r="D9" s="23">
        <f>C9/$C$17*100</f>
        <v>89.264473387036062</v>
      </c>
      <c r="E9" s="22">
        <v>19881</v>
      </c>
      <c r="F9" s="23">
        <f>E9/$E$17*100</f>
        <v>43.392190671584785</v>
      </c>
      <c r="G9" s="25">
        <v>90.384030803526201</v>
      </c>
      <c r="H9" s="25">
        <v>46.952188132689606</v>
      </c>
    </row>
    <row r="10" spans="1:8" ht="6" customHeight="1" x14ac:dyDescent="0.25">
      <c r="A10" s="69"/>
      <c r="B10" s="72"/>
      <c r="C10" s="45"/>
      <c r="D10" s="46"/>
      <c r="E10" s="45"/>
      <c r="F10" s="46"/>
      <c r="G10" s="25"/>
      <c r="H10" s="25"/>
    </row>
    <row r="11" spans="1:8" ht="16.5" customHeight="1" x14ac:dyDescent="0.25">
      <c r="A11" s="70" t="s">
        <v>46</v>
      </c>
      <c r="B11" s="71" t="s">
        <v>50</v>
      </c>
      <c r="C11" s="22">
        <v>1295</v>
      </c>
      <c r="D11" s="23">
        <f>C11/$C$17*100</f>
        <v>9.7493036211699167</v>
      </c>
      <c r="E11" s="22">
        <v>13143</v>
      </c>
      <c r="F11" s="23">
        <f>E11/$E$17*100</f>
        <v>28.685858960647792</v>
      </c>
      <c r="G11" s="25">
        <v>8.8357483027662376</v>
      </c>
      <c r="H11" s="25">
        <v>27.581373617816539</v>
      </c>
    </row>
    <row r="12" spans="1:8" ht="9" customHeight="1" x14ac:dyDescent="0.25">
      <c r="A12" s="69"/>
      <c r="B12" s="72"/>
      <c r="C12" s="45"/>
      <c r="D12" s="46"/>
      <c r="E12" s="45"/>
      <c r="F12" s="46"/>
      <c r="G12" s="25"/>
      <c r="H12" s="25"/>
    </row>
    <row r="13" spans="1:8" ht="15" x14ac:dyDescent="0.25">
      <c r="A13" s="70" t="s">
        <v>47</v>
      </c>
      <c r="B13" s="73" t="s">
        <v>51</v>
      </c>
      <c r="C13" s="22">
        <v>106</v>
      </c>
      <c r="D13" s="23">
        <f>C13/$C$17*100</f>
        <v>0.79801249717684264</v>
      </c>
      <c r="E13" s="22">
        <v>5447</v>
      </c>
      <c r="F13" s="23">
        <f>E13/$E$17*100</f>
        <v>11.888600301198245</v>
      </c>
      <c r="G13" s="25">
        <v>0.61809707163846395</v>
      </c>
      <c r="H13" s="25">
        <v>9.4969630898613921</v>
      </c>
    </row>
    <row r="14" spans="1:8" ht="8.25" customHeight="1" x14ac:dyDescent="0.25">
      <c r="A14" s="69"/>
      <c r="B14" s="72"/>
      <c r="C14" s="45"/>
      <c r="D14" s="46"/>
      <c r="E14" s="45"/>
      <c r="F14" s="46"/>
      <c r="G14" s="25"/>
      <c r="H14" s="25"/>
    </row>
    <row r="15" spans="1:8" ht="15" x14ac:dyDescent="0.25">
      <c r="A15" s="70" t="s">
        <v>48</v>
      </c>
      <c r="B15" s="73" t="s">
        <v>53</v>
      </c>
      <c r="C15" s="22">
        <v>25</v>
      </c>
      <c r="D15" s="23">
        <f>C15/$C$17*100</f>
        <v>0.18821049461717987</v>
      </c>
      <c r="E15" s="22">
        <v>7346</v>
      </c>
      <c r="F15" s="23">
        <f>E15/$E$17*100</f>
        <v>16.033350066569177</v>
      </c>
      <c r="G15" s="25">
        <v>0.16212382206910528</v>
      </c>
      <c r="H15" s="25">
        <v>15.969475159632458</v>
      </c>
    </row>
    <row r="16" spans="1:8" ht="10.5" customHeight="1" x14ac:dyDescent="0.2">
      <c r="A16" s="66"/>
      <c r="B16" s="66"/>
      <c r="C16" s="68"/>
      <c r="D16" s="68"/>
      <c r="E16" s="68"/>
      <c r="F16" s="68"/>
      <c r="G16" s="28"/>
      <c r="H16" s="28"/>
    </row>
    <row r="17" spans="1:6" ht="21.75" customHeight="1" x14ac:dyDescent="0.2">
      <c r="A17" s="8" t="s">
        <v>33</v>
      </c>
      <c r="B17" s="8"/>
      <c r="C17" s="2">
        <f>C9+C11+C13+C15</f>
        <v>13283</v>
      </c>
      <c r="D17" s="2">
        <f>D9+D11+D13+D15</f>
        <v>100</v>
      </c>
      <c r="E17" s="2">
        <f>E9+E11+E13+E15</f>
        <v>45817</v>
      </c>
      <c r="F17" s="2">
        <f>F9+F11+F13+F15</f>
        <v>100</v>
      </c>
    </row>
    <row r="18" spans="1:6" x14ac:dyDescent="0.2">
      <c r="A18" s="9"/>
      <c r="B18" s="9"/>
      <c r="C18" s="9"/>
      <c r="D18" s="9"/>
      <c r="E18" s="9"/>
      <c r="F18" s="9"/>
    </row>
  </sheetData>
  <mergeCells count="6">
    <mergeCell ref="F6:F7"/>
    <mergeCell ref="A6:A7"/>
    <mergeCell ref="B6:B7"/>
    <mergeCell ref="C6:C7"/>
    <mergeCell ref="D6:D7"/>
    <mergeCell ref="E6:E7"/>
  </mergeCells>
  <phoneticPr fontId="0" type="noConversion"/>
  <printOptions horizontalCentered="1"/>
  <pageMargins left="0.39370078740157483" right="0.75" top="0.98425196850393704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zoomScaleNormal="100" workbookViewId="0">
      <selection activeCell="A64" sqref="A64"/>
    </sheetView>
  </sheetViews>
  <sheetFormatPr baseColWidth="10" defaultColWidth="11.42578125" defaultRowHeight="12.75" x14ac:dyDescent="0.2"/>
  <cols>
    <col min="1" max="1" width="32.28515625" customWidth="1"/>
    <col min="2" max="2" width="15.140625" customWidth="1"/>
    <col min="3" max="3" width="15.42578125" customWidth="1"/>
  </cols>
  <sheetData>
    <row r="2" spans="1:9" ht="17.25" x14ac:dyDescent="0.3">
      <c r="A2" s="3" t="s">
        <v>116</v>
      </c>
    </row>
    <row r="4" spans="1:9" ht="17.25" x14ac:dyDescent="0.3">
      <c r="A4" s="3" t="s">
        <v>103</v>
      </c>
    </row>
    <row r="6" spans="1:9" ht="23.25" customHeight="1" x14ac:dyDescent="0.2">
      <c r="A6" s="100" t="s">
        <v>104</v>
      </c>
      <c r="B6" s="100" t="s">
        <v>105</v>
      </c>
      <c r="C6" s="100" t="s">
        <v>106</v>
      </c>
    </row>
    <row r="7" spans="1:9" ht="39.75" customHeight="1" x14ac:dyDescent="0.2">
      <c r="A7" s="100"/>
      <c r="B7" s="100"/>
      <c r="C7" s="100"/>
      <c r="D7" s="28" t="s">
        <v>89</v>
      </c>
      <c r="E7" s="28" t="s">
        <v>90</v>
      </c>
    </row>
    <row r="8" spans="1:9" x14ac:dyDescent="0.2">
      <c r="A8" s="47"/>
      <c r="B8" s="47"/>
      <c r="C8" s="47"/>
      <c r="D8" s="28"/>
      <c r="E8" s="44"/>
      <c r="F8" s="18"/>
      <c r="G8" s="18"/>
      <c r="H8" s="18"/>
      <c r="I8" s="19"/>
    </row>
    <row r="9" spans="1:9" ht="15" customHeight="1" x14ac:dyDescent="0.25">
      <c r="A9" s="73" t="s">
        <v>36</v>
      </c>
      <c r="B9" s="22">
        <v>4290</v>
      </c>
      <c r="C9" s="22">
        <v>127825</v>
      </c>
      <c r="D9" s="43">
        <f>B9*100/$B$14</f>
        <v>0.68948336962898082</v>
      </c>
      <c r="E9" s="43">
        <f>C9*100/$C$14</f>
        <v>0.13830880761739883</v>
      </c>
      <c r="F9" s="18"/>
      <c r="G9" s="18"/>
      <c r="H9" s="18"/>
      <c r="I9" s="18"/>
    </row>
    <row r="10" spans="1:9" ht="16.5" customHeight="1" x14ac:dyDescent="0.25">
      <c r="A10" s="92" t="s">
        <v>54</v>
      </c>
      <c r="B10" s="81">
        <v>539903</v>
      </c>
      <c r="C10" s="81">
        <v>80640290</v>
      </c>
      <c r="D10" s="43">
        <f t="shared" ref="D10:D12" si="0">B10*100/$B$14</f>
        <v>86.772526739579405</v>
      </c>
      <c r="E10" s="43">
        <f t="shared" ref="E10:E12" si="1">C10*100/$C$14</f>
        <v>87.254154944817145</v>
      </c>
      <c r="F10" s="19"/>
      <c r="G10" s="19"/>
      <c r="H10" s="19"/>
      <c r="I10" s="19"/>
    </row>
    <row r="11" spans="1:9" ht="15.75" customHeight="1" x14ac:dyDescent="0.25">
      <c r="A11" s="73" t="s">
        <v>55</v>
      </c>
      <c r="B11" s="22">
        <v>12482</v>
      </c>
      <c r="C11" s="22">
        <v>1862505</v>
      </c>
      <c r="D11" s="43">
        <f t="shared" si="0"/>
        <v>2.0060912400253934</v>
      </c>
      <c r="E11" s="43">
        <f t="shared" si="1"/>
        <v>2.0152618480848301</v>
      </c>
      <c r="F11" s="19"/>
      <c r="G11" s="19"/>
      <c r="H11" s="19"/>
      <c r="I11" s="19"/>
    </row>
    <row r="12" spans="1:9" ht="15" customHeight="1" x14ac:dyDescent="0.25">
      <c r="A12" s="92" t="s">
        <v>56</v>
      </c>
      <c r="B12" s="81">
        <v>65530</v>
      </c>
      <c r="C12" s="81">
        <v>9789380</v>
      </c>
      <c r="D12" s="43">
        <f t="shared" si="0"/>
        <v>10.531898650766227</v>
      </c>
      <c r="E12" s="43">
        <f t="shared" si="1"/>
        <v>10.592274399480631</v>
      </c>
    </row>
    <row r="13" spans="1:9" ht="7.5" customHeight="1" x14ac:dyDescent="0.2">
      <c r="A13" s="47"/>
      <c r="B13" s="48"/>
      <c r="C13" s="48"/>
      <c r="D13" s="28"/>
      <c r="E13" s="28"/>
    </row>
    <row r="14" spans="1:9" ht="23.25" customHeight="1" x14ac:dyDescent="0.2">
      <c r="A14" s="74" t="s">
        <v>113</v>
      </c>
      <c r="B14" s="2">
        <f>SUM(B9:B12)</f>
        <v>622205</v>
      </c>
      <c r="C14" s="2">
        <f>SUM(C9:C12)</f>
        <v>92420000</v>
      </c>
      <c r="D14" s="5"/>
      <c r="E14" s="5"/>
    </row>
    <row r="15" spans="1:9" x14ac:dyDescent="0.2">
      <c r="A15" s="106" t="s">
        <v>128</v>
      </c>
    </row>
  </sheetData>
  <sortState ref="A18:B21">
    <sortCondition ref="A18:A21"/>
  </sortState>
  <mergeCells count="3">
    <mergeCell ref="A6:A7"/>
    <mergeCell ref="B6:B7"/>
    <mergeCell ref="C6:C7"/>
  </mergeCells>
  <phoneticPr fontId="0" type="noConversion"/>
  <printOptions horizontalCentered="1"/>
  <pageMargins left="0.39370078740157483" right="0.75" top="0.66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zoomScaleNormal="100" workbookViewId="0">
      <selection activeCell="B48" sqref="B48"/>
    </sheetView>
  </sheetViews>
  <sheetFormatPr baseColWidth="10" defaultColWidth="11.42578125" defaultRowHeight="12.75" x14ac:dyDescent="0.2"/>
  <cols>
    <col min="1" max="1" width="25.85546875" customWidth="1"/>
    <col min="2" max="2" width="18.42578125" customWidth="1"/>
    <col min="3" max="3" width="11" customWidth="1"/>
  </cols>
  <sheetData>
    <row r="2" spans="1:5" ht="17.25" x14ac:dyDescent="0.3">
      <c r="A2" s="33" t="s">
        <v>115</v>
      </c>
      <c r="B2" s="24"/>
      <c r="C2" s="24"/>
      <c r="D2" s="24"/>
      <c r="E2" s="24"/>
    </row>
    <row r="3" spans="1:5" ht="17.25" x14ac:dyDescent="0.3">
      <c r="A3" s="33" t="s">
        <v>124</v>
      </c>
      <c r="B3" s="33"/>
      <c r="C3" s="33"/>
      <c r="D3" s="33"/>
      <c r="E3" s="33"/>
    </row>
    <row r="5" spans="1:5" ht="20.25" customHeight="1" x14ac:dyDescent="0.2">
      <c r="A5" s="74" t="s">
        <v>125</v>
      </c>
      <c r="B5" s="74" t="s">
        <v>93</v>
      </c>
      <c r="C5" s="20" t="s">
        <v>0</v>
      </c>
    </row>
    <row r="6" spans="1:5" ht="9" customHeight="1" x14ac:dyDescent="0.2">
      <c r="A6" s="47"/>
      <c r="B6" s="47"/>
      <c r="C6" s="47"/>
    </row>
    <row r="7" spans="1:5" ht="15" customHeight="1" x14ac:dyDescent="0.25">
      <c r="A7" s="95" t="s">
        <v>37</v>
      </c>
      <c r="B7" s="22">
        <v>31460</v>
      </c>
      <c r="C7" s="23">
        <f>B7/$B$12*100</f>
        <v>68.664469520047149</v>
      </c>
      <c r="D7" s="26">
        <v>78.869334994549135</v>
      </c>
    </row>
    <row r="8" spans="1:5" ht="15" customHeight="1" x14ac:dyDescent="0.25">
      <c r="A8" s="96" t="s">
        <v>45</v>
      </c>
      <c r="B8" s="81">
        <v>1466</v>
      </c>
      <c r="C8" s="82">
        <f>B8/$B$12*100</f>
        <v>3.1996857061789292</v>
      </c>
      <c r="D8" s="26">
        <v>1.9124746924155116</v>
      </c>
    </row>
    <row r="9" spans="1:5" ht="15" customHeight="1" x14ac:dyDescent="0.25">
      <c r="A9" s="95" t="s">
        <v>38</v>
      </c>
      <c r="B9" s="22">
        <v>12884</v>
      </c>
      <c r="C9" s="23">
        <f>B9/$B$12*100</f>
        <v>28.12056660191632</v>
      </c>
      <c r="D9" s="26">
        <v>19.215075533406011</v>
      </c>
    </row>
    <row r="10" spans="1:5" ht="15" customHeight="1" x14ac:dyDescent="0.25">
      <c r="A10" s="96" t="s">
        <v>123</v>
      </c>
      <c r="B10" s="81">
        <v>7</v>
      </c>
      <c r="C10" s="82">
        <f>B10/$B$12*100</f>
        <v>1.5278171857607438E-2</v>
      </c>
      <c r="D10" s="26">
        <v>3.1147796293412243E-3</v>
      </c>
    </row>
    <row r="11" spans="1:5" ht="9" customHeight="1" x14ac:dyDescent="0.2">
      <c r="A11" s="47"/>
      <c r="B11" s="49"/>
      <c r="C11" s="50"/>
    </row>
    <row r="12" spans="1:5" ht="22.5" customHeight="1" x14ac:dyDescent="0.2">
      <c r="A12" s="1" t="s">
        <v>33</v>
      </c>
      <c r="B12" s="2">
        <f>SUM(B7:B10)</f>
        <v>45817</v>
      </c>
      <c r="C12" s="2">
        <f>B12/$B$12*100</f>
        <v>100</v>
      </c>
    </row>
  </sheetData>
  <phoneticPr fontId="0" type="noConversion"/>
  <printOptions horizontalCentered="1"/>
  <pageMargins left="0.78740157480314965" right="0.75" top="0.65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zoomScaleNormal="100" workbookViewId="0">
      <selection activeCell="C50" sqref="C50"/>
    </sheetView>
  </sheetViews>
  <sheetFormatPr baseColWidth="10" defaultColWidth="11.42578125" defaultRowHeight="12.75" x14ac:dyDescent="0.2"/>
  <cols>
    <col min="1" max="1" width="23.7109375" customWidth="1"/>
    <col min="2" max="2" width="15.85546875" style="29" customWidth="1"/>
    <col min="3" max="3" width="14.140625" style="29" customWidth="1"/>
    <col min="4" max="4" width="14.7109375" customWidth="1"/>
    <col min="5" max="5" width="16.140625" customWidth="1"/>
    <col min="6" max="6" width="13" style="29" customWidth="1"/>
    <col min="7" max="7" width="6" style="28" customWidth="1"/>
    <col min="8" max="8" width="8.42578125" customWidth="1"/>
    <col min="9" max="9" width="5.85546875" customWidth="1"/>
    <col min="10" max="10" width="11.28515625" customWidth="1"/>
  </cols>
  <sheetData>
    <row r="2" spans="1:10" ht="17.25" x14ac:dyDescent="0.3">
      <c r="A2" s="33" t="s">
        <v>108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 x14ac:dyDescent="0.2"/>
    <row r="4" spans="1:10" s="4" customFormat="1" ht="20.25" customHeight="1" x14ac:dyDescent="0.25">
      <c r="A4" s="97" t="s">
        <v>40</v>
      </c>
      <c r="B4" s="98" t="s">
        <v>94</v>
      </c>
      <c r="C4" s="98"/>
      <c r="D4" s="98"/>
      <c r="E4" s="98"/>
      <c r="F4" s="98"/>
      <c r="G4" s="27"/>
    </row>
    <row r="5" spans="1:10" s="4" customFormat="1" ht="19.5" customHeight="1" x14ac:dyDescent="0.25">
      <c r="A5" s="97"/>
      <c r="B5" s="7" t="s">
        <v>43</v>
      </c>
      <c r="C5" s="7" t="s">
        <v>41</v>
      </c>
      <c r="D5" s="7" t="s">
        <v>42</v>
      </c>
      <c r="E5" s="14" t="s">
        <v>44</v>
      </c>
      <c r="F5" s="7" t="s">
        <v>33</v>
      </c>
      <c r="G5" s="27"/>
    </row>
    <row r="6" spans="1:10" s="4" customFormat="1" ht="8.25" customHeight="1" x14ac:dyDescent="0.25">
      <c r="A6" s="83"/>
      <c r="B6" s="84"/>
      <c r="C6" s="84"/>
      <c r="D6" s="84"/>
      <c r="E6" s="85"/>
      <c r="F6" s="84"/>
      <c r="G6" s="27"/>
    </row>
    <row r="7" spans="1:10" s="4" customFormat="1" ht="15" x14ac:dyDescent="0.25">
      <c r="A7" s="54" t="s">
        <v>1</v>
      </c>
      <c r="B7" s="15">
        <v>1095</v>
      </c>
      <c r="C7" s="15">
        <v>86</v>
      </c>
      <c r="D7" s="15">
        <v>0</v>
      </c>
      <c r="E7" s="15">
        <v>0</v>
      </c>
      <c r="F7" s="15">
        <f t="shared" ref="F7:F38" si="0">SUM(B7:E7)</f>
        <v>1181</v>
      </c>
      <c r="G7" s="27" t="s">
        <v>57</v>
      </c>
    </row>
    <row r="8" spans="1:10" s="4" customFormat="1" ht="15" x14ac:dyDescent="0.25">
      <c r="A8" s="55" t="s">
        <v>2</v>
      </c>
      <c r="B8" s="16">
        <v>456</v>
      </c>
      <c r="C8" s="16">
        <v>136</v>
      </c>
      <c r="D8" s="16">
        <v>1</v>
      </c>
      <c r="E8" s="16">
        <v>1</v>
      </c>
      <c r="F8" s="16">
        <f t="shared" si="0"/>
        <v>594</v>
      </c>
      <c r="G8" s="27" t="s">
        <v>58</v>
      </c>
    </row>
    <row r="9" spans="1:10" s="4" customFormat="1" ht="15" x14ac:dyDescent="0.25">
      <c r="A9" s="54" t="s">
        <v>3</v>
      </c>
      <c r="B9" s="15">
        <v>104</v>
      </c>
      <c r="C9" s="15">
        <v>619</v>
      </c>
      <c r="D9" s="15">
        <v>0</v>
      </c>
      <c r="E9" s="15">
        <v>1</v>
      </c>
      <c r="F9" s="15">
        <f t="shared" si="0"/>
        <v>724</v>
      </c>
      <c r="G9" s="27" t="s">
        <v>59</v>
      </c>
    </row>
    <row r="10" spans="1:10" s="4" customFormat="1" ht="15" x14ac:dyDescent="0.25">
      <c r="A10" s="55" t="s">
        <v>4</v>
      </c>
      <c r="B10" s="16">
        <v>96</v>
      </c>
      <c r="C10" s="16">
        <v>90</v>
      </c>
      <c r="D10" s="16">
        <v>0</v>
      </c>
      <c r="E10" s="16">
        <v>0</v>
      </c>
      <c r="F10" s="16">
        <f t="shared" si="0"/>
        <v>186</v>
      </c>
      <c r="G10" s="27" t="s">
        <v>60</v>
      </c>
    </row>
    <row r="11" spans="1:10" s="4" customFormat="1" ht="15" x14ac:dyDescent="0.25">
      <c r="A11" s="54" t="s">
        <v>7</v>
      </c>
      <c r="B11" s="15">
        <v>389</v>
      </c>
      <c r="C11" s="15">
        <v>331</v>
      </c>
      <c r="D11" s="15">
        <v>0</v>
      </c>
      <c r="E11" s="15">
        <v>0</v>
      </c>
      <c r="F11" s="15">
        <f t="shared" si="0"/>
        <v>720</v>
      </c>
      <c r="G11" s="27" t="s">
        <v>61</v>
      </c>
    </row>
    <row r="12" spans="1:10" s="4" customFormat="1" ht="15" x14ac:dyDescent="0.25">
      <c r="A12" s="55" t="s">
        <v>8</v>
      </c>
      <c r="B12" s="16">
        <v>410</v>
      </c>
      <c r="C12" s="16">
        <v>57</v>
      </c>
      <c r="D12" s="16">
        <v>0</v>
      </c>
      <c r="E12" s="16">
        <v>0</v>
      </c>
      <c r="F12" s="16">
        <f t="shared" si="0"/>
        <v>467</v>
      </c>
      <c r="G12" s="27" t="s">
        <v>62</v>
      </c>
    </row>
    <row r="13" spans="1:10" s="4" customFormat="1" ht="15" x14ac:dyDescent="0.25">
      <c r="A13" s="54" t="s">
        <v>5</v>
      </c>
      <c r="B13" s="15">
        <v>599</v>
      </c>
      <c r="C13" s="15">
        <v>44</v>
      </c>
      <c r="D13" s="15">
        <v>0</v>
      </c>
      <c r="E13" s="15">
        <v>0</v>
      </c>
      <c r="F13" s="15">
        <f t="shared" si="0"/>
        <v>643</v>
      </c>
      <c r="G13" s="27" t="s">
        <v>63</v>
      </c>
    </row>
    <row r="14" spans="1:10" s="4" customFormat="1" ht="15" x14ac:dyDescent="0.25">
      <c r="A14" s="55" t="s">
        <v>6</v>
      </c>
      <c r="B14" s="16">
        <v>115</v>
      </c>
      <c r="C14" s="16">
        <v>61</v>
      </c>
      <c r="D14" s="16">
        <v>1</v>
      </c>
      <c r="E14" s="16">
        <v>0</v>
      </c>
      <c r="F14" s="16">
        <f t="shared" si="0"/>
        <v>177</v>
      </c>
      <c r="G14" s="27" t="s">
        <v>64</v>
      </c>
      <c r="H14" s="17"/>
    </row>
    <row r="15" spans="1:10" s="4" customFormat="1" ht="15" x14ac:dyDescent="0.25">
      <c r="A15" s="54" t="s">
        <v>9</v>
      </c>
      <c r="B15" s="15">
        <v>10889</v>
      </c>
      <c r="C15" s="15">
        <v>1761</v>
      </c>
      <c r="D15" s="15">
        <v>7</v>
      </c>
      <c r="E15" s="15">
        <v>1</v>
      </c>
      <c r="F15" s="15">
        <f t="shared" si="0"/>
        <v>12658</v>
      </c>
      <c r="G15" s="27" t="s">
        <v>65</v>
      </c>
    </row>
    <row r="16" spans="1:10" s="4" customFormat="1" ht="15" x14ac:dyDescent="0.25">
      <c r="A16" s="55" t="s">
        <v>10</v>
      </c>
      <c r="B16" s="16">
        <v>411</v>
      </c>
      <c r="C16" s="16">
        <v>4</v>
      </c>
      <c r="D16" s="16">
        <v>0</v>
      </c>
      <c r="E16" s="16">
        <v>0</v>
      </c>
      <c r="F16" s="16">
        <f t="shared" si="0"/>
        <v>415</v>
      </c>
      <c r="G16" s="27" t="s">
        <v>66</v>
      </c>
    </row>
    <row r="17" spans="1:7" s="4" customFormat="1" ht="15" x14ac:dyDescent="0.25">
      <c r="A17" s="54" t="s">
        <v>32</v>
      </c>
      <c r="B17" s="15">
        <v>1248</v>
      </c>
      <c r="C17" s="15">
        <v>99</v>
      </c>
      <c r="D17" s="15">
        <v>0</v>
      </c>
      <c r="E17" s="15">
        <v>2</v>
      </c>
      <c r="F17" s="15">
        <f t="shared" si="0"/>
        <v>1349</v>
      </c>
      <c r="G17" s="27" t="s">
        <v>67</v>
      </c>
    </row>
    <row r="18" spans="1:7" s="4" customFormat="1" ht="15" x14ac:dyDescent="0.25">
      <c r="A18" s="55" t="s">
        <v>11</v>
      </c>
      <c r="B18" s="16">
        <v>2221</v>
      </c>
      <c r="C18" s="16">
        <v>380</v>
      </c>
      <c r="D18" s="16">
        <v>5</v>
      </c>
      <c r="E18" s="16">
        <v>4</v>
      </c>
      <c r="F18" s="16">
        <f t="shared" si="0"/>
        <v>2610</v>
      </c>
      <c r="G18" s="27" t="s">
        <v>68</v>
      </c>
    </row>
    <row r="19" spans="1:7" s="4" customFormat="1" ht="15" x14ac:dyDescent="0.25">
      <c r="A19" s="54" t="s">
        <v>12</v>
      </c>
      <c r="B19" s="15">
        <v>206</v>
      </c>
      <c r="C19" s="15">
        <v>268</v>
      </c>
      <c r="D19" s="15">
        <v>0</v>
      </c>
      <c r="E19" s="15">
        <v>1</v>
      </c>
      <c r="F19" s="15">
        <f t="shared" si="0"/>
        <v>475</v>
      </c>
      <c r="G19" s="27" t="s">
        <v>69</v>
      </c>
    </row>
    <row r="20" spans="1:7" s="4" customFormat="1" ht="15" x14ac:dyDescent="0.25">
      <c r="A20" s="55" t="s">
        <v>13</v>
      </c>
      <c r="B20" s="16">
        <v>1799</v>
      </c>
      <c r="C20" s="16">
        <v>51</v>
      </c>
      <c r="D20" s="16">
        <v>0</v>
      </c>
      <c r="E20" s="16">
        <v>0</v>
      </c>
      <c r="F20" s="16">
        <f t="shared" si="0"/>
        <v>1850</v>
      </c>
      <c r="G20" s="27" t="s">
        <v>70</v>
      </c>
    </row>
    <row r="21" spans="1:7" s="4" customFormat="1" ht="15" x14ac:dyDescent="0.25">
      <c r="A21" s="54" t="s">
        <v>14</v>
      </c>
      <c r="B21" s="15">
        <v>3833</v>
      </c>
      <c r="C21" s="15">
        <v>490</v>
      </c>
      <c r="D21" s="15">
        <v>1</v>
      </c>
      <c r="E21" s="15">
        <v>3</v>
      </c>
      <c r="F21" s="15">
        <f t="shared" si="0"/>
        <v>4327</v>
      </c>
      <c r="G21" s="27" t="s">
        <v>71</v>
      </c>
    </row>
    <row r="22" spans="1:7" s="4" customFormat="1" ht="15" x14ac:dyDescent="0.25">
      <c r="A22" s="55" t="s">
        <v>15</v>
      </c>
      <c r="B22" s="16">
        <v>1515</v>
      </c>
      <c r="C22" s="16">
        <v>155</v>
      </c>
      <c r="D22" s="16">
        <v>0</v>
      </c>
      <c r="E22" s="16">
        <v>0</v>
      </c>
      <c r="F22" s="16">
        <f t="shared" si="0"/>
        <v>1670</v>
      </c>
      <c r="G22" s="27" t="s">
        <v>72</v>
      </c>
    </row>
    <row r="23" spans="1:7" s="4" customFormat="1" ht="15" x14ac:dyDescent="0.25">
      <c r="A23" s="54" t="s">
        <v>16</v>
      </c>
      <c r="B23" s="15">
        <v>395</v>
      </c>
      <c r="C23" s="15">
        <v>83</v>
      </c>
      <c r="D23" s="15">
        <v>0</v>
      </c>
      <c r="E23" s="15">
        <v>4</v>
      </c>
      <c r="F23" s="15">
        <f t="shared" si="0"/>
        <v>482</v>
      </c>
      <c r="G23" s="27" t="s">
        <v>73</v>
      </c>
    </row>
    <row r="24" spans="1:7" s="4" customFormat="1" ht="15" x14ac:dyDescent="0.25">
      <c r="A24" s="55" t="s">
        <v>17</v>
      </c>
      <c r="B24" s="16">
        <v>180</v>
      </c>
      <c r="C24" s="16">
        <v>219</v>
      </c>
      <c r="D24" s="16">
        <v>0</v>
      </c>
      <c r="E24" s="16">
        <v>0</v>
      </c>
      <c r="F24" s="16">
        <f t="shared" si="0"/>
        <v>399</v>
      </c>
      <c r="G24" s="27" t="s">
        <v>74</v>
      </c>
    </row>
    <row r="25" spans="1:7" s="4" customFormat="1" ht="15" x14ac:dyDescent="0.25">
      <c r="A25" s="54" t="s">
        <v>18</v>
      </c>
      <c r="B25" s="15">
        <v>1643</v>
      </c>
      <c r="C25" s="15">
        <v>461</v>
      </c>
      <c r="D25" s="15">
        <v>0</v>
      </c>
      <c r="E25" s="15">
        <v>8</v>
      </c>
      <c r="F25" s="15">
        <f t="shared" si="0"/>
        <v>2112</v>
      </c>
      <c r="G25" s="27" t="s">
        <v>75</v>
      </c>
    </row>
    <row r="26" spans="1:7" s="4" customFormat="1" ht="15" x14ac:dyDescent="0.25">
      <c r="A26" s="55" t="s">
        <v>19</v>
      </c>
      <c r="B26" s="16">
        <v>285</v>
      </c>
      <c r="C26" s="16">
        <v>449</v>
      </c>
      <c r="D26" s="16">
        <v>0</v>
      </c>
      <c r="E26" s="16">
        <v>0</v>
      </c>
      <c r="F26" s="16">
        <f t="shared" si="0"/>
        <v>734</v>
      </c>
      <c r="G26" s="27" t="s">
        <v>76</v>
      </c>
    </row>
    <row r="27" spans="1:7" s="4" customFormat="1" ht="15" x14ac:dyDescent="0.25">
      <c r="A27" s="54" t="s">
        <v>20</v>
      </c>
      <c r="B27" s="15">
        <v>939</v>
      </c>
      <c r="C27" s="15">
        <v>97</v>
      </c>
      <c r="D27" s="15">
        <v>0</v>
      </c>
      <c r="E27" s="15">
        <v>0</v>
      </c>
      <c r="F27" s="15">
        <f t="shared" si="0"/>
        <v>1036</v>
      </c>
      <c r="G27" s="27" t="s">
        <v>77</v>
      </c>
    </row>
    <row r="28" spans="1:7" s="4" customFormat="1" ht="15" x14ac:dyDescent="0.25">
      <c r="A28" s="55" t="s">
        <v>21</v>
      </c>
      <c r="B28" s="16">
        <v>543</v>
      </c>
      <c r="C28" s="16">
        <v>74</v>
      </c>
      <c r="D28" s="16">
        <v>0</v>
      </c>
      <c r="E28" s="16">
        <v>0</v>
      </c>
      <c r="F28" s="16">
        <f t="shared" si="0"/>
        <v>617</v>
      </c>
      <c r="G28" s="27" t="s">
        <v>78</v>
      </c>
    </row>
    <row r="29" spans="1:7" s="4" customFormat="1" ht="15" x14ac:dyDescent="0.25">
      <c r="A29" s="54" t="s">
        <v>22</v>
      </c>
      <c r="B29" s="15">
        <v>1611</v>
      </c>
      <c r="C29" s="15">
        <v>3119</v>
      </c>
      <c r="D29" s="15">
        <v>2</v>
      </c>
      <c r="E29" s="15">
        <v>2</v>
      </c>
      <c r="F29" s="15">
        <f t="shared" si="0"/>
        <v>4734</v>
      </c>
      <c r="G29" s="27" t="s">
        <v>79</v>
      </c>
    </row>
    <row r="30" spans="1:7" s="4" customFormat="1" ht="15" x14ac:dyDescent="0.25">
      <c r="A30" s="55" t="s">
        <v>23</v>
      </c>
      <c r="B30" s="16">
        <v>1051</v>
      </c>
      <c r="C30" s="16">
        <v>113</v>
      </c>
      <c r="D30" s="16">
        <v>0</v>
      </c>
      <c r="E30" s="16">
        <v>1</v>
      </c>
      <c r="F30" s="16">
        <f t="shared" si="0"/>
        <v>1165</v>
      </c>
      <c r="G30" s="27" t="s">
        <v>80</v>
      </c>
    </row>
    <row r="31" spans="1:7" s="4" customFormat="1" ht="15" x14ac:dyDescent="0.25">
      <c r="A31" s="54" t="s">
        <v>24</v>
      </c>
      <c r="B31" s="15">
        <v>453</v>
      </c>
      <c r="C31" s="15">
        <v>142</v>
      </c>
      <c r="D31" s="15">
        <v>0</v>
      </c>
      <c r="E31" s="15">
        <v>0</v>
      </c>
      <c r="F31" s="15">
        <f t="shared" si="0"/>
        <v>595</v>
      </c>
      <c r="G31" s="27" t="s">
        <v>81</v>
      </c>
    </row>
    <row r="32" spans="1:7" s="4" customFormat="1" ht="15" x14ac:dyDescent="0.25">
      <c r="A32" s="55" t="s">
        <v>25</v>
      </c>
      <c r="B32" s="16">
        <v>327</v>
      </c>
      <c r="C32" s="16">
        <v>31</v>
      </c>
      <c r="D32" s="16">
        <v>0</v>
      </c>
      <c r="E32" s="16">
        <v>0</v>
      </c>
      <c r="F32" s="16">
        <f t="shared" si="0"/>
        <v>358</v>
      </c>
      <c r="G32" s="27" t="s">
        <v>82</v>
      </c>
    </row>
    <row r="33" spans="1:7" s="4" customFormat="1" ht="15" x14ac:dyDescent="0.25">
      <c r="A33" s="54" t="s">
        <v>26</v>
      </c>
      <c r="B33" s="15">
        <v>108</v>
      </c>
      <c r="C33" s="15">
        <v>124</v>
      </c>
      <c r="D33" s="15">
        <v>0</v>
      </c>
      <c r="E33" s="15">
        <v>0</v>
      </c>
      <c r="F33" s="15">
        <f t="shared" si="0"/>
        <v>232</v>
      </c>
      <c r="G33" s="27" t="s">
        <v>83</v>
      </c>
    </row>
    <row r="34" spans="1:7" s="4" customFormat="1" ht="15" x14ac:dyDescent="0.25">
      <c r="A34" s="55" t="s">
        <v>27</v>
      </c>
      <c r="B34" s="16">
        <v>504</v>
      </c>
      <c r="C34" s="16">
        <v>13</v>
      </c>
      <c r="D34" s="16">
        <v>0</v>
      </c>
      <c r="E34" s="16">
        <v>0</v>
      </c>
      <c r="F34" s="16">
        <f t="shared" si="0"/>
        <v>517</v>
      </c>
      <c r="G34" s="27" t="s">
        <v>84</v>
      </c>
    </row>
    <row r="35" spans="1:7" s="4" customFormat="1" ht="15" x14ac:dyDescent="0.25">
      <c r="A35" s="54" t="s">
        <v>28</v>
      </c>
      <c r="B35" s="15">
        <v>357</v>
      </c>
      <c r="C35" s="15">
        <v>58</v>
      </c>
      <c r="D35" s="15">
        <v>0</v>
      </c>
      <c r="E35" s="15">
        <v>0</v>
      </c>
      <c r="F35" s="15">
        <f t="shared" si="0"/>
        <v>415</v>
      </c>
      <c r="G35" s="27" t="s">
        <v>85</v>
      </c>
    </row>
    <row r="36" spans="1:7" s="4" customFormat="1" ht="15" x14ac:dyDescent="0.25">
      <c r="A36" s="55" t="s">
        <v>29</v>
      </c>
      <c r="B36" s="16">
        <v>1210</v>
      </c>
      <c r="C36" s="16">
        <v>182</v>
      </c>
      <c r="D36" s="16">
        <v>0</v>
      </c>
      <c r="E36" s="16">
        <v>0</v>
      </c>
      <c r="F36" s="16">
        <f t="shared" si="0"/>
        <v>1392</v>
      </c>
      <c r="G36" s="27" t="s">
        <v>86</v>
      </c>
    </row>
    <row r="37" spans="1:7" s="4" customFormat="1" ht="15" x14ac:dyDescent="0.25">
      <c r="A37" s="54" t="s">
        <v>30</v>
      </c>
      <c r="B37" s="15">
        <v>442</v>
      </c>
      <c r="C37" s="15">
        <v>239</v>
      </c>
      <c r="D37" s="15">
        <v>1</v>
      </c>
      <c r="E37" s="15">
        <v>1</v>
      </c>
      <c r="F37" s="15">
        <f t="shared" si="0"/>
        <v>683</v>
      </c>
      <c r="G37" s="27" t="s">
        <v>87</v>
      </c>
    </row>
    <row r="38" spans="1:7" s="4" customFormat="1" ht="15" x14ac:dyDescent="0.25">
      <c r="A38" s="55" t="s">
        <v>31</v>
      </c>
      <c r="B38" s="16">
        <v>264</v>
      </c>
      <c r="C38" s="16">
        <v>36</v>
      </c>
      <c r="D38" s="16">
        <v>0</v>
      </c>
      <c r="E38" s="16">
        <v>0</v>
      </c>
      <c r="F38" s="16">
        <f t="shared" si="0"/>
        <v>300</v>
      </c>
      <c r="G38" s="27" t="s">
        <v>88</v>
      </c>
    </row>
    <row r="39" spans="1:7" s="4" customFormat="1" ht="8.25" customHeight="1" x14ac:dyDescent="0.25">
      <c r="A39" s="83"/>
      <c r="B39" s="45"/>
      <c r="C39" s="45"/>
      <c r="D39" s="45"/>
      <c r="E39" s="45"/>
      <c r="F39" s="45"/>
      <c r="G39" s="27"/>
    </row>
    <row r="40" spans="1:7" s="4" customFormat="1" ht="20.25" customHeight="1" x14ac:dyDescent="0.25">
      <c r="A40" s="13" t="s">
        <v>33</v>
      </c>
      <c r="B40" s="2">
        <f>SUM(B7:B38)</f>
        <v>35698</v>
      </c>
      <c r="C40" s="2">
        <f>SUM(C7:C38)</f>
        <v>10072</v>
      </c>
      <c r="D40" s="2">
        <f>SUM(D7:D38)</f>
        <v>18</v>
      </c>
      <c r="E40" s="2">
        <f>SUM(E7:E38)</f>
        <v>29</v>
      </c>
      <c r="F40" s="2">
        <f>SUM(F7:F38)</f>
        <v>45817</v>
      </c>
      <c r="G40" s="27"/>
    </row>
  </sheetData>
  <mergeCells count="2">
    <mergeCell ref="A4:A5"/>
    <mergeCell ref="B4:F4"/>
  </mergeCells>
  <phoneticPr fontId="0" type="noConversion"/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zoomScaleNormal="100" workbookViewId="0">
      <selection activeCell="I55" sqref="I55"/>
    </sheetView>
  </sheetViews>
  <sheetFormatPr baseColWidth="10" defaultColWidth="11.42578125" defaultRowHeight="12.75" x14ac:dyDescent="0.2"/>
  <cols>
    <col min="1" max="1" width="24.42578125" customWidth="1"/>
    <col min="2" max="2" width="11.5703125" customWidth="1"/>
    <col min="3" max="3" width="14.7109375" customWidth="1"/>
    <col min="4" max="4" width="13.42578125" customWidth="1"/>
    <col min="5" max="5" width="10.28515625" customWidth="1"/>
    <col min="6" max="6" width="11.42578125" customWidth="1"/>
  </cols>
  <sheetData>
    <row r="2" spans="1:7" ht="20.25" customHeight="1" x14ac:dyDescent="0.3">
      <c r="A2" s="33" t="s">
        <v>126</v>
      </c>
      <c r="B2" s="24"/>
      <c r="C2" s="24"/>
      <c r="D2" s="24"/>
      <c r="E2" s="24"/>
      <c r="F2" s="24"/>
    </row>
    <row r="4" spans="1:7" ht="15.75" customHeight="1" x14ac:dyDescent="0.2">
      <c r="A4" s="101" t="s">
        <v>95</v>
      </c>
      <c r="B4" s="99" t="s">
        <v>37</v>
      </c>
      <c r="C4" s="99" t="s">
        <v>45</v>
      </c>
      <c r="D4" s="99" t="s">
        <v>38</v>
      </c>
      <c r="E4" s="100" t="s">
        <v>39</v>
      </c>
      <c r="F4" s="99" t="s">
        <v>33</v>
      </c>
    </row>
    <row r="5" spans="1:7" ht="20.25" customHeight="1" x14ac:dyDescent="0.2">
      <c r="A5" s="101"/>
      <c r="B5" s="99"/>
      <c r="C5" s="99"/>
      <c r="D5" s="99"/>
      <c r="E5" s="100"/>
      <c r="F5" s="99"/>
    </row>
    <row r="6" spans="1:7" ht="9" customHeight="1" x14ac:dyDescent="0.2">
      <c r="A6" s="47"/>
      <c r="B6" s="47"/>
      <c r="C6" s="47"/>
      <c r="D6" s="47"/>
      <c r="E6" s="47"/>
      <c r="F6" s="47"/>
    </row>
    <row r="7" spans="1:7" ht="15" x14ac:dyDescent="0.25">
      <c r="A7" s="54" t="s">
        <v>1</v>
      </c>
      <c r="B7" s="30">
        <v>990</v>
      </c>
      <c r="C7" s="30">
        <v>8</v>
      </c>
      <c r="D7" s="30">
        <v>183</v>
      </c>
      <c r="E7" s="30">
        <v>0</v>
      </c>
      <c r="F7" s="30">
        <f t="shared" ref="F7:F38" si="0">B7+C7+D7+E7</f>
        <v>1181</v>
      </c>
      <c r="G7" s="27" t="s">
        <v>57</v>
      </c>
    </row>
    <row r="8" spans="1:7" ht="15" x14ac:dyDescent="0.25">
      <c r="A8" s="55" t="s">
        <v>2</v>
      </c>
      <c r="B8" s="16">
        <v>484</v>
      </c>
      <c r="C8" s="16">
        <v>25</v>
      </c>
      <c r="D8" s="16">
        <v>82</v>
      </c>
      <c r="E8" s="16">
        <v>3</v>
      </c>
      <c r="F8" s="16">
        <f t="shared" si="0"/>
        <v>594</v>
      </c>
      <c r="G8" s="27" t="s">
        <v>58</v>
      </c>
    </row>
    <row r="9" spans="1:7" ht="15" x14ac:dyDescent="0.25">
      <c r="A9" s="54" t="s">
        <v>3</v>
      </c>
      <c r="B9" s="30">
        <v>39</v>
      </c>
      <c r="C9" s="30">
        <v>14</v>
      </c>
      <c r="D9" s="30">
        <v>671</v>
      </c>
      <c r="E9" s="30">
        <v>0</v>
      </c>
      <c r="F9" s="30">
        <f t="shared" si="0"/>
        <v>724</v>
      </c>
      <c r="G9" s="27" t="s">
        <v>59</v>
      </c>
    </row>
    <row r="10" spans="1:7" ht="15" x14ac:dyDescent="0.25">
      <c r="A10" s="55" t="s">
        <v>4</v>
      </c>
      <c r="B10" s="16">
        <v>67</v>
      </c>
      <c r="C10" s="16">
        <v>11</v>
      </c>
      <c r="D10" s="16">
        <v>108</v>
      </c>
      <c r="E10" s="16">
        <v>0</v>
      </c>
      <c r="F10" s="16">
        <f t="shared" si="0"/>
        <v>186</v>
      </c>
      <c r="G10" s="27" t="s">
        <v>60</v>
      </c>
    </row>
    <row r="11" spans="1:7" ht="15" x14ac:dyDescent="0.25">
      <c r="A11" s="54" t="s">
        <v>7</v>
      </c>
      <c r="B11" s="30">
        <v>264</v>
      </c>
      <c r="C11" s="30">
        <v>47</v>
      </c>
      <c r="D11" s="30">
        <v>409</v>
      </c>
      <c r="E11" s="30">
        <v>0</v>
      </c>
      <c r="F11" s="30">
        <f t="shared" si="0"/>
        <v>720</v>
      </c>
      <c r="G11" s="27" t="s">
        <v>61</v>
      </c>
    </row>
    <row r="12" spans="1:7" ht="15" x14ac:dyDescent="0.25">
      <c r="A12" s="55" t="s">
        <v>8</v>
      </c>
      <c r="B12" s="16">
        <v>359</v>
      </c>
      <c r="C12" s="16">
        <v>1</v>
      </c>
      <c r="D12" s="16">
        <v>107</v>
      </c>
      <c r="E12" s="16">
        <v>0</v>
      </c>
      <c r="F12" s="16">
        <f t="shared" si="0"/>
        <v>467</v>
      </c>
      <c r="G12" s="27" t="s">
        <v>62</v>
      </c>
    </row>
    <row r="13" spans="1:7" ht="15" x14ac:dyDescent="0.25">
      <c r="A13" s="54" t="s">
        <v>5</v>
      </c>
      <c r="B13" s="30">
        <v>555</v>
      </c>
      <c r="C13" s="30">
        <v>16</v>
      </c>
      <c r="D13" s="30">
        <v>72</v>
      </c>
      <c r="E13" s="30">
        <v>0</v>
      </c>
      <c r="F13" s="30">
        <f t="shared" si="0"/>
        <v>643</v>
      </c>
      <c r="G13" s="27" t="s">
        <v>63</v>
      </c>
    </row>
    <row r="14" spans="1:7" ht="15" x14ac:dyDescent="0.25">
      <c r="A14" s="55" t="s">
        <v>6</v>
      </c>
      <c r="B14" s="16">
        <v>107</v>
      </c>
      <c r="C14" s="16">
        <v>8</v>
      </c>
      <c r="D14" s="16">
        <v>62</v>
      </c>
      <c r="E14" s="16">
        <v>0</v>
      </c>
      <c r="F14" s="16">
        <f t="shared" si="0"/>
        <v>177</v>
      </c>
      <c r="G14" s="27" t="s">
        <v>64</v>
      </c>
    </row>
    <row r="15" spans="1:7" ht="15" x14ac:dyDescent="0.25">
      <c r="A15" s="54" t="s">
        <v>9</v>
      </c>
      <c r="B15" s="30">
        <v>10150</v>
      </c>
      <c r="C15" s="30">
        <v>456</v>
      </c>
      <c r="D15" s="30">
        <v>2051</v>
      </c>
      <c r="E15" s="30">
        <v>1</v>
      </c>
      <c r="F15" s="30">
        <f t="shared" si="0"/>
        <v>12658</v>
      </c>
      <c r="G15" s="27" t="s">
        <v>65</v>
      </c>
    </row>
    <row r="16" spans="1:7" ht="15" x14ac:dyDescent="0.25">
      <c r="A16" s="55" t="s">
        <v>10</v>
      </c>
      <c r="B16" s="16">
        <v>383</v>
      </c>
      <c r="C16" s="16">
        <v>0</v>
      </c>
      <c r="D16" s="16">
        <v>32</v>
      </c>
      <c r="E16" s="16">
        <v>0</v>
      </c>
      <c r="F16" s="16">
        <f t="shared" si="0"/>
        <v>415</v>
      </c>
      <c r="G16" s="27" t="s">
        <v>66</v>
      </c>
    </row>
    <row r="17" spans="1:7" ht="15" x14ac:dyDescent="0.25">
      <c r="A17" s="54" t="s">
        <v>32</v>
      </c>
      <c r="B17" s="30">
        <v>1180</v>
      </c>
      <c r="C17" s="30">
        <v>11</v>
      </c>
      <c r="D17" s="30">
        <v>158</v>
      </c>
      <c r="E17" s="30">
        <v>0</v>
      </c>
      <c r="F17" s="30">
        <f t="shared" si="0"/>
        <v>1349</v>
      </c>
      <c r="G17" s="27" t="s">
        <v>67</v>
      </c>
    </row>
    <row r="18" spans="1:7" ht="15" x14ac:dyDescent="0.25">
      <c r="A18" s="55" t="s">
        <v>11</v>
      </c>
      <c r="B18" s="16">
        <v>2033</v>
      </c>
      <c r="C18" s="16">
        <v>64</v>
      </c>
      <c r="D18" s="16">
        <v>512</v>
      </c>
      <c r="E18" s="16">
        <v>1</v>
      </c>
      <c r="F18" s="16">
        <f t="shared" si="0"/>
        <v>2610</v>
      </c>
      <c r="G18" s="27" t="s">
        <v>68</v>
      </c>
    </row>
    <row r="19" spans="1:7" ht="15" x14ac:dyDescent="0.25">
      <c r="A19" s="54" t="s">
        <v>12</v>
      </c>
      <c r="B19" s="30">
        <v>193</v>
      </c>
      <c r="C19" s="30">
        <v>31</v>
      </c>
      <c r="D19" s="30">
        <v>251</v>
      </c>
      <c r="E19" s="30">
        <v>0</v>
      </c>
      <c r="F19" s="30">
        <f t="shared" si="0"/>
        <v>475</v>
      </c>
      <c r="G19" s="27" t="s">
        <v>69</v>
      </c>
    </row>
    <row r="20" spans="1:7" ht="15" x14ac:dyDescent="0.25">
      <c r="A20" s="55" t="s">
        <v>13</v>
      </c>
      <c r="B20" s="16">
        <v>1738</v>
      </c>
      <c r="C20" s="16">
        <v>3</v>
      </c>
      <c r="D20" s="16">
        <v>109</v>
      </c>
      <c r="E20" s="16">
        <v>0</v>
      </c>
      <c r="F20" s="16">
        <f t="shared" si="0"/>
        <v>1850</v>
      </c>
      <c r="G20" s="27" t="s">
        <v>70</v>
      </c>
    </row>
    <row r="21" spans="1:7" ht="15" x14ac:dyDescent="0.25">
      <c r="A21" s="54" t="s">
        <v>14</v>
      </c>
      <c r="B21" s="30">
        <v>3602</v>
      </c>
      <c r="C21" s="30">
        <v>20</v>
      </c>
      <c r="D21" s="30">
        <v>705</v>
      </c>
      <c r="E21" s="30">
        <v>0</v>
      </c>
      <c r="F21" s="30">
        <f t="shared" si="0"/>
        <v>4327</v>
      </c>
      <c r="G21" s="27" t="s">
        <v>71</v>
      </c>
    </row>
    <row r="22" spans="1:7" ht="15" x14ac:dyDescent="0.25">
      <c r="A22" s="55" t="s">
        <v>15</v>
      </c>
      <c r="B22" s="16">
        <v>1389</v>
      </c>
      <c r="C22" s="16">
        <v>2</v>
      </c>
      <c r="D22" s="16">
        <v>279</v>
      </c>
      <c r="E22" s="16">
        <v>0</v>
      </c>
      <c r="F22" s="16">
        <f t="shared" si="0"/>
        <v>1670</v>
      </c>
      <c r="G22" s="27" t="s">
        <v>72</v>
      </c>
    </row>
    <row r="23" spans="1:7" ht="15" x14ac:dyDescent="0.25">
      <c r="A23" s="54" t="s">
        <v>16</v>
      </c>
      <c r="B23" s="30">
        <v>350</v>
      </c>
      <c r="C23" s="30">
        <v>7</v>
      </c>
      <c r="D23" s="30">
        <v>125</v>
      </c>
      <c r="E23" s="30">
        <v>0</v>
      </c>
      <c r="F23" s="30">
        <f t="shared" si="0"/>
        <v>482</v>
      </c>
      <c r="G23" s="27" t="s">
        <v>73</v>
      </c>
    </row>
    <row r="24" spans="1:7" ht="15" x14ac:dyDescent="0.25">
      <c r="A24" s="55" t="s">
        <v>17</v>
      </c>
      <c r="B24" s="16">
        <v>148</v>
      </c>
      <c r="C24" s="16">
        <v>0</v>
      </c>
      <c r="D24" s="16">
        <v>251</v>
      </c>
      <c r="E24" s="16">
        <v>0</v>
      </c>
      <c r="F24" s="16">
        <f t="shared" si="0"/>
        <v>399</v>
      </c>
      <c r="G24" s="27" t="s">
        <v>74</v>
      </c>
    </row>
    <row r="25" spans="1:7" ht="15" x14ac:dyDescent="0.25">
      <c r="A25" s="54" t="s">
        <v>18</v>
      </c>
      <c r="B25" s="30">
        <v>1545</v>
      </c>
      <c r="C25" s="30">
        <v>386</v>
      </c>
      <c r="D25" s="30">
        <v>181</v>
      </c>
      <c r="E25" s="30">
        <v>0</v>
      </c>
      <c r="F25" s="30">
        <f t="shared" si="0"/>
        <v>2112</v>
      </c>
      <c r="G25" s="27" t="s">
        <v>75</v>
      </c>
    </row>
    <row r="26" spans="1:7" ht="15" x14ac:dyDescent="0.25">
      <c r="A26" s="55" t="s">
        <v>19</v>
      </c>
      <c r="B26" s="16">
        <v>149</v>
      </c>
      <c r="C26" s="16">
        <v>40</v>
      </c>
      <c r="D26" s="16">
        <v>545</v>
      </c>
      <c r="E26" s="16">
        <v>0</v>
      </c>
      <c r="F26" s="16">
        <f t="shared" si="0"/>
        <v>734</v>
      </c>
      <c r="G26" s="27" t="s">
        <v>76</v>
      </c>
    </row>
    <row r="27" spans="1:7" ht="15" x14ac:dyDescent="0.25">
      <c r="A27" s="54" t="s">
        <v>20</v>
      </c>
      <c r="B27" s="30">
        <v>840</v>
      </c>
      <c r="C27" s="30">
        <v>7</v>
      </c>
      <c r="D27" s="30">
        <v>189</v>
      </c>
      <c r="E27" s="30">
        <v>0</v>
      </c>
      <c r="F27" s="30">
        <f t="shared" si="0"/>
        <v>1036</v>
      </c>
      <c r="G27" s="27" t="s">
        <v>77</v>
      </c>
    </row>
    <row r="28" spans="1:7" ht="15" x14ac:dyDescent="0.25">
      <c r="A28" s="55" t="s">
        <v>21</v>
      </c>
      <c r="B28" s="16">
        <v>487</v>
      </c>
      <c r="C28" s="16">
        <v>30</v>
      </c>
      <c r="D28" s="16">
        <v>100</v>
      </c>
      <c r="E28" s="16">
        <v>0</v>
      </c>
      <c r="F28" s="16">
        <f t="shared" si="0"/>
        <v>617</v>
      </c>
      <c r="G28" s="27" t="s">
        <v>78</v>
      </c>
    </row>
    <row r="29" spans="1:7" ht="15" x14ac:dyDescent="0.25">
      <c r="A29" s="54" t="s">
        <v>22</v>
      </c>
      <c r="B29" s="30">
        <v>425</v>
      </c>
      <c r="C29" s="30">
        <v>186</v>
      </c>
      <c r="D29" s="30">
        <v>4121</v>
      </c>
      <c r="E29" s="30">
        <v>2</v>
      </c>
      <c r="F29" s="30">
        <f t="shared" si="0"/>
        <v>4734</v>
      </c>
      <c r="G29" s="27" t="s">
        <v>79</v>
      </c>
    </row>
    <row r="30" spans="1:7" ht="15" x14ac:dyDescent="0.25">
      <c r="A30" s="55" t="s">
        <v>23</v>
      </c>
      <c r="B30" s="16">
        <v>862</v>
      </c>
      <c r="C30" s="16">
        <v>0</v>
      </c>
      <c r="D30" s="16">
        <v>303</v>
      </c>
      <c r="E30" s="16">
        <v>0</v>
      </c>
      <c r="F30" s="16">
        <f t="shared" si="0"/>
        <v>1165</v>
      </c>
      <c r="G30" s="27" t="s">
        <v>80</v>
      </c>
    </row>
    <row r="31" spans="1:7" ht="15" x14ac:dyDescent="0.25">
      <c r="A31" s="54" t="s">
        <v>24</v>
      </c>
      <c r="B31" s="30">
        <v>350</v>
      </c>
      <c r="C31" s="30">
        <v>3</v>
      </c>
      <c r="D31" s="30">
        <v>242</v>
      </c>
      <c r="E31" s="30">
        <v>0</v>
      </c>
      <c r="F31" s="30">
        <f t="shared" si="0"/>
        <v>595</v>
      </c>
      <c r="G31" s="27" t="s">
        <v>81</v>
      </c>
    </row>
    <row r="32" spans="1:7" ht="15" x14ac:dyDescent="0.25">
      <c r="A32" s="55" t="s">
        <v>25</v>
      </c>
      <c r="B32" s="16">
        <v>285</v>
      </c>
      <c r="C32" s="16">
        <v>1</v>
      </c>
      <c r="D32" s="16">
        <v>72</v>
      </c>
      <c r="E32" s="16">
        <v>0</v>
      </c>
      <c r="F32" s="16">
        <f t="shared" si="0"/>
        <v>358</v>
      </c>
      <c r="G32" s="27" t="s">
        <v>82</v>
      </c>
    </row>
    <row r="33" spans="1:7" ht="15" x14ac:dyDescent="0.25">
      <c r="A33" s="54" t="s">
        <v>26</v>
      </c>
      <c r="B33" s="30">
        <v>77</v>
      </c>
      <c r="C33" s="30">
        <v>20</v>
      </c>
      <c r="D33" s="30">
        <v>135</v>
      </c>
      <c r="E33" s="30">
        <v>0</v>
      </c>
      <c r="F33" s="30">
        <f t="shared" si="0"/>
        <v>232</v>
      </c>
      <c r="G33" s="27" t="s">
        <v>83</v>
      </c>
    </row>
    <row r="34" spans="1:7" ht="15" x14ac:dyDescent="0.25">
      <c r="A34" s="55" t="s">
        <v>27</v>
      </c>
      <c r="B34" s="16">
        <v>459</v>
      </c>
      <c r="C34" s="16">
        <v>0</v>
      </c>
      <c r="D34" s="16">
        <v>58</v>
      </c>
      <c r="E34" s="16">
        <v>0</v>
      </c>
      <c r="F34" s="16">
        <f t="shared" si="0"/>
        <v>517</v>
      </c>
      <c r="G34" s="27" t="s">
        <v>84</v>
      </c>
    </row>
    <row r="35" spans="1:7" ht="15" x14ac:dyDescent="0.25">
      <c r="A35" s="54" t="s">
        <v>28</v>
      </c>
      <c r="B35" s="30">
        <v>333</v>
      </c>
      <c r="C35" s="30">
        <v>0</v>
      </c>
      <c r="D35" s="30">
        <v>82</v>
      </c>
      <c r="E35" s="30">
        <v>0</v>
      </c>
      <c r="F35" s="30">
        <f t="shared" si="0"/>
        <v>415</v>
      </c>
      <c r="G35" s="27" t="s">
        <v>85</v>
      </c>
    </row>
    <row r="36" spans="1:7" ht="15" x14ac:dyDescent="0.25">
      <c r="A36" s="55" t="s">
        <v>29</v>
      </c>
      <c r="B36" s="16">
        <v>1090</v>
      </c>
      <c r="C36" s="16">
        <v>37</v>
      </c>
      <c r="D36" s="16">
        <v>265</v>
      </c>
      <c r="E36" s="16">
        <v>0</v>
      </c>
      <c r="F36" s="16">
        <f t="shared" si="0"/>
        <v>1392</v>
      </c>
      <c r="G36" s="27" t="s">
        <v>86</v>
      </c>
    </row>
    <row r="37" spans="1:7" ht="15" x14ac:dyDescent="0.25">
      <c r="A37" s="54" t="s">
        <v>30</v>
      </c>
      <c r="B37" s="30">
        <v>310</v>
      </c>
      <c r="C37" s="30">
        <v>28</v>
      </c>
      <c r="D37" s="30">
        <v>345</v>
      </c>
      <c r="E37" s="30">
        <v>0</v>
      </c>
      <c r="F37" s="30">
        <f t="shared" si="0"/>
        <v>683</v>
      </c>
      <c r="G37" s="27" t="s">
        <v>87</v>
      </c>
    </row>
    <row r="38" spans="1:7" ht="15" x14ac:dyDescent="0.25">
      <c r="A38" s="55" t="s">
        <v>31</v>
      </c>
      <c r="B38" s="16">
        <v>217</v>
      </c>
      <c r="C38" s="16">
        <v>4</v>
      </c>
      <c r="D38" s="16">
        <v>79</v>
      </c>
      <c r="E38" s="16">
        <v>0</v>
      </c>
      <c r="F38" s="16">
        <f t="shared" si="0"/>
        <v>300</v>
      </c>
      <c r="G38" s="27" t="s">
        <v>88</v>
      </c>
    </row>
    <row r="39" spans="1:7" ht="9" customHeight="1" x14ac:dyDescent="0.2">
      <c r="A39" s="66"/>
      <c r="B39" s="86"/>
      <c r="C39" s="86"/>
      <c r="D39" s="86"/>
      <c r="E39" s="86"/>
      <c r="F39" s="86"/>
    </row>
    <row r="40" spans="1:7" ht="23.25" customHeight="1" x14ac:dyDescent="0.2">
      <c r="A40" s="8" t="s">
        <v>33</v>
      </c>
      <c r="B40" s="2">
        <f>SUM(B7:B38)</f>
        <v>31460</v>
      </c>
      <c r="C40" s="2">
        <f>SUM(C7:C38)</f>
        <v>1466</v>
      </c>
      <c r="D40" s="2">
        <f>SUM(D7:D38)</f>
        <v>12884</v>
      </c>
      <c r="E40" s="2">
        <f>SUM(E7:E38)</f>
        <v>7</v>
      </c>
      <c r="F40" s="2">
        <f>SUM(F7:F38)</f>
        <v>45817</v>
      </c>
    </row>
    <row r="41" spans="1:7" x14ac:dyDescent="0.2">
      <c r="B41" s="31">
        <f>B40*100/$F$40</f>
        <v>68.664469520047149</v>
      </c>
      <c r="C41" s="31">
        <f t="shared" ref="C41:D41" si="1">C40*100/$F$40</f>
        <v>3.1996857061789292</v>
      </c>
      <c r="D41" s="31">
        <f t="shared" si="1"/>
        <v>28.12056660191632</v>
      </c>
      <c r="E41" s="31">
        <f>E40*100/$F$40</f>
        <v>1.5278171857607438E-2</v>
      </c>
      <c r="F41" s="28">
        <f>SUM(B41:E41)</f>
        <v>100</v>
      </c>
    </row>
  </sheetData>
  <mergeCells count="6">
    <mergeCell ref="D4:D5"/>
    <mergeCell ref="E4:E5"/>
    <mergeCell ref="A4:A5"/>
    <mergeCell ref="F4:F5"/>
    <mergeCell ref="B4:B5"/>
    <mergeCell ref="C4:C5"/>
  </mergeCells>
  <phoneticPr fontId="0" type="noConversion"/>
  <printOptions horizontalCentered="1"/>
  <pageMargins left="0.39370078740157483" right="0.75" top="0.49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C61" sqref="C61"/>
    </sheetView>
  </sheetViews>
  <sheetFormatPr baseColWidth="10" defaultColWidth="11.42578125" defaultRowHeight="12.75" x14ac:dyDescent="0.2"/>
  <cols>
    <col min="1" max="1" width="23.28515625" customWidth="1"/>
    <col min="2" max="2" width="14" customWidth="1"/>
    <col min="3" max="3" width="15.28515625" customWidth="1"/>
    <col min="4" max="4" width="12" customWidth="1"/>
    <col min="5" max="5" width="18.5703125" customWidth="1"/>
    <col min="6" max="6" width="10.28515625" customWidth="1"/>
  </cols>
  <sheetData>
    <row r="1" spans="1:7" x14ac:dyDescent="0.2">
      <c r="A1" s="9"/>
      <c r="B1" s="9"/>
      <c r="C1" s="9"/>
      <c r="D1" s="9"/>
      <c r="E1" s="9"/>
      <c r="F1" s="9"/>
    </row>
    <row r="2" spans="1:7" ht="17.25" x14ac:dyDescent="0.3">
      <c r="A2" s="33" t="s">
        <v>119</v>
      </c>
      <c r="B2" s="24"/>
      <c r="C2" s="24"/>
      <c r="D2" s="24"/>
      <c r="E2" s="24"/>
      <c r="F2" s="38"/>
    </row>
    <row r="3" spans="1:7" x14ac:dyDescent="0.2">
      <c r="A3" s="9"/>
      <c r="B3" s="9"/>
      <c r="C3" s="9"/>
      <c r="D3" s="9"/>
      <c r="E3" s="9"/>
      <c r="F3" s="9"/>
    </row>
    <row r="4" spans="1:7" ht="15.75" customHeight="1" x14ac:dyDescent="0.2">
      <c r="A4" s="99" t="s">
        <v>40</v>
      </c>
      <c r="B4" s="99" t="s">
        <v>36</v>
      </c>
      <c r="C4" s="99" t="s">
        <v>54</v>
      </c>
      <c r="D4" s="99" t="s">
        <v>35</v>
      </c>
      <c r="E4" s="100" t="s">
        <v>34</v>
      </c>
      <c r="F4" s="99" t="s">
        <v>33</v>
      </c>
    </row>
    <row r="5" spans="1:7" ht="15.75" customHeight="1" x14ac:dyDescent="0.2">
      <c r="A5" s="99"/>
      <c r="B5" s="99"/>
      <c r="C5" s="99"/>
      <c r="D5" s="99"/>
      <c r="E5" s="100"/>
      <c r="F5" s="99"/>
    </row>
    <row r="6" spans="1:7" ht="9.75" customHeight="1" x14ac:dyDescent="0.2">
      <c r="A6" s="87"/>
      <c r="B6" s="87"/>
      <c r="C6" s="87"/>
      <c r="D6" s="87"/>
      <c r="E6" s="87"/>
      <c r="F6" s="87"/>
    </row>
    <row r="7" spans="1:7" ht="15" x14ac:dyDescent="0.25">
      <c r="A7" s="54" t="s">
        <v>1</v>
      </c>
      <c r="B7" s="30">
        <v>0</v>
      </c>
      <c r="C7" s="30">
        <v>870</v>
      </c>
      <c r="D7" s="30">
        <v>63</v>
      </c>
      <c r="E7" s="30">
        <v>248</v>
      </c>
      <c r="F7" s="30">
        <f t="shared" ref="F7:F38" si="0">SUM(B7:E7)</f>
        <v>1181</v>
      </c>
      <c r="G7" s="27" t="s">
        <v>57</v>
      </c>
    </row>
    <row r="8" spans="1:7" ht="15" x14ac:dyDescent="0.25">
      <c r="A8" s="55" t="s">
        <v>2</v>
      </c>
      <c r="B8" s="16">
        <v>21</v>
      </c>
      <c r="C8" s="16">
        <v>393</v>
      </c>
      <c r="D8" s="16">
        <v>75</v>
      </c>
      <c r="E8" s="16">
        <v>105</v>
      </c>
      <c r="F8" s="16">
        <f t="shared" si="0"/>
        <v>594</v>
      </c>
      <c r="G8" s="27" t="s">
        <v>58</v>
      </c>
    </row>
    <row r="9" spans="1:7" ht="15" x14ac:dyDescent="0.25">
      <c r="A9" s="54" t="s">
        <v>3</v>
      </c>
      <c r="B9" s="30">
        <v>21</v>
      </c>
      <c r="C9" s="30">
        <v>26</v>
      </c>
      <c r="D9" s="30">
        <v>2</v>
      </c>
      <c r="E9" s="30">
        <v>675</v>
      </c>
      <c r="F9" s="30">
        <f t="shared" si="0"/>
        <v>724</v>
      </c>
      <c r="G9" s="27" t="s">
        <v>59</v>
      </c>
    </row>
    <row r="10" spans="1:7" ht="15" x14ac:dyDescent="0.25">
      <c r="A10" s="55" t="s">
        <v>4</v>
      </c>
      <c r="B10" s="16">
        <v>10</v>
      </c>
      <c r="C10" s="16">
        <v>59</v>
      </c>
      <c r="D10" s="16">
        <v>3</v>
      </c>
      <c r="E10" s="16">
        <v>114</v>
      </c>
      <c r="F10" s="16">
        <f t="shared" si="0"/>
        <v>186</v>
      </c>
      <c r="G10" s="27" t="s">
        <v>118</v>
      </c>
    </row>
    <row r="11" spans="1:7" ht="15" x14ac:dyDescent="0.25">
      <c r="A11" s="54" t="s">
        <v>7</v>
      </c>
      <c r="B11" s="30">
        <v>30</v>
      </c>
      <c r="C11" s="30">
        <v>170</v>
      </c>
      <c r="D11" s="30">
        <v>22</v>
      </c>
      <c r="E11" s="30">
        <v>498</v>
      </c>
      <c r="F11" s="30">
        <f t="shared" si="0"/>
        <v>720</v>
      </c>
      <c r="G11" s="27" t="s">
        <v>61</v>
      </c>
    </row>
    <row r="12" spans="1:7" ht="15" x14ac:dyDescent="0.25">
      <c r="A12" s="55" t="s">
        <v>8</v>
      </c>
      <c r="B12" s="16">
        <v>15</v>
      </c>
      <c r="C12" s="16">
        <v>301</v>
      </c>
      <c r="D12" s="16">
        <v>31</v>
      </c>
      <c r="E12" s="16">
        <v>120</v>
      </c>
      <c r="F12" s="16">
        <f t="shared" si="0"/>
        <v>467</v>
      </c>
      <c r="G12" s="27" t="s">
        <v>62</v>
      </c>
    </row>
    <row r="13" spans="1:7" ht="15" x14ac:dyDescent="0.25">
      <c r="A13" s="54" t="s">
        <v>5</v>
      </c>
      <c r="B13" s="30">
        <v>16</v>
      </c>
      <c r="C13" s="30">
        <v>402</v>
      </c>
      <c r="D13" s="30">
        <v>156</v>
      </c>
      <c r="E13" s="30">
        <v>69</v>
      </c>
      <c r="F13" s="30">
        <f t="shared" si="0"/>
        <v>643</v>
      </c>
      <c r="G13" s="27" t="s">
        <v>63</v>
      </c>
    </row>
    <row r="14" spans="1:7" ht="15" x14ac:dyDescent="0.25">
      <c r="A14" s="55" t="s">
        <v>6</v>
      </c>
      <c r="B14" s="16">
        <v>3</v>
      </c>
      <c r="C14" s="16">
        <v>92</v>
      </c>
      <c r="D14" s="16">
        <v>4</v>
      </c>
      <c r="E14" s="16">
        <v>78</v>
      </c>
      <c r="F14" s="16">
        <f t="shared" si="0"/>
        <v>177</v>
      </c>
      <c r="G14" s="27" t="s">
        <v>64</v>
      </c>
    </row>
    <row r="15" spans="1:7" ht="15" x14ac:dyDescent="0.25">
      <c r="A15" s="54" t="s">
        <v>9</v>
      </c>
      <c r="B15" s="30">
        <v>744</v>
      </c>
      <c r="C15" s="30">
        <v>8917</v>
      </c>
      <c r="D15" s="30">
        <v>543</v>
      </c>
      <c r="E15" s="30">
        <v>2454</v>
      </c>
      <c r="F15" s="30">
        <f t="shared" si="0"/>
        <v>12658</v>
      </c>
      <c r="G15" s="27" t="s">
        <v>65</v>
      </c>
    </row>
    <row r="16" spans="1:7" ht="15" x14ac:dyDescent="0.25">
      <c r="A16" s="55" t="s">
        <v>10</v>
      </c>
      <c r="B16" s="16">
        <v>0</v>
      </c>
      <c r="C16" s="16">
        <v>337</v>
      </c>
      <c r="D16" s="16">
        <v>42</v>
      </c>
      <c r="E16" s="16">
        <v>36</v>
      </c>
      <c r="F16" s="16">
        <f t="shared" si="0"/>
        <v>415</v>
      </c>
      <c r="G16" s="27" t="s">
        <v>66</v>
      </c>
    </row>
    <row r="17" spans="1:7" ht="15" x14ac:dyDescent="0.25">
      <c r="A17" s="54" t="s">
        <v>32</v>
      </c>
      <c r="B17" s="30">
        <v>20</v>
      </c>
      <c r="C17" s="30">
        <v>1063</v>
      </c>
      <c r="D17" s="30">
        <v>66</v>
      </c>
      <c r="E17" s="30">
        <v>200</v>
      </c>
      <c r="F17" s="30">
        <f t="shared" si="0"/>
        <v>1349</v>
      </c>
      <c r="G17" s="27" t="s">
        <v>67</v>
      </c>
    </row>
    <row r="18" spans="1:7" ht="15" x14ac:dyDescent="0.25">
      <c r="A18" s="55" t="s">
        <v>11</v>
      </c>
      <c r="B18" s="16">
        <v>35</v>
      </c>
      <c r="C18" s="16">
        <v>1704</v>
      </c>
      <c r="D18" s="16">
        <v>293</v>
      </c>
      <c r="E18" s="16">
        <v>578</v>
      </c>
      <c r="F18" s="16">
        <f t="shared" si="0"/>
        <v>2610</v>
      </c>
      <c r="G18" s="27" t="s">
        <v>68</v>
      </c>
    </row>
    <row r="19" spans="1:7" ht="15" x14ac:dyDescent="0.25">
      <c r="A19" s="54" t="s">
        <v>12</v>
      </c>
      <c r="B19" s="30">
        <v>109</v>
      </c>
      <c r="C19" s="30">
        <v>168</v>
      </c>
      <c r="D19" s="30">
        <v>11</v>
      </c>
      <c r="E19" s="30">
        <v>187</v>
      </c>
      <c r="F19" s="30">
        <f t="shared" si="0"/>
        <v>475</v>
      </c>
      <c r="G19" s="27" t="s">
        <v>69</v>
      </c>
    </row>
    <row r="20" spans="1:7" ht="15" x14ac:dyDescent="0.25">
      <c r="A20" s="55" t="s">
        <v>13</v>
      </c>
      <c r="B20" s="16">
        <v>0</v>
      </c>
      <c r="C20" s="16">
        <v>1519</v>
      </c>
      <c r="D20" s="16">
        <v>138</v>
      </c>
      <c r="E20" s="16">
        <v>193</v>
      </c>
      <c r="F20" s="16">
        <f t="shared" si="0"/>
        <v>1850</v>
      </c>
      <c r="G20" s="27" t="s">
        <v>70</v>
      </c>
    </row>
    <row r="21" spans="1:7" ht="15" x14ac:dyDescent="0.25">
      <c r="A21" s="54" t="s">
        <v>14</v>
      </c>
      <c r="B21" s="30">
        <v>135</v>
      </c>
      <c r="C21" s="30">
        <v>3343</v>
      </c>
      <c r="D21" s="30">
        <v>220</v>
      </c>
      <c r="E21" s="30">
        <v>629</v>
      </c>
      <c r="F21" s="30">
        <f t="shared" si="0"/>
        <v>4327</v>
      </c>
      <c r="G21" s="27" t="s">
        <v>71</v>
      </c>
    </row>
    <row r="22" spans="1:7" ht="15" x14ac:dyDescent="0.25">
      <c r="A22" s="55" t="s">
        <v>15</v>
      </c>
      <c r="B22" s="16">
        <v>6</v>
      </c>
      <c r="C22" s="16">
        <v>1315</v>
      </c>
      <c r="D22" s="16">
        <v>49</v>
      </c>
      <c r="E22" s="16">
        <v>300</v>
      </c>
      <c r="F22" s="16">
        <f t="shared" si="0"/>
        <v>1670</v>
      </c>
      <c r="G22" s="27" t="s">
        <v>72</v>
      </c>
    </row>
    <row r="23" spans="1:7" ht="15" x14ac:dyDescent="0.25">
      <c r="A23" s="54" t="s">
        <v>16</v>
      </c>
      <c r="B23" s="30">
        <v>27</v>
      </c>
      <c r="C23" s="30">
        <v>278</v>
      </c>
      <c r="D23" s="30">
        <v>56</v>
      </c>
      <c r="E23" s="30">
        <v>121</v>
      </c>
      <c r="F23" s="30">
        <f t="shared" si="0"/>
        <v>482</v>
      </c>
      <c r="G23" s="27" t="s">
        <v>73</v>
      </c>
    </row>
    <row r="24" spans="1:7" ht="15" x14ac:dyDescent="0.25">
      <c r="A24" s="55" t="s">
        <v>17</v>
      </c>
      <c r="B24" s="16">
        <v>12</v>
      </c>
      <c r="C24" s="16">
        <v>144</v>
      </c>
      <c r="D24" s="16">
        <v>1</v>
      </c>
      <c r="E24" s="16">
        <v>242</v>
      </c>
      <c r="F24" s="16">
        <f t="shared" si="0"/>
        <v>399</v>
      </c>
      <c r="G24" s="27" t="s">
        <v>74</v>
      </c>
    </row>
    <row r="25" spans="1:7" ht="15" x14ac:dyDescent="0.25">
      <c r="A25" s="54" t="s">
        <v>18</v>
      </c>
      <c r="B25" s="30">
        <v>337</v>
      </c>
      <c r="C25" s="30">
        <v>1064</v>
      </c>
      <c r="D25" s="30">
        <v>509</v>
      </c>
      <c r="E25" s="30">
        <v>202</v>
      </c>
      <c r="F25" s="30">
        <f t="shared" si="0"/>
        <v>2112</v>
      </c>
      <c r="G25" s="27" t="s">
        <v>75</v>
      </c>
    </row>
    <row r="26" spans="1:7" ht="15" x14ac:dyDescent="0.25">
      <c r="A26" s="55" t="s">
        <v>19</v>
      </c>
      <c r="B26" s="16">
        <v>57</v>
      </c>
      <c r="C26" s="16">
        <v>121</v>
      </c>
      <c r="D26" s="16">
        <v>13</v>
      </c>
      <c r="E26" s="16">
        <v>543</v>
      </c>
      <c r="F26" s="16">
        <f t="shared" si="0"/>
        <v>734</v>
      </c>
      <c r="G26" s="27" t="s">
        <v>76</v>
      </c>
    </row>
    <row r="27" spans="1:7" ht="15" x14ac:dyDescent="0.25">
      <c r="A27" s="54" t="s">
        <v>20</v>
      </c>
      <c r="B27" s="30">
        <v>7</v>
      </c>
      <c r="C27" s="30">
        <v>696</v>
      </c>
      <c r="D27" s="30">
        <v>57</v>
      </c>
      <c r="E27" s="30">
        <v>276</v>
      </c>
      <c r="F27" s="30">
        <f t="shared" si="0"/>
        <v>1036</v>
      </c>
      <c r="G27" s="27" t="s">
        <v>77</v>
      </c>
    </row>
    <row r="28" spans="1:7" ht="15" x14ac:dyDescent="0.25">
      <c r="A28" s="55" t="s">
        <v>21</v>
      </c>
      <c r="B28" s="16">
        <v>25</v>
      </c>
      <c r="C28" s="16">
        <v>474</v>
      </c>
      <c r="D28" s="16">
        <v>15</v>
      </c>
      <c r="E28" s="16">
        <v>103</v>
      </c>
      <c r="F28" s="16">
        <f t="shared" si="0"/>
        <v>617</v>
      </c>
      <c r="G28" s="27" t="s">
        <v>78</v>
      </c>
    </row>
    <row r="29" spans="1:7" ht="15" x14ac:dyDescent="0.25">
      <c r="A29" s="54" t="s">
        <v>22</v>
      </c>
      <c r="B29" s="30">
        <v>65</v>
      </c>
      <c r="C29" s="30">
        <v>279</v>
      </c>
      <c r="D29" s="30">
        <v>49</v>
      </c>
      <c r="E29" s="30">
        <v>4341</v>
      </c>
      <c r="F29" s="30">
        <f t="shared" si="0"/>
        <v>4734</v>
      </c>
      <c r="G29" s="27" t="s">
        <v>79</v>
      </c>
    </row>
    <row r="30" spans="1:7" ht="15" x14ac:dyDescent="0.25">
      <c r="A30" s="55" t="s">
        <v>23</v>
      </c>
      <c r="B30" s="16">
        <v>0</v>
      </c>
      <c r="C30" s="16">
        <v>541</v>
      </c>
      <c r="D30" s="16">
        <v>327</v>
      </c>
      <c r="E30" s="16">
        <v>297</v>
      </c>
      <c r="F30" s="16">
        <f t="shared" si="0"/>
        <v>1165</v>
      </c>
      <c r="G30" s="27" t="s">
        <v>80</v>
      </c>
    </row>
    <row r="31" spans="1:7" ht="15" x14ac:dyDescent="0.25">
      <c r="A31" s="54" t="s">
        <v>24</v>
      </c>
      <c r="B31" s="30">
        <v>63</v>
      </c>
      <c r="C31" s="30">
        <v>251</v>
      </c>
      <c r="D31" s="30">
        <v>67</v>
      </c>
      <c r="E31" s="30">
        <v>214</v>
      </c>
      <c r="F31" s="30">
        <f t="shared" si="0"/>
        <v>595</v>
      </c>
      <c r="G31" s="27" t="s">
        <v>81</v>
      </c>
    </row>
    <row r="32" spans="1:7" ht="15" x14ac:dyDescent="0.25">
      <c r="A32" s="55" t="s">
        <v>25</v>
      </c>
      <c r="B32" s="16">
        <v>0</v>
      </c>
      <c r="C32" s="16">
        <v>213</v>
      </c>
      <c r="D32" s="16">
        <v>87</v>
      </c>
      <c r="E32" s="16">
        <v>58</v>
      </c>
      <c r="F32" s="16">
        <f t="shared" si="0"/>
        <v>358</v>
      </c>
      <c r="G32" s="27" t="s">
        <v>82</v>
      </c>
    </row>
    <row r="33" spans="1:7" ht="15" x14ac:dyDescent="0.25">
      <c r="A33" s="54" t="s">
        <v>26</v>
      </c>
      <c r="B33" s="30">
        <v>6</v>
      </c>
      <c r="C33" s="30">
        <v>50</v>
      </c>
      <c r="D33" s="30">
        <v>1</v>
      </c>
      <c r="E33" s="30">
        <v>175</v>
      </c>
      <c r="F33" s="30">
        <f t="shared" si="0"/>
        <v>232</v>
      </c>
      <c r="G33" s="27" t="s">
        <v>83</v>
      </c>
    </row>
    <row r="34" spans="1:7" ht="15" x14ac:dyDescent="0.25">
      <c r="A34" s="55" t="s">
        <v>27</v>
      </c>
      <c r="B34" s="16">
        <v>3</v>
      </c>
      <c r="C34" s="16">
        <v>114</v>
      </c>
      <c r="D34" s="16">
        <v>379</v>
      </c>
      <c r="E34" s="16">
        <v>21</v>
      </c>
      <c r="F34" s="16">
        <f t="shared" si="0"/>
        <v>517</v>
      </c>
      <c r="G34" s="27" t="s">
        <v>84</v>
      </c>
    </row>
    <row r="35" spans="1:7" ht="15" x14ac:dyDescent="0.25">
      <c r="A35" s="54" t="s">
        <v>28</v>
      </c>
      <c r="B35" s="30">
        <v>1</v>
      </c>
      <c r="C35" s="30">
        <v>302</v>
      </c>
      <c r="D35" s="30">
        <v>15</v>
      </c>
      <c r="E35" s="30">
        <v>97</v>
      </c>
      <c r="F35" s="30">
        <f t="shared" si="0"/>
        <v>415</v>
      </c>
      <c r="G35" s="27" t="s">
        <v>85</v>
      </c>
    </row>
    <row r="36" spans="1:7" ht="15" x14ac:dyDescent="0.25">
      <c r="A36" s="55" t="s">
        <v>29</v>
      </c>
      <c r="B36" s="16">
        <v>6</v>
      </c>
      <c r="C36" s="16">
        <v>956</v>
      </c>
      <c r="D36" s="16">
        <v>39</v>
      </c>
      <c r="E36" s="16">
        <v>391</v>
      </c>
      <c r="F36" s="16">
        <f t="shared" si="0"/>
        <v>1392</v>
      </c>
      <c r="G36" s="27" t="s">
        <v>86</v>
      </c>
    </row>
    <row r="37" spans="1:7" ht="15" x14ac:dyDescent="0.25">
      <c r="A37" s="54" t="s">
        <v>30</v>
      </c>
      <c r="B37" s="30">
        <v>61</v>
      </c>
      <c r="C37" s="30">
        <v>240</v>
      </c>
      <c r="D37" s="30">
        <v>35</v>
      </c>
      <c r="E37" s="30">
        <v>347</v>
      </c>
      <c r="F37" s="30">
        <f t="shared" si="0"/>
        <v>683</v>
      </c>
      <c r="G37" s="27" t="s">
        <v>87</v>
      </c>
    </row>
    <row r="38" spans="1:7" ht="15" x14ac:dyDescent="0.25">
      <c r="A38" s="55" t="s">
        <v>31</v>
      </c>
      <c r="B38" s="16">
        <v>0</v>
      </c>
      <c r="C38" s="16">
        <v>149</v>
      </c>
      <c r="D38" s="16">
        <v>59</v>
      </c>
      <c r="E38" s="16">
        <v>92</v>
      </c>
      <c r="F38" s="16">
        <f t="shared" si="0"/>
        <v>300</v>
      </c>
      <c r="G38" s="27" t="s">
        <v>88</v>
      </c>
    </row>
    <row r="39" spans="1:7" ht="9" customHeight="1" x14ac:dyDescent="0.2">
      <c r="A39" s="87"/>
      <c r="B39" s="86"/>
      <c r="C39" s="86"/>
      <c r="D39" s="86"/>
      <c r="E39" s="86"/>
      <c r="F39" s="86"/>
    </row>
    <row r="40" spans="1:7" ht="30" customHeight="1" x14ac:dyDescent="0.2">
      <c r="A40" s="8" t="s">
        <v>33</v>
      </c>
      <c r="B40" s="2">
        <f>SUM(B7:B38)</f>
        <v>1835</v>
      </c>
      <c r="C40" s="2">
        <f>SUM(C7:C38)</f>
        <v>26551</v>
      </c>
      <c r="D40" s="2">
        <f>SUM(D7:D38)</f>
        <v>3427</v>
      </c>
      <c r="E40" s="2">
        <f>SUM(E7:E38)</f>
        <v>14004</v>
      </c>
      <c r="F40" s="2">
        <f>SUM(F7:F38)</f>
        <v>45817</v>
      </c>
    </row>
    <row r="41" spans="1:7" x14ac:dyDescent="0.2">
      <c r="A41" s="9"/>
      <c r="B41" s="32">
        <f>B40*100/$F$40</f>
        <v>4.0050636226728074</v>
      </c>
      <c r="C41" s="32">
        <f t="shared" ref="C41:E41" si="1">C40*100/$F$40</f>
        <v>57.950105855905015</v>
      </c>
      <c r="D41" s="32">
        <f t="shared" si="1"/>
        <v>7.4797564222886699</v>
      </c>
      <c r="E41" s="32">
        <f t="shared" si="1"/>
        <v>30.565074099133508</v>
      </c>
      <c r="F41" s="32">
        <f>SUM(B41:E41)</f>
        <v>100</v>
      </c>
    </row>
    <row r="42" spans="1:7" x14ac:dyDescent="0.2">
      <c r="A42" s="9"/>
      <c r="B42" s="9"/>
      <c r="C42" s="9"/>
      <c r="D42" s="9"/>
      <c r="E42" s="9"/>
      <c r="F42" s="9"/>
    </row>
    <row r="43" spans="1:7" x14ac:dyDescent="0.2">
      <c r="A43" s="9"/>
      <c r="B43" s="9"/>
      <c r="C43" s="9"/>
      <c r="D43" s="9"/>
      <c r="E43" s="9"/>
      <c r="F43" s="9"/>
    </row>
    <row r="44" spans="1:7" x14ac:dyDescent="0.2">
      <c r="A44" s="9"/>
      <c r="B44" s="9"/>
      <c r="C44" s="9"/>
      <c r="D44" s="9"/>
      <c r="E44" s="9"/>
      <c r="F44" s="9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39370078740157483" right="0.75" top="0.6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zoomScaleNormal="100" workbookViewId="0">
      <selection activeCell="D58" sqref="D58"/>
    </sheetView>
  </sheetViews>
  <sheetFormatPr baseColWidth="10" defaultColWidth="11.42578125" defaultRowHeight="12.75" x14ac:dyDescent="0.2"/>
  <cols>
    <col min="1" max="1" width="21.28515625" customWidth="1"/>
    <col min="2" max="2" width="13.7109375" customWidth="1"/>
    <col min="3" max="3" width="11.42578125" customWidth="1"/>
    <col min="4" max="4" width="11" customWidth="1"/>
    <col min="5" max="5" width="11.42578125" style="28"/>
  </cols>
  <sheetData>
    <row r="2" spans="1:13" ht="17.25" x14ac:dyDescent="0.3">
      <c r="A2" s="35" t="s">
        <v>117</v>
      </c>
      <c r="B2" s="35"/>
      <c r="C2" s="35"/>
      <c r="D2" s="35"/>
      <c r="F2" s="33"/>
      <c r="G2" s="33"/>
      <c r="H2" s="33"/>
      <c r="I2" s="33"/>
      <c r="J2" s="33"/>
      <c r="K2" s="33"/>
      <c r="L2" s="33"/>
      <c r="M2" s="33"/>
    </row>
    <row r="3" spans="1:13" ht="14.25" customHeight="1" x14ac:dyDescent="0.3">
      <c r="A3" s="35" t="s">
        <v>109</v>
      </c>
      <c r="B3" s="35"/>
      <c r="C3" s="35"/>
      <c r="D3" s="35"/>
      <c r="F3" s="33"/>
      <c r="G3" s="33"/>
      <c r="H3" s="33"/>
      <c r="I3" s="33"/>
      <c r="J3" s="33"/>
      <c r="K3" s="33"/>
      <c r="L3" s="33"/>
      <c r="M3" s="33"/>
    </row>
    <row r="5" spans="1:13" ht="15" customHeight="1" x14ac:dyDescent="0.2">
      <c r="A5" s="102" t="s">
        <v>40</v>
      </c>
      <c r="B5" s="102" t="s">
        <v>96</v>
      </c>
      <c r="C5" s="102" t="s">
        <v>97</v>
      </c>
      <c r="D5" s="103" t="s">
        <v>33</v>
      </c>
      <c r="F5" s="75"/>
    </row>
    <row r="6" spans="1:13" ht="15" customHeight="1" x14ac:dyDescent="0.2">
      <c r="A6" s="102"/>
      <c r="B6" s="102"/>
      <c r="C6" s="102"/>
      <c r="D6" s="103"/>
      <c r="F6" s="75"/>
    </row>
    <row r="7" spans="1:13" ht="9.75" customHeight="1" x14ac:dyDescent="0.2">
      <c r="A7" s="47"/>
      <c r="B7" s="47"/>
      <c r="C7" s="47"/>
      <c r="D7" s="47"/>
    </row>
    <row r="8" spans="1:13" ht="15" x14ac:dyDescent="0.25">
      <c r="A8" s="54" t="s">
        <v>1</v>
      </c>
      <c r="B8" s="30">
        <v>860</v>
      </c>
      <c r="C8" s="30">
        <v>321</v>
      </c>
      <c r="D8" s="30">
        <f t="shared" ref="D8:D13" si="0">SUM(B8:C8)</f>
        <v>1181</v>
      </c>
      <c r="E8" s="27" t="s">
        <v>57</v>
      </c>
    </row>
    <row r="9" spans="1:13" ht="15" x14ac:dyDescent="0.25">
      <c r="A9" s="55" t="s">
        <v>2</v>
      </c>
      <c r="B9" s="16">
        <v>309</v>
      </c>
      <c r="C9" s="16">
        <v>285</v>
      </c>
      <c r="D9" s="16">
        <f t="shared" si="0"/>
        <v>594</v>
      </c>
      <c r="E9" s="27" t="s">
        <v>58</v>
      </c>
    </row>
    <row r="10" spans="1:13" ht="15" x14ac:dyDescent="0.25">
      <c r="A10" s="54" t="s">
        <v>3</v>
      </c>
      <c r="B10" s="30">
        <v>676</v>
      </c>
      <c r="C10" s="30">
        <v>48</v>
      </c>
      <c r="D10" s="30">
        <f t="shared" si="0"/>
        <v>724</v>
      </c>
      <c r="E10" s="27" t="s">
        <v>59</v>
      </c>
    </row>
    <row r="11" spans="1:13" ht="15" x14ac:dyDescent="0.25">
      <c r="A11" s="55" t="s">
        <v>4</v>
      </c>
      <c r="B11" s="16">
        <v>139</v>
      </c>
      <c r="C11" s="16">
        <v>47</v>
      </c>
      <c r="D11" s="16">
        <f t="shared" si="0"/>
        <v>186</v>
      </c>
      <c r="E11" s="27" t="s">
        <v>60</v>
      </c>
    </row>
    <row r="12" spans="1:13" ht="15" x14ac:dyDescent="0.25">
      <c r="A12" s="54" t="s">
        <v>7</v>
      </c>
      <c r="B12" s="30">
        <v>571</v>
      </c>
      <c r="C12" s="30">
        <v>149</v>
      </c>
      <c r="D12" s="30">
        <f t="shared" si="0"/>
        <v>720</v>
      </c>
      <c r="E12" s="27" t="s">
        <v>61</v>
      </c>
    </row>
    <row r="13" spans="1:13" ht="15" x14ac:dyDescent="0.25">
      <c r="A13" s="55" t="s">
        <v>8</v>
      </c>
      <c r="B13" s="16">
        <v>207</v>
      </c>
      <c r="C13" s="16">
        <v>260</v>
      </c>
      <c r="D13" s="16">
        <f t="shared" si="0"/>
        <v>467</v>
      </c>
      <c r="E13" s="27" t="s">
        <v>62</v>
      </c>
    </row>
    <row r="14" spans="1:13" ht="15" x14ac:dyDescent="0.25">
      <c r="A14" s="54" t="s">
        <v>5</v>
      </c>
      <c r="B14" s="30">
        <v>231</v>
      </c>
      <c r="C14" s="30">
        <v>412</v>
      </c>
      <c r="D14" s="30">
        <f>SUM(B14:C14)</f>
        <v>643</v>
      </c>
      <c r="E14" s="27" t="s">
        <v>63</v>
      </c>
    </row>
    <row r="15" spans="1:13" ht="15" x14ac:dyDescent="0.25">
      <c r="A15" s="55" t="s">
        <v>6</v>
      </c>
      <c r="B15" s="16">
        <v>128</v>
      </c>
      <c r="C15" s="16">
        <v>49</v>
      </c>
      <c r="D15" s="16">
        <f>SUM(B15:C15)</f>
        <v>177</v>
      </c>
      <c r="E15" s="27" t="s">
        <v>64</v>
      </c>
    </row>
    <row r="16" spans="1:13" ht="15" x14ac:dyDescent="0.25">
      <c r="A16" s="54" t="s">
        <v>9</v>
      </c>
      <c r="B16" s="30">
        <v>6147</v>
      </c>
      <c r="C16" s="30">
        <v>6511</v>
      </c>
      <c r="D16" s="30">
        <f t="shared" ref="D16:D23" si="1">SUM(B16:C16)</f>
        <v>12658</v>
      </c>
      <c r="E16" s="27" t="s">
        <v>65</v>
      </c>
    </row>
    <row r="17" spans="1:5" ht="15" x14ac:dyDescent="0.25">
      <c r="A17" s="55" t="s">
        <v>10</v>
      </c>
      <c r="B17" s="16">
        <v>150</v>
      </c>
      <c r="C17" s="16">
        <v>265</v>
      </c>
      <c r="D17" s="16">
        <f t="shared" si="1"/>
        <v>415</v>
      </c>
      <c r="E17" s="27" t="s">
        <v>66</v>
      </c>
    </row>
    <row r="18" spans="1:5" ht="15" x14ac:dyDescent="0.25">
      <c r="A18" s="54" t="s">
        <v>32</v>
      </c>
      <c r="B18" s="30">
        <v>718</v>
      </c>
      <c r="C18" s="30">
        <v>631</v>
      </c>
      <c r="D18" s="30">
        <f t="shared" si="1"/>
        <v>1349</v>
      </c>
      <c r="E18" s="27" t="s">
        <v>67</v>
      </c>
    </row>
    <row r="19" spans="1:5" ht="15" x14ac:dyDescent="0.25">
      <c r="A19" s="55" t="s">
        <v>11</v>
      </c>
      <c r="B19" s="16">
        <v>1528</v>
      </c>
      <c r="C19" s="16">
        <v>1082</v>
      </c>
      <c r="D19" s="16">
        <f t="shared" si="1"/>
        <v>2610</v>
      </c>
      <c r="E19" s="27" t="s">
        <v>68</v>
      </c>
    </row>
    <row r="20" spans="1:5" ht="15" x14ac:dyDescent="0.25">
      <c r="A20" s="54" t="s">
        <v>12</v>
      </c>
      <c r="B20" s="30">
        <v>195</v>
      </c>
      <c r="C20" s="30">
        <v>280</v>
      </c>
      <c r="D20" s="30">
        <f t="shared" si="1"/>
        <v>475</v>
      </c>
      <c r="E20" s="27" t="s">
        <v>69</v>
      </c>
    </row>
    <row r="21" spans="1:5" ht="15" x14ac:dyDescent="0.25">
      <c r="A21" s="55" t="s">
        <v>13</v>
      </c>
      <c r="B21" s="16">
        <v>256</v>
      </c>
      <c r="C21" s="16">
        <v>1594</v>
      </c>
      <c r="D21" s="16">
        <f t="shared" si="1"/>
        <v>1850</v>
      </c>
      <c r="E21" s="27" t="s">
        <v>70</v>
      </c>
    </row>
    <row r="22" spans="1:5" ht="15" x14ac:dyDescent="0.25">
      <c r="A22" s="54" t="s">
        <v>14</v>
      </c>
      <c r="B22" s="30">
        <v>1672</v>
      </c>
      <c r="C22" s="30">
        <v>2655</v>
      </c>
      <c r="D22" s="30">
        <f t="shared" si="1"/>
        <v>4327</v>
      </c>
      <c r="E22" s="27" t="s">
        <v>71</v>
      </c>
    </row>
    <row r="23" spans="1:5" ht="15" x14ac:dyDescent="0.25">
      <c r="A23" s="55" t="s">
        <v>15</v>
      </c>
      <c r="B23" s="16">
        <v>979</v>
      </c>
      <c r="C23" s="16">
        <v>691</v>
      </c>
      <c r="D23" s="16">
        <f t="shared" si="1"/>
        <v>1670</v>
      </c>
      <c r="E23" s="27" t="s">
        <v>72</v>
      </c>
    </row>
    <row r="24" spans="1:5" ht="15" x14ac:dyDescent="0.25">
      <c r="A24" s="54" t="s">
        <v>16</v>
      </c>
      <c r="B24" s="30">
        <v>219</v>
      </c>
      <c r="C24" s="30">
        <v>263</v>
      </c>
      <c r="D24" s="30">
        <f t="shared" ref="D24:D38" si="2">SUM(B24:C24)</f>
        <v>482</v>
      </c>
      <c r="E24" s="27" t="s">
        <v>73</v>
      </c>
    </row>
    <row r="25" spans="1:5" ht="16.5" customHeight="1" x14ac:dyDescent="0.25">
      <c r="A25" s="55" t="s">
        <v>17</v>
      </c>
      <c r="B25" s="16">
        <v>320</v>
      </c>
      <c r="C25" s="16">
        <v>79</v>
      </c>
      <c r="D25" s="16">
        <f t="shared" si="2"/>
        <v>399</v>
      </c>
      <c r="E25" s="27" t="s">
        <v>74</v>
      </c>
    </row>
    <row r="26" spans="1:5" ht="15" x14ac:dyDescent="0.25">
      <c r="A26" s="54" t="s">
        <v>18</v>
      </c>
      <c r="B26" s="30">
        <v>1359</v>
      </c>
      <c r="C26" s="30">
        <v>753</v>
      </c>
      <c r="D26" s="30">
        <f t="shared" si="2"/>
        <v>2112</v>
      </c>
      <c r="E26" s="27" t="s">
        <v>75</v>
      </c>
    </row>
    <row r="27" spans="1:5" ht="15" x14ac:dyDescent="0.25">
      <c r="A27" s="55" t="s">
        <v>19</v>
      </c>
      <c r="B27" s="16">
        <v>631</v>
      </c>
      <c r="C27" s="16">
        <v>103</v>
      </c>
      <c r="D27" s="16">
        <f t="shared" si="2"/>
        <v>734</v>
      </c>
      <c r="E27" s="27" t="s">
        <v>76</v>
      </c>
    </row>
    <row r="28" spans="1:5" ht="15" x14ac:dyDescent="0.25">
      <c r="A28" s="54" t="s">
        <v>20</v>
      </c>
      <c r="B28" s="30">
        <v>481</v>
      </c>
      <c r="C28" s="30">
        <v>555</v>
      </c>
      <c r="D28" s="30">
        <f t="shared" si="2"/>
        <v>1036</v>
      </c>
      <c r="E28" s="27" t="s">
        <v>77</v>
      </c>
    </row>
    <row r="29" spans="1:5" ht="15" x14ac:dyDescent="0.25">
      <c r="A29" s="55" t="s">
        <v>21</v>
      </c>
      <c r="B29" s="16">
        <v>191</v>
      </c>
      <c r="C29" s="16">
        <v>426</v>
      </c>
      <c r="D29" s="16">
        <f t="shared" si="2"/>
        <v>617</v>
      </c>
      <c r="E29" s="27" t="s">
        <v>78</v>
      </c>
    </row>
    <row r="30" spans="1:5" ht="15" x14ac:dyDescent="0.25">
      <c r="A30" s="54" t="s">
        <v>22</v>
      </c>
      <c r="B30" s="30">
        <v>4500</v>
      </c>
      <c r="C30" s="30">
        <v>234</v>
      </c>
      <c r="D30" s="30">
        <f t="shared" si="2"/>
        <v>4734</v>
      </c>
      <c r="E30" s="27" t="s">
        <v>79</v>
      </c>
    </row>
    <row r="31" spans="1:5" ht="15" x14ac:dyDescent="0.25">
      <c r="A31" s="55" t="s">
        <v>23</v>
      </c>
      <c r="B31" s="16">
        <v>763</v>
      </c>
      <c r="C31" s="16">
        <v>402</v>
      </c>
      <c r="D31" s="16">
        <f t="shared" si="2"/>
        <v>1165</v>
      </c>
      <c r="E31" s="27" t="s">
        <v>80</v>
      </c>
    </row>
    <row r="32" spans="1:5" ht="15" x14ac:dyDescent="0.25">
      <c r="A32" s="54" t="s">
        <v>24</v>
      </c>
      <c r="B32" s="30">
        <v>229</v>
      </c>
      <c r="C32" s="30">
        <v>366</v>
      </c>
      <c r="D32" s="30">
        <f t="shared" si="2"/>
        <v>595</v>
      </c>
      <c r="E32" s="27" t="s">
        <v>81</v>
      </c>
    </row>
    <row r="33" spans="1:5" ht="15" x14ac:dyDescent="0.25">
      <c r="A33" s="55" t="s">
        <v>25</v>
      </c>
      <c r="B33" s="16">
        <v>143</v>
      </c>
      <c r="C33" s="16">
        <v>215</v>
      </c>
      <c r="D33" s="16">
        <f t="shared" si="2"/>
        <v>358</v>
      </c>
      <c r="E33" s="27" t="s">
        <v>82</v>
      </c>
    </row>
    <row r="34" spans="1:5" ht="15" x14ac:dyDescent="0.25">
      <c r="A34" s="54" t="s">
        <v>26</v>
      </c>
      <c r="B34" s="30">
        <v>176</v>
      </c>
      <c r="C34" s="30">
        <v>56</v>
      </c>
      <c r="D34" s="30">
        <f t="shared" si="2"/>
        <v>232</v>
      </c>
      <c r="E34" s="27" t="s">
        <v>83</v>
      </c>
    </row>
    <row r="35" spans="1:5" ht="15" x14ac:dyDescent="0.25">
      <c r="A35" s="55" t="s">
        <v>27</v>
      </c>
      <c r="B35" s="16">
        <v>441</v>
      </c>
      <c r="C35" s="16">
        <v>76</v>
      </c>
      <c r="D35" s="16">
        <f t="shared" si="2"/>
        <v>517</v>
      </c>
      <c r="E35" s="27" t="s">
        <v>84</v>
      </c>
    </row>
    <row r="36" spans="1:5" ht="15" x14ac:dyDescent="0.25">
      <c r="A36" s="54" t="s">
        <v>28</v>
      </c>
      <c r="B36" s="30">
        <v>130</v>
      </c>
      <c r="C36" s="30">
        <v>285</v>
      </c>
      <c r="D36" s="30">
        <f t="shared" si="2"/>
        <v>415</v>
      </c>
      <c r="E36" s="27" t="s">
        <v>85</v>
      </c>
    </row>
    <row r="37" spans="1:5" ht="15" x14ac:dyDescent="0.25">
      <c r="A37" s="55" t="s">
        <v>29</v>
      </c>
      <c r="B37" s="16">
        <v>786</v>
      </c>
      <c r="C37" s="16">
        <v>606</v>
      </c>
      <c r="D37" s="16">
        <f t="shared" si="2"/>
        <v>1392</v>
      </c>
      <c r="E37" s="27" t="s">
        <v>86</v>
      </c>
    </row>
    <row r="38" spans="1:5" ht="15" x14ac:dyDescent="0.25">
      <c r="A38" s="54" t="s">
        <v>30</v>
      </c>
      <c r="B38" s="30">
        <v>434</v>
      </c>
      <c r="C38" s="30">
        <v>249</v>
      </c>
      <c r="D38" s="30">
        <f t="shared" si="2"/>
        <v>683</v>
      </c>
      <c r="E38" s="27" t="s">
        <v>87</v>
      </c>
    </row>
    <row r="39" spans="1:5" ht="15" x14ac:dyDescent="0.25">
      <c r="A39" s="55" t="s">
        <v>31</v>
      </c>
      <c r="B39" s="16">
        <v>121</v>
      </c>
      <c r="C39" s="16">
        <v>179</v>
      </c>
      <c r="D39" s="16">
        <f>SUM(B39:C39)</f>
        <v>300</v>
      </c>
      <c r="E39" s="27" t="s">
        <v>88</v>
      </c>
    </row>
    <row r="40" spans="1:5" ht="7.5" customHeight="1" x14ac:dyDescent="0.2">
      <c r="A40" s="47"/>
      <c r="B40" s="88"/>
      <c r="C40" s="88"/>
      <c r="D40" s="88"/>
    </row>
    <row r="41" spans="1:5" ht="20.25" customHeight="1" x14ac:dyDescent="0.2">
      <c r="A41" s="6" t="s">
        <v>113</v>
      </c>
      <c r="B41" s="34">
        <f>B8+B9+B10+B11+B12+B13+B14+B15+B16+B18+B17+B19+B20+B21+B22+B23+B24+B25+B26+B27+B28+B29+B30+B31+B32+B33+B34+B35+B36+B37+B38+B39</f>
        <v>25690</v>
      </c>
      <c r="C41" s="34">
        <f>C8+C9+C10+C11+C12+C13+C14+C15+C16+C18+C17+C19+C20+C21+C22+C23+C24+C25+C26+C27+C28+C29+C30+C31+C32+C33+C34+C35+C36+C37+C38+C39</f>
        <v>20127</v>
      </c>
      <c r="D41" s="34">
        <f>D8+D9+D10+D11+D12+D13+D14+D15+D16+D17+D18+D19+D20+D21+D22+D23+D24+D25+D26+D27+D28+D29+D30+D31+D32+D33+D34+D35+D36+D37+D38+D39</f>
        <v>45817</v>
      </c>
    </row>
    <row r="42" spans="1:5" x14ac:dyDescent="0.2">
      <c r="B42" s="31">
        <f>B41*100/$D$41</f>
        <v>56.070890717419296</v>
      </c>
      <c r="C42" s="31">
        <f>C41*100/$D$41</f>
        <v>43.929109282580704</v>
      </c>
      <c r="D42" s="36">
        <f>SUM(B42:C42)</f>
        <v>100</v>
      </c>
    </row>
  </sheetData>
  <mergeCells count="4">
    <mergeCell ref="A5:A6"/>
    <mergeCell ref="B5:B6"/>
    <mergeCell ref="C5:C6"/>
    <mergeCell ref="D5:D6"/>
  </mergeCells>
  <phoneticPr fontId="0" type="noConversion"/>
  <printOptions horizontalCentered="1"/>
  <pageMargins left="0.39370078740157483" right="0.75" top="0.62" bottom="1" header="0" footer="0"/>
  <pageSetup paperSize="9" scale="8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zoomScaleNormal="100" workbookViewId="0">
      <selection activeCell="D72" sqref="D72"/>
    </sheetView>
  </sheetViews>
  <sheetFormatPr baseColWidth="10" defaultColWidth="11.42578125" defaultRowHeight="12.75" x14ac:dyDescent="0.2"/>
  <cols>
    <col min="1" max="1" width="16.42578125" customWidth="1"/>
    <col min="2" max="2" width="14.5703125" customWidth="1"/>
    <col min="3" max="3" width="14.85546875" customWidth="1"/>
    <col min="4" max="4" width="12.85546875" customWidth="1"/>
    <col min="5" max="5" width="19.7109375" customWidth="1"/>
    <col min="6" max="6" width="10.28515625" customWidth="1"/>
  </cols>
  <sheetData>
    <row r="2" spans="1:6" ht="17.25" x14ac:dyDescent="0.3">
      <c r="A2" s="33" t="s">
        <v>110</v>
      </c>
      <c r="B2" s="24"/>
      <c r="C2" s="24"/>
      <c r="D2" s="24"/>
      <c r="E2" s="24"/>
      <c r="F2" s="38"/>
    </row>
    <row r="3" spans="1:6" ht="15.75" customHeight="1" x14ac:dyDescent="0.2"/>
    <row r="4" spans="1:6" ht="17.25" customHeight="1" x14ac:dyDescent="0.2">
      <c r="A4" s="100" t="s">
        <v>112</v>
      </c>
      <c r="B4" s="100" t="s">
        <v>36</v>
      </c>
      <c r="C4" s="99" t="s">
        <v>54</v>
      </c>
      <c r="D4" s="99" t="s">
        <v>35</v>
      </c>
      <c r="E4" s="100" t="s">
        <v>34</v>
      </c>
      <c r="F4" s="99" t="s">
        <v>33</v>
      </c>
    </row>
    <row r="5" spans="1:6" ht="23.25" customHeight="1" x14ac:dyDescent="0.2">
      <c r="A5" s="100"/>
      <c r="B5" s="100"/>
      <c r="C5" s="99"/>
      <c r="D5" s="99"/>
      <c r="E5" s="100"/>
      <c r="F5" s="99"/>
    </row>
    <row r="6" spans="1:6" ht="9.75" customHeight="1" x14ac:dyDescent="0.2">
      <c r="A6" s="47"/>
      <c r="B6" s="47"/>
      <c r="C6" s="47"/>
      <c r="D6" s="47"/>
      <c r="E6" s="47"/>
      <c r="F6" s="47"/>
    </row>
    <row r="7" spans="1:6" ht="15" x14ac:dyDescent="0.25">
      <c r="A7" s="56">
        <v>1970</v>
      </c>
      <c r="B7" s="30">
        <v>0</v>
      </c>
      <c r="C7" s="30">
        <v>113</v>
      </c>
      <c r="D7" s="30">
        <v>0</v>
      </c>
      <c r="E7" s="30">
        <v>0</v>
      </c>
      <c r="F7" s="30">
        <f t="shared" ref="F7:F8" si="0">SUM(B7:E7)</f>
        <v>113</v>
      </c>
    </row>
    <row r="8" spans="1:6" ht="15" x14ac:dyDescent="0.25">
      <c r="A8" s="57">
        <v>1971</v>
      </c>
      <c r="B8" s="16">
        <v>0</v>
      </c>
      <c r="C8" s="16">
        <v>106</v>
      </c>
      <c r="D8" s="16">
        <v>0</v>
      </c>
      <c r="E8" s="16">
        <v>0</v>
      </c>
      <c r="F8" s="37">
        <f t="shared" si="0"/>
        <v>106</v>
      </c>
    </row>
    <row r="9" spans="1:6" ht="15" x14ac:dyDescent="0.25">
      <c r="A9" s="56">
        <v>1972</v>
      </c>
      <c r="B9" s="30">
        <v>0</v>
      </c>
      <c r="C9" s="30">
        <v>170</v>
      </c>
      <c r="D9" s="30">
        <v>2</v>
      </c>
      <c r="E9" s="30">
        <v>0</v>
      </c>
      <c r="F9" s="30">
        <f>SUM(B9:E9)</f>
        <v>172</v>
      </c>
    </row>
    <row r="10" spans="1:6" ht="15" x14ac:dyDescent="0.25">
      <c r="A10" s="57">
        <v>1973</v>
      </c>
      <c r="B10" s="16">
        <v>0</v>
      </c>
      <c r="C10" s="16">
        <v>222</v>
      </c>
      <c r="D10" s="16">
        <v>1</v>
      </c>
      <c r="E10" s="16">
        <v>0</v>
      </c>
      <c r="F10" s="16">
        <f t="shared" ref="F10:F50" si="1">SUM(B10:E10)</f>
        <v>223</v>
      </c>
    </row>
    <row r="11" spans="1:6" ht="15" x14ac:dyDescent="0.25">
      <c r="A11" s="56">
        <v>1974</v>
      </c>
      <c r="B11" s="30">
        <v>0</v>
      </c>
      <c r="C11" s="30">
        <v>262</v>
      </c>
      <c r="D11" s="30">
        <v>0</v>
      </c>
      <c r="E11" s="30">
        <v>0</v>
      </c>
      <c r="F11" s="30">
        <f t="shared" si="1"/>
        <v>262</v>
      </c>
    </row>
    <row r="12" spans="1:6" ht="15" x14ac:dyDescent="0.25">
      <c r="A12" s="57">
        <v>1975</v>
      </c>
      <c r="B12" s="16">
        <v>0</v>
      </c>
      <c r="C12" s="16">
        <v>353</v>
      </c>
      <c r="D12" s="16">
        <v>0</v>
      </c>
      <c r="E12" s="16">
        <v>0</v>
      </c>
      <c r="F12" s="16">
        <f t="shared" si="1"/>
        <v>353</v>
      </c>
    </row>
    <row r="13" spans="1:6" ht="15" x14ac:dyDescent="0.25">
      <c r="A13" s="56">
        <v>1976</v>
      </c>
      <c r="B13" s="30">
        <v>2</v>
      </c>
      <c r="C13" s="30">
        <v>309</v>
      </c>
      <c r="D13" s="30">
        <v>2</v>
      </c>
      <c r="E13" s="30">
        <v>0</v>
      </c>
      <c r="F13" s="30">
        <f t="shared" si="1"/>
        <v>313</v>
      </c>
    </row>
    <row r="14" spans="1:6" ht="15" x14ac:dyDescent="0.25">
      <c r="A14" s="57">
        <v>1977</v>
      </c>
      <c r="B14" s="16">
        <v>1</v>
      </c>
      <c r="C14" s="16">
        <v>245</v>
      </c>
      <c r="D14" s="16">
        <v>1</v>
      </c>
      <c r="E14" s="16">
        <v>0</v>
      </c>
      <c r="F14" s="16">
        <f t="shared" si="1"/>
        <v>247</v>
      </c>
    </row>
    <row r="15" spans="1:6" ht="15" x14ac:dyDescent="0.25">
      <c r="A15" s="56">
        <v>1978</v>
      </c>
      <c r="B15" s="30">
        <v>0</v>
      </c>
      <c r="C15" s="30">
        <v>290</v>
      </c>
      <c r="D15" s="30">
        <v>0</v>
      </c>
      <c r="E15" s="30">
        <v>0</v>
      </c>
      <c r="F15" s="30">
        <f t="shared" si="1"/>
        <v>290</v>
      </c>
    </row>
    <row r="16" spans="1:6" ht="15" x14ac:dyDescent="0.25">
      <c r="A16" s="57">
        <v>1979</v>
      </c>
      <c r="B16" s="16">
        <v>0</v>
      </c>
      <c r="C16" s="16">
        <v>341</v>
      </c>
      <c r="D16" s="16">
        <v>0</v>
      </c>
      <c r="E16" s="16">
        <v>0</v>
      </c>
      <c r="F16" s="16">
        <f t="shared" si="1"/>
        <v>341</v>
      </c>
    </row>
    <row r="17" spans="1:6" ht="15" x14ac:dyDescent="0.25">
      <c r="A17" s="56">
        <v>1980</v>
      </c>
      <c r="B17" s="30">
        <v>0</v>
      </c>
      <c r="C17" s="30">
        <v>322</v>
      </c>
      <c r="D17" s="30">
        <v>1</v>
      </c>
      <c r="E17" s="30">
        <v>0</v>
      </c>
      <c r="F17" s="30">
        <f t="shared" si="1"/>
        <v>323</v>
      </c>
    </row>
    <row r="18" spans="1:6" ht="15" x14ac:dyDescent="0.25">
      <c r="A18" s="57">
        <v>1981</v>
      </c>
      <c r="B18" s="16">
        <v>1</v>
      </c>
      <c r="C18" s="16">
        <v>360</v>
      </c>
      <c r="D18" s="16">
        <v>1</v>
      </c>
      <c r="E18" s="16">
        <v>0</v>
      </c>
      <c r="F18" s="16">
        <f t="shared" si="1"/>
        <v>362</v>
      </c>
    </row>
    <row r="19" spans="1:6" ht="15" x14ac:dyDescent="0.25">
      <c r="A19" s="56">
        <v>1982</v>
      </c>
      <c r="B19" s="30">
        <v>0</v>
      </c>
      <c r="C19" s="30">
        <v>342</v>
      </c>
      <c r="D19" s="30">
        <v>0</v>
      </c>
      <c r="E19" s="30">
        <v>0</v>
      </c>
      <c r="F19" s="30">
        <f t="shared" si="1"/>
        <v>342</v>
      </c>
    </row>
    <row r="20" spans="1:6" ht="15" x14ac:dyDescent="0.25">
      <c r="A20" s="57">
        <v>1983</v>
      </c>
      <c r="B20" s="16">
        <v>0</v>
      </c>
      <c r="C20" s="16">
        <v>90</v>
      </c>
      <c r="D20" s="16">
        <v>6</v>
      </c>
      <c r="E20" s="16">
        <v>0</v>
      </c>
      <c r="F20" s="16">
        <f t="shared" si="1"/>
        <v>96</v>
      </c>
    </row>
    <row r="21" spans="1:6" ht="15" x14ac:dyDescent="0.25">
      <c r="A21" s="56">
        <v>1984</v>
      </c>
      <c r="B21" s="30">
        <v>0</v>
      </c>
      <c r="C21" s="30">
        <v>276</v>
      </c>
      <c r="D21" s="30">
        <v>23</v>
      </c>
      <c r="E21" s="30">
        <v>0</v>
      </c>
      <c r="F21" s="30">
        <f t="shared" si="1"/>
        <v>299</v>
      </c>
    </row>
    <row r="22" spans="1:6" ht="15" x14ac:dyDescent="0.25">
      <c r="A22" s="57">
        <v>1985</v>
      </c>
      <c r="B22" s="16">
        <v>0</v>
      </c>
      <c r="C22" s="16">
        <v>358</v>
      </c>
      <c r="D22" s="16">
        <v>19</v>
      </c>
      <c r="E22" s="16">
        <v>0</v>
      </c>
      <c r="F22" s="16">
        <f t="shared" si="1"/>
        <v>377</v>
      </c>
    </row>
    <row r="23" spans="1:6" ht="15" x14ac:dyDescent="0.25">
      <c r="A23" s="56">
        <v>1986</v>
      </c>
      <c r="B23" s="30">
        <v>1</v>
      </c>
      <c r="C23" s="30">
        <v>487</v>
      </c>
      <c r="D23" s="30">
        <v>24</v>
      </c>
      <c r="E23" s="30">
        <v>0</v>
      </c>
      <c r="F23" s="30">
        <f t="shared" si="1"/>
        <v>512</v>
      </c>
    </row>
    <row r="24" spans="1:6" ht="15" x14ac:dyDescent="0.25">
      <c r="A24" s="57">
        <v>1987</v>
      </c>
      <c r="B24" s="16">
        <v>0</v>
      </c>
      <c r="C24" s="16">
        <v>200</v>
      </c>
      <c r="D24" s="16">
        <v>18</v>
      </c>
      <c r="E24" s="16">
        <v>0</v>
      </c>
      <c r="F24" s="16">
        <f t="shared" si="1"/>
        <v>218</v>
      </c>
    </row>
    <row r="25" spans="1:6" ht="15" x14ac:dyDescent="0.25">
      <c r="A25" s="56">
        <v>1988</v>
      </c>
      <c r="B25" s="30">
        <v>0</v>
      </c>
      <c r="C25" s="30">
        <v>203</v>
      </c>
      <c r="D25" s="30">
        <v>18</v>
      </c>
      <c r="E25" s="30">
        <v>0</v>
      </c>
      <c r="F25" s="30">
        <f t="shared" si="1"/>
        <v>221</v>
      </c>
    </row>
    <row r="26" spans="1:6" ht="15" x14ac:dyDescent="0.25">
      <c r="A26" s="57">
        <v>1989</v>
      </c>
      <c r="B26" s="16">
        <v>4</v>
      </c>
      <c r="C26" s="16">
        <v>293</v>
      </c>
      <c r="D26" s="16">
        <v>17</v>
      </c>
      <c r="E26" s="16">
        <v>1</v>
      </c>
      <c r="F26" s="16">
        <f t="shared" si="1"/>
        <v>315</v>
      </c>
    </row>
    <row r="27" spans="1:6" ht="15" x14ac:dyDescent="0.25">
      <c r="A27" s="56">
        <v>1990</v>
      </c>
      <c r="B27" s="30">
        <v>21</v>
      </c>
      <c r="C27" s="30">
        <v>416</v>
      </c>
      <c r="D27" s="30">
        <v>50</v>
      </c>
      <c r="E27" s="30">
        <v>0</v>
      </c>
      <c r="F27" s="30">
        <f t="shared" si="1"/>
        <v>487</v>
      </c>
    </row>
    <row r="28" spans="1:6" ht="15" x14ac:dyDescent="0.25">
      <c r="A28" s="57">
        <v>1991</v>
      </c>
      <c r="B28" s="16">
        <v>41</v>
      </c>
      <c r="C28" s="16">
        <v>1005</v>
      </c>
      <c r="D28" s="16">
        <v>69</v>
      </c>
      <c r="E28" s="16">
        <v>30</v>
      </c>
      <c r="F28" s="16">
        <f t="shared" si="1"/>
        <v>1145</v>
      </c>
    </row>
    <row r="29" spans="1:6" ht="15" x14ac:dyDescent="0.25">
      <c r="A29" s="56">
        <v>1992</v>
      </c>
      <c r="B29" s="30">
        <v>75</v>
      </c>
      <c r="C29" s="30">
        <v>1227</v>
      </c>
      <c r="D29" s="30">
        <v>75</v>
      </c>
      <c r="E29" s="30">
        <v>61</v>
      </c>
      <c r="F29" s="30">
        <f t="shared" si="1"/>
        <v>1438</v>
      </c>
    </row>
    <row r="30" spans="1:6" ht="15" x14ac:dyDescent="0.25">
      <c r="A30" s="57">
        <v>1993</v>
      </c>
      <c r="B30" s="16">
        <v>98</v>
      </c>
      <c r="C30" s="16">
        <v>1542</v>
      </c>
      <c r="D30" s="16">
        <v>78</v>
      </c>
      <c r="E30" s="16">
        <v>122</v>
      </c>
      <c r="F30" s="16">
        <f t="shared" si="1"/>
        <v>1840</v>
      </c>
    </row>
    <row r="31" spans="1:6" ht="15" x14ac:dyDescent="0.25">
      <c r="A31" s="56">
        <v>1994</v>
      </c>
      <c r="B31" s="30">
        <v>45</v>
      </c>
      <c r="C31" s="30">
        <v>1005</v>
      </c>
      <c r="D31" s="30">
        <v>86</v>
      </c>
      <c r="E31" s="30">
        <v>120</v>
      </c>
      <c r="F31" s="30">
        <f t="shared" si="1"/>
        <v>1256</v>
      </c>
    </row>
    <row r="32" spans="1:6" ht="15" x14ac:dyDescent="0.25">
      <c r="A32" s="57">
        <v>1995</v>
      </c>
      <c r="B32" s="16">
        <v>52</v>
      </c>
      <c r="C32" s="16">
        <v>375</v>
      </c>
      <c r="D32" s="16">
        <v>25</v>
      </c>
      <c r="E32" s="16">
        <v>132</v>
      </c>
      <c r="F32" s="16">
        <f t="shared" si="1"/>
        <v>584</v>
      </c>
    </row>
    <row r="33" spans="1:6" ht="15" x14ac:dyDescent="0.25">
      <c r="A33" s="56">
        <v>1996</v>
      </c>
      <c r="B33" s="30">
        <v>38</v>
      </c>
      <c r="C33" s="30">
        <v>418</v>
      </c>
      <c r="D33" s="30">
        <v>43</v>
      </c>
      <c r="E33" s="30">
        <v>97</v>
      </c>
      <c r="F33" s="30">
        <f t="shared" si="1"/>
        <v>596</v>
      </c>
    </row>
    <row r="34" spans="1:6" ht="15" x14ac:dyDescent="0.25">
      <c r="A34" s="57">
        <v>1997</v>
      </c>
      <c r="B34" s="16">
        <v>35</v>
      </c>
      <c r="C34" s="16">
        <v>476</v>
      </c>
      <c r="D34" s="16">
        <v>60</v>
      </c>
      <c r="E34" s="16">
        <v>193</v>
      </c>
      <c r="F34" s="16">
        <f t="shared" si="1"/>
        <v>764</v>
      </c>
    </row>
    <row r="35" spans="1:6" ht="15" x14ac:dyDescent="0.25">
      <c r="A35" s="56">
        <v>1998</v>
      </c>
      <c r="B35" s="30">
        <v>78</v>
      </c>
      <c r="C35" s="30">
        <v>744</v>
      </c>
      <c r="D35" s="30">
        <v>96</v>
      </c>
      <c r="E35" s="30">
        <v>324</v>
      </c>
      <c r="F35" s="30">
        <f t="shared" si="1"/>
        <v>1242</v>
      </c>
    </row>
    <row r="36" spans="1:6" ht="15" x14ac:dyDescent="0.25">
      <c r="A36" s="57">
        <v>1999</v>
      </c>
      <c r="B36" s="16">
        <v>34</v>
      </c>
      <c r="C36" s="16">
        <v>808</v>
      </c>
      <c r="D36" s="16">
        <v>81</v>
      </c>
      <c r="E36" s="16">
        <v>192</v>
      </c>
      <c r="F36" s="16">
        <f t="shared" si="1"/>
        <v>1115</v>
      </c>
    </row>
    <row r="37" spans="1:6" ht="15" x14ac:dyDescent="0.25">
      <c r="A37" s="56">
        <v>2000</v>
      </c>
      <c r="B37" s="30">
        <v>68</v>
      </c>
      <c r="C37" s="30">
        <v>1577</v>
      </c>
      <c r="D37" s="30">
        <v>206</v>
      </c>
      <c r="E37" s="30">
        <v>370</v>
      </c>
      <c r="F37" s="30">
        <f t="shared" si="1"/>
        <v>2221</v>
      </c>
    </row>
    <row r="38" spans="1:6" ht="15" x14ac:dyDescent="0.25">
      <c r="A38" s="57">
        <v>2001</v>
      </c>
      <c r="B38" s="16">
        <v>60</v>
      </c>
      <c r="C38" s="16">
        <v>2060</v>
      </c>
      <c r="D38" s="16">
        <v>132</v>
      </c>
      <c r="E38" s="16">
        <v>300</v>
      </c>
      <c r="F38" s="16">
        <f t="shared" si="1"/>
        <v>2552</v>
      </c>
    </row>
    <row r="39" spans="1:6" ht="15" x14ac:dyDescent="0.25">
      <c r="A39" s="56">
        <v>2002</v>
      </c>
      <c r="B39" s="30">
        <v>48</v>
      </c>
      <c r="C39" s="30">
        <v>1151</v>
      </c>
      <c r="D39" s="30">
        <v>97</v>
      </c>
      <c r="E39" s="30">
        <v>232</v>
      </c>
      <c r="F39" s="30">
        <f t="shared" si="1"/>
        <v>1528</v>
      </c>
    </row>
    <row r="40" spans="1:6" ht="15" x14ac:dyDescent="0.25">
      <c r="A40" s="57">
        <v>2003</v>
      </c>
      <c r="B40" s="16">
        <v>51</v>
      </c>
      <c r="C40" s="16">
        <v>1280</v>
      </c>
      <c r="D40" s="16">
        <v>217</v>
      </c>
      <c r="E40" s="16">
        <v>385</v>
      </c>
      <c r="F40" s="16">
        <f t="shared" si="1"/>
        <v>1933</v>
      </c>
    </row>
    <row r="41" spans="1:6" ht="15" x14ac:dyDescent="0.25">
      <c r="A41" s="56">
        <v>2004</v>
      </c>
      <c r="B41" s="30">
        <v>64</v>
      </c>
      <c r="C41" s="30">
        <v>759</v>
      </c>
      <c r="D41" s="30">
        <v>211</v>
      </c>
      <c r="E41" s="30">
        <v>414</v>
      </c>
      <c r="F41" s="30">
        <f t="shared" si="1"/>
        <v>1448</v>
      </c>
    </row>
    <row r="42" spans="1:6" ht="15" x14ac:dyDescent="0.25">
      <c r="A42" s="57">
        <v>2005</v>
      </c>
      <c r="B42" s="16">
        <v>112</v>
      </c>
      <c r="C42" s="16">
        <v>846</v>
      </c>
      <c r="D42" s="16">
        <v>273</v>
      </c>
      <c r="E42" s="16">
        <v>559</v>
      </c>
      <c r="F42" s="16">
        <f t="shared" si="1"/>
        <v>1790</v>
      </c>
    </row>
    <row r="43" spans="1:6" ht="15" x14ac:dyDescent="0.25">
      <c r="A43" s="56">
        <v>2006</v>
      </c>
      <c r="B43" s="30">
        <v>141</v>
      </c>
      <c r="C43" s="30">
        <v>884</v>
      </c>
      <c r="D43" s="30">
        <v>359</v>
      </c>
      <c r="E43" s="30">
        <v>858</v>
      </c>
      <c r="F43" s="30">
        <f t="shared" si="1"/>
        <v>2242</v>
      </c>
    </row>
    <row r="44" spans="1:6" ht="15" x14ac:dyDescent="0.25">
      <c r="A44" s="57">
        <v>2007</v>
      </c>
      <c r="B44" s="16">
        <v>133</v>
      </c>
      <c r="C44" s="16">
        <v>749</v>
      </c>
      <c r="D44" s="16">
        <v>206</v>
      </c>
      <c r="E44" s="16">
        <v>1136</v>
      </c>
      <c r="F44" s="16">
        <f t="shared" si="1"/>
        <v>2224</v>
      </c>
    </row>
    <row r="45" spans="1:6" ht="15" x14ac:dyDescent="0.25">
      <c r="A45" s="56">
        <v>2008</v>
      </c>
      <c r="B45" s="30">
        <v>119</v>
      </c>
      <c r="C45" s="30">
        <v>714</v>
      </c>
      <c r="D45" s="30">
        <v>251</v>
      </c>
      <c r="E45" s="30">
        <v>1278</v>
      </c>
      <c r="F45" s="30">
        <f t="shared" si="1"/>
        <v>2362</v>
      </c>
    </row>
    <row r="46" spans="1:6" ht="15" x14ac:dyDescent="0.25">
      <c r="A46" s="57">
        <v>2009</v>
      </c>
      <c r="B46" s="16">
        <v>77</v>
      </c>
      <c r="C46" s="16">
        <v>592</v>
      </c>
      <c r="D46" s="16">
        <v>113</v>
      </c>
      <c r="E46" s="16">
        <v>893</v>
      </c>
      <c r="F46" s="16">
        <f t="shared" si="1"/>
        <v>1675</v>
      </c>
    </row>
    <row r="47" spans="1:6" ht="15" x14ac:dyDescent="0.25">
      <c r="A47" s="56">
        <v>2010</v>
      </c>
      <c r="B47" s="30">
        <v>66</v>
      </c>
      <c r="C47" s="30">
        <v>121</v>
      </c>
      <c r="D47" s="30">
        <v>84</v>
      </c>
      <c r="E47" s="30">
        <v>662</v>
      </c>
      <c r="F47" s="30">
        <f t="shared" si="1"/>
        <v>933</v>
      </c>
    </row>
    <row r="48" spans="1:6" ht="15" x14ac:dyDescent="0.25">
      <c r="A48" s="57">
        <v>2011</v>
      </c>
      <c r="B48" s="37">
        <v>63</v>
      </c>
      <c r="C48" s="37">
        <v>385</v>
      </c>
      <c r="D48" s="37">
        <v>125</v>
      </c>
      <c r="E48" s="37">
        <v>1111</v>
      </c>
      <c r="F48" s="37">
        <f t="shared" si="1"/>
        <v>1684</v>
      </c>
    </row>
    <row r="49" spans="1:6" ht="15" x14ac:dyDescent="0.25">
      <c r="A49" s="56">
        <v>2012</v>
      </c>
      <c r="B49" s="30">
        <v>115</v>
      </c>
      <c r="C49" s="30">
        <v>464</v>
      </c>
      <c r="D49" s="30">
        <v>86</v>
      </c>
      <c r="E49" s="30">
        <v>1062</v>
      </c>
      <c r="F49" s="30">
        <f t="shared" si="1"/>
        <v>1727</v>
      </c>
    </row>
    <row r="50" spans="1:6" s="52" customFormat="1" ht="15" x14ac:dyDescent="0.25">
      <c r="A50" s="57">
        <v>2013</v>
      </c>
      <c r="B50" s="37">
        <v>103</v>
      </c>
      <c r="C50" s="37">
        <v>372</v>
      </c>
      <c r="D50" s="37">
        <v>90</v>
      </c>
      <c r="E50" s="37">
        <v>1656</v>
      </c>
      <c r="F50" s="37">
        <f t="shared" si="1"/>
        <v>2221</v>
      </c>
    </row>
    <row r="51" spans="1:6" s="52" customFormat="1" ht="15" x14ac:dyDescent="0.25">
      <c r="A51" s="56">
        <v>2014</v>
      </c>
      <c r="B51" s="30">
        <v>70</v>
      </c>
      <c r="C51" s="30">
        <v>768</v>
      </c>
      <c r="D51" s="30">
        <v>123</v>
      </c>
      <c r="E51" s="30">
        <v>1439</v>
      </c>
      <c r="F51" s="30">
        <f t="shared" ref="F51:F52" si="2">SUM(B51:E51)</f>
        <v>2400</v>
      </c>
    </row>
    <row r="52" spans="1:6" s="52" customFormat="1" ht="15" x14ac:dyDescent="0.25">
      <c r="A52" s="57">
        <v>2015</v>
      </c>
      <c r="B52" s="37">
        <v>19</v>
      </c>
      <c r="C52" s="37">
        <v>471</v>
      </c>
      <c r="D52" s="37">
        <v>58</v>
      </c>
      <c r="E52" s="37">
        <v>377</v>
      </c>
      <c r="F52" s="37">
        <f t="shared" si="2"/>
        <v>925</v>
      </c>
    </row>
    <row r="53" spans="1:6" ht="9.75" customHeight="1" x14ac:dyDescent="0.25">
      <c r="A53" s="89"/>
      <c r="B53" s="90"/>
      <c r="C53" s="90"/>
      <c r="D53" s="90"/>
      <c r="E53" s="90"/>
      <c r="F53" s="90"/>
    </row>
    <row r="54" spans="1:6" ht="27" customHeight="1" x14ac:dyDescent="0.2">
      <c r="A54" s="2" t="s">
        <v>33</v>
      </c>
      <c r="B54" s="2">
        <f>SUM(B7:B52)</f>
        <v>1835</v>
      </c>
      <c r="C54" s="2">
        <f t="shared" ref="C54:F54" si="3">SUM(C7:C52)</f>
        <v>26551</v>
      </c>
      <c r="D54" s="2">
        <f t="shared" si="3"/>
        <v>3427</v>
      </c>
      <c r="E54" s="2">
        <f t="shared" si="3"/>
        <v>14004</v>
      </c>
      <c r="F54" s="2">
        <f t="shared" si="3"/>
        <v>45817</v>
      </c>
    </row>
    <row r="55" spans="1:6" x14ac:dyDescent="0.2">
      <c r="B55" s="31">
        <f>B54*100/$F$54</f>
        <v>4.0050636226728074</v>
      </c>
      <c r="C55" s="31">
        <f t="shared" ref="C55:E55" si="4">C54*100/$F$54</f>
        <v>57.950105855905015</v>
      </c>
      <c r="D55" s="31">
        <f t="shared" si="4"/>
        <v>7.4797564222886699</v>
      </c>
      <c r="E55" s="31">
        <f t="shared" si="4"/>
        <v>30.565074099133508</v>
      </c>
      <c r="F55" s="31">
        <f>SUM(B55:E55)</f>
        <v>100</v>
      </c>
    </row>
    <row r="56" spans="1:6" x14ac:dyDescent="0.2">
      <c r="B56" s="28"/>
      <c r="C56" s="28"/>
      <c r="D56" s="28"/>
      <c r="E56" s="28"/>
      <c r="F56" s="28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rintOptions horizontalCentered="1"/>
  <pageMargins left="0.75" right="0.75" top="1" bottom="1" header="0" footer="0"/>
  <pageSetup paperSize="9" scale="95" orientation="portrait" r:id="rId1"/>
  <headerFooter alignWithMargins="0"/>
  <ignoredErrors>
    <ignoredError sqref="F9:F52 F7:F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Normal="100" workbookViewId="0">
      <selection activeCell="D86" sqref="D86"/>
    </sheetView>
  </sheetViews>
  <sheetFormatPr baseColWidth="10" defaultColWidth="11.42578125" defaultRowHeight="12.75" x14ac:dyDescent="0.2"/>
  <cols>
    <col min="1" max="1" width="16.7109375" customWidth="1"/>
    <col min="2" max="2" width="9.28515625" bestFit="1" customWidth="1"/>
    <col min="3" max="3" width="11.28515625" bestFit="1" customWidth="1"/>
    <col min="4" max="4" width="11.42578125" bestFit="1" customWidth="1"/>
    <col min="5" max="5" width="8.85546875" bestFit="1" customWidth="1"/>
    <col min="6" max="6" width="8.28515625" customWidth="1"/>
  </cols>
  <sheetData>
    <row r="1" spans="1:17" x14ac:dyDescent="0.2">
      <c r="A1" s="9"/>
      <c r="B1" s="9"/>
      <c r="C1" s="9"/>
      <c r="D1" s="9"/>
      <c r="E1" s="9"/>
      <c r="F1" s="9"/>
      <c r="G1" s="5"/>
    </row>
    <row r="2" spans="1:17" ht="16.5" customHeight="1" x14ac:dyDescent="0.3">
      <c r="A2" s="65" t="s">
        <v>127</v>
      </c>
      <c r="B2" s="24"/>
      <c r="C2" s="24"/>
      <c r="D2" s="24"/>
      <c r="E2" s="24"/>
      <c r="F2" s="38"/>
      <c r="G2" s="5"/>
    </row>
    <row r="3" spans="1:17" x14ac:dyDescent="0.2">
      <c r="A3" s="9"/>
      <c r="B3" s="9"/>
      <c r="C3" s="9"/>
      <c r="D3" s="9"/>
      <c r="E3" s="9"/>
      <c r="F3" s="9"/>
      <c r="G3" s="5"/>
    </row>
    <row r="4" spans="1:17" ht="15.75" customHeight="1" x14ac:dyDescent="0.2">
      <c r="A4" s="104" t="s">
        <v>112</v>
      </c>
      <c r="B4" s="102" t="s">
        <v>37</v>
      </c>
      <c r="C4" s="103" t="s">
        <v>45</v>
      </c>
      <c r="D4" s="103" t="s">
        <v>38</v>
      </c>
      <c r="E4" s="102" t="s">
        <v>39</v>
      </c>
      <c r="F4" s="103" t="s">
        <v>33</v>
      </c>
      <c r="G4" s="5"/>
    </row>
    <row r="5" spans="1:17" ht="15.75" customHeight="1" x14ac:dyDescent="0.2">
      <c r="A5" s="104"/>
      <c r="B5" s="102"/>
      <c r="C5" s="103"/>
      <c r="D5" s="103"/>
      <c r="E5" s="102"/>
      <c r="F5" s="103"/>
      <c r="G5" s="5"/>
    </row>
    <row r="6" spans="1:17" ht="9.75" customHeight="1" x14ac:dyDescent="0.2">
      <c r="A6" s="87"/>
      <c r="B6" s="87"/>
      <c r="C6" s="87"/>
      <c r="D6" s="87"/>
      <c r="E6" s="87"/>
      <c r="F6" s="87"/>
      <c r="G6" s="5"/>
    </row>
    <row r="7" spans="1:17" x14ac:dyDescent="0.2">
      <c r="A7" s="58">
        <v>1970</v>
      </c>
      <c r="B7" s="61">
        <v>113</v>
      </c>
      <c r="C7" s="61">
        <v>0</v>
      </c>
      <c r="D7" s="61">
        <v>0</v>
      </c>
      <c r="E7" s="61">
        <v>0</v>
      </c>
      <c r="F7" s="61">
        <f t="shared" ref="F7:F48" si="0">SUM(B7:E7)</f>
        <v>113</v>
      </c>
      <c r="G7" s="5"/>
    </row>
    <row r="8" spans="1:17" x14ac:dyDescent="0.2">
      <c r="A8" s="59">
        <v>1971</v>
      </c>
      <c r="B8" s="10">
        <v>106</v>
      </c>
      <c r="C8" s="10">
        <v>0</v>
      </c>
      <c r="D8" s="10">
        <v>0</v>
      </c>
      <c r="E8" s="10">
        <v>0</v>
      </c>
      <c r="F8" s="63">
        <f t="shared" si="0"/>
        <v>106</v>
      </c>
      <c r="G8" s="5"/>
    </row>
    <row r="9" spans="1:17" x14ac:dyDescent="0.2">
      <c r="A9" s="58">
        <v>1972</v>
      </c>
      <c r="B9" s="61">
        <v>171</v>
      </c>
      <c r="C9" s="61">
        <v>0</v>
      </c>
      <c r="D9" s="61">
        <v>0</v>
      </c>
      <c r="E9" s="61">
        <v>1</v>
      </c>
      <c r="F9" s="61">
        <f t="shared" si="0"/>
        <v>172</v>
      </c>
      <c r="G9" s="5"/>
    </row>
    <row r="10" spans="1:17" x14ac:dyDescent="0.2">
      <c r="A10" s="59">
        <v>1973</v>
      </c>
      <c r="B10" s="10">
        <v>223</v>
      </c>
      <c r="C10" s="10">
        <v>0</v>
      </c>
      <c r="D10" s="10">
        <v>0</v>
      </c>
      <c r="E10" s="10">
        <v>0</v>
      </c>
      <c r="F10" s="62">
        <f t="shared" si="0"/>
        <v>223</v>
      </c>
      <c r="G10" s="5"/>
      <c r="Q10" s="40"/>
    </row>
    <row r="11" spans="1:17" x14ac:dyDescent="0.2">
      <c r="A11" s="58">
        <v>1974</v>
      </c>
      <c r="B11" s="61">
        <v>262</v>
      </c>
      <c r="C11" s="61">
        <v>0</v>
      </c>
      <c r="D11" s="61">
        <v>0</v>
      </c>
      <c r="E11" s="61">
        <v>0</v>
      </c>
      <c r="F11" s="61">
        <f t="shared" si="0"/>
        <v>262</v>
      </c>
      <c r="G11" s="5"/>
    </row>
    <row r="12" spans="1:17" x14ac:dyDescent="0.2">
      <c r="A12" s="59">
        <v>1975</v>
      </c>
      <c r="B12" s="10">
        <v>353</v>
      </c>
      <c r="C12" s="10">
        <v>0</v>
      </c>
      <c r="D12" s="10">
        <v>0</v>
      </c>
      <c r="E12" s="10">
        <v>0</v>
      </c>
      <c r="F12" s="62">
        <f t="shared" si="0"/>
        <v>353</v>
      </c>
      <c r="G12" s="5"/>
    </row>
    <row r="13" spans="1:17" x14ac:dyDescent="0.2">
      <c r="A13" s="58">
        <v>1976</v>
      </c>
      <c r="B13" s="61">
        <v>311</v>
      </c>
      <c r="C13" s="61">
        <v>2</v>
      </c>
      <c r="D13" s="61">
        <v>0</v>
      </c>
      <c r="E13" s="61">
        <v>0</v>
      </c>
      <c r="F13" s="61">
        <f t="shared" si="0"/>
        <v>313</v>
      </c>
      <c r="G13" s="5"/>
    </row>
    <row r="14" spans="1:17" x14ac:dyDescent="0.2">
      <c r="A14" s="59">
        <v>1977</v>
      </c>
      <c r="B14" s="10">
        <v>246</v>
      </c>
      <c r="C14" s="10">
        <v>1</v>
      </c>
      <c r="D14" s="10">
        <v>0</v>
      </c>
      <c r="E14" s="10">
        <v>0</v>
      </c>
      <c r="F14" s="62">
        <f t="shared" si="0"/>
        <v>247</v>
      </c>
      <c r="G14" s="5"/>
    </row>
    <row r="15" spans="1:17" x14ac:dyDescent="0.2">
      <c r="A15" s="58">
        <v>1978</v>
      </c>
      <c r="B15" s="61">
        <v>290</v>
      </c>
      <c r="C15" s="61">
        <v>0</v>
      </c>
      <c r="D15" s="61">
        <v>0</v>
      </c>
      <c r="E15" s="61">
        <v>0</v>
      </c>
      <c r="F15" s="61">
        <f t="shared" si="0"/>
        <v>290</v>
      </c>
      <c r="G15" s="5"/>
    </row>
    <row r="16" spans="1:17" x14ac:dyDescent="0.2">
      <c r="A16" s="59">
        <v>1979</v>
      </c>
      <c r="B16" s="10">
        <v>341</v>
      </c>
      <c r="C16" s="10">
        <v>0</v>
      </c>
      <c r="D16" s="10">
        <v>0</v>
      </c>
      <c r="E16" s="10">
        <v>0</v>
      </c>
      <c r="F16" s="62">
        <f t="shared" si="0"/>
        <v>341</v>
      </c>
      <c r="G16" s="5"/>
    </row>
    <row r="17" spans="1:7" x14ac:dyDescent="0.2">
      <c r="A17" s="58">
        <v>1980</v>
      </c>
      <c r="B17" s="61">
        <v>323</v>
      </c>
      <c r="C17" s="61">
        <v>0</v>
      </c>
      <c r="D17" s="61">
        <v>0</v>
      </c>
      <c r="E17" s="61">
        <v>0</v>
      </c>
      <c r="F17" s="61">
        <f t="shared" si="0"/>
        <v>323</v>
      </c>
      <c r="G17" s="5"/>
    </row>
    <row r="18" spans="1:7" x14ac:dyDescent="0.2">
      <c r="A18" s="59">
        <v>1981</v>
      </c>
      <c r="B18" s="10">
        <v>361</v>
      </c>
      <c r="C18" s="10">
        <v>1</v>
      </c>
      <c r="D18" s="10">
        <v>0</v>
      </c>
      <c r="E18" s="10">
        <v>0</v>
      </c>
      <c r="F18" s="62">
        <f t="shared" si="0"/>
        <v>362</v>
      </c>
      <c r="G18" s="5"/>
    </row>
    <row r="19" spans="1:7" x14ac:dyDescent="0.2">
      <c r="A19" s="58">
        <v>1982</v>
      </c>
      <c r="B19" s="61">
        <v>342</v>
      </c>
      <c r="C19" s="61">
        <v>0</v>
      </c>
      <c r="D19" s="61">
        <v>0</v>
      </c>
      <c r="E19" s="61">
        <v>0</v>
      </c>
      <c r="F19" s="61">
        <f t="shared" si="0"/>
        <v>342</v>
      </c>
      <c r="G19" s="5"/>
    </row>
    <row r="20" spans="1:7" x14ac:dyDescent="0.2">
      <c r="A20" s="59">
        <v>1983</v>
      </c>
      <c r="B20" s="10">
        <v>96</v>
      </c>
      <c r="C20" s="10">
        <v>0</v>
      </c>
      <c r="D20" s="10">
        <v>0</v>
      </c>
      <c r="E20" s="10">
        <v>0</v>
      </c>
      <c r="F20" s="62">
        <f t="shared" si="0"/>
        <v>96</v>
      </c>
      <c r="G20" s="5"/>
    </row>
    <row r="21" spans="1:7" x14ac:dyDescent="0.2">
      <c r="A21" s="58">
        <v>1984</v>
      </c>
      <c r="B21" s="61">
        <v>298</v>
      </c>
      <c r="C21" s="61">
        <v>0</v>
      </c>
      <c r="D21" s="61">
        <v>0</v>
      </c>
      <c r="E21" s="61">
        <v>1</v>
      </c>
      <c r="F21" s="61">
        <f t="shared" si="0"/>
        <v>299</v>
      </c>
      <c r="G21" s="5"/>
    </row>
    <row r="22" spans="1:7" x14ac:dyDescent="0.2">
      <c r="A22" s="59">
        <v>1985</v>
      </c>
      <c r="B22" s="10">
        <v>377</v>
      </c>
      <c r="C22" s="10">
        <v>0</v>
      </c>
      <c r="D22" s="10">
        <v>0</v>
      </c>
      <c r="E22" s="10">
        <v>0</v>
      </c>
      <c r="F22" s="62">
        <f t="shared" si="0"/>
        <v>377</v>
      </c>
      <c r="G22" s="5"/>
    </row>
    <row r="23" spans="1:7" x14ac:dyDescent="0.2">
      <c r="A23" s="58">
        <v>1986</v>
      </c>
      <c r="B23" s="61">
        <v>511</v>
      </c>
      <c r="C23" s="61">
        <v>1</v>
      </c>
      <c r="D23" s="61">
        <v>0</v>
      </c>
      <c r="E23" s="61">
        <v>0</v>
      </c>
      <c r="F23" s="61">
        <f t="shared" si="0"/>
        <v>512</v>
      </c>
      <c r="G23" s="5"/>
    </row>
    <row r="24" spans="1:7" x14ac:dyDescent="0.2">
      <c r="A24" s="59">
        <v>1987</v>
      </c>
      <c r="B24" s="10">
        <v>217</v>
      </c>
      <c r="C24" s="10">
        <v>0</v>
      </c>
      <c r="D24" s="10">
        <v>0</v>
      </c>
      <c r="E24" s="10">
        <v>1</v>
      </c>
      <c r="F24" s="62">
        <f t="shared" si="0"/>
        <v>218</v>
      </c>
      <c r="G24" s="5"/>
    </row>
    <row r="25" spans="1:7" x14ac:dyDescent="0.2">
      <c r="A25" s="58">
        <v>1988</v>
      </c>
      <c r="B25" s="61">
        <v>221</v>
      </c>
      <c r="C25" s="61">
        <v>0</v>
      </c>
      <c r="D25" s="61">
        <v>0</v>
      </c>
      <c r="E25" s="61">
        <v>0</v>
      </c>
      <c r="F25" s="61">
        <f t="shared" si="0"/>
        <v>221</v>
      </c>
      <c r="G25" s="5"/>
    </row>
    <row r="26" spans="1:7" x14ac:dyDescent="0.2">
      <c r="A26" s="59">
        <v>1989</v>
      </c>
      <c r="B26" s="10">
        <v>311</v>
      </c>
      <c r="C26" s="10">
        <v>2</v>
      </c>
      <c r="D26" s="10">
        <v>2</v>
      </c>
      <c r="E26" s="10">
        <v>0</v>
      </c>
      <c r="F26" s="62">
        <f t="shared" si="0"/>
        <v>315</v>
      </c>
      <c r="G26" s="5"/>
    </row>
    <row r="27" spans="1:7" x14ac:dyDescent="0.2">
      <c r="A27" s="58">
        <v>1990</v>
      </c>
      <c r="B27" s="61">
        <v>466</v>
      </c>
      <c r="C27" s="61">
        <v>9</v>
      </c>
      <c r="D27" s="61">
        <v>12</v>
      </c>
      <c r="E27" s="61">
        <v>0</v>
      </c>
      <c r="F27" s="61">
        <f t="shared" si="0"/>
        <v>487</v>
      </c>
      <c r="G27" s="5"/>
    </row>
    <row r="28" spans="1:7" x14ac:dyDescent="0.2">
      <c r="A28" s="59">
        <v>1991</v>
      </c>
      <c r="B28" s="10">
        <v>1085</v>
      </c>
      <c r="C28" s="10">
        <v>40</v>
      </c>
      <c r="D28" s="10">
        <v>17</v>
      </c>
      <c r="E28" s="10">
        <v>3</v>
      </c>
      <c r="F28" s="62">
        <f t="shared" si="0"/>
        <v>1145</v>
      </c>
      <c r="G28" s="5"/>
    </row>
    <row r="29" spans="1:7" x14ac:dyDescent="0.2">
      <c r="A29" s="58">
        <v>1992</v>
      </c>
      <c r="B29" s="61">
        <v>1301</v>
      </c>
      <c r="C29" s="61">
        <v>70</v>
      </c>
      <c r="D29" s="61">
        <v>66</v>
      </c>
      <c r="E29" s="61">
        <v>1</v>
      </c>
      <c r="F29" s="61">
        <f t="shared" si="0"/>
        <v>1438</v>
      </c>
      <c r="G29" s="5"/>
    </row>
    <row r="30" spans="1:7" x14ac:dyDescent="0.2">
      <c r="A30" s="59">
        <v>1993</v>
      </c>
      <c r="B30" s="10">
        <v>1631</v>
      </c>
      <c r="C30" s="10">
        <v>94</v>
      </c>
      <c r="D30" s="10">
        <v>115</v>
      </c>
      <c r="E30" s="10">
        <v>0</v>
      </c>
      <c r="F30" s="62">
        <f t="shared" si="0"/>
        <v>1840</v>
      </c>
      <c r="G30" s="5"/>
    </row>
    <row r="31" spans="1:7" x14ac:dyDescent="0.2">
      <c r="A31" s="58">
        <v>1994</v>
      </c>
      <c r="B31" s="61">
        <v>1105</v>
      </c>
      <c r="C31" s="61">
        <v>50</v>
      </c>
      <c r="D31" s="61">
        <v>101</v>
      </c>
      <c r="E31" s="61">
        <v>0</v>
      </c>
      <c r="F31" s="61">
        <f t="shared" si="0"/>
        <v>1256</v>
      </c>
      <c r="G31" s="5"/>
    </row>
    <row r="32" spans="1:7" x14ac:dyDescent="0.2">
      <c r="A32" s="59">
        <v>1995</v>
      </c>
      <c r="B32" s="10">
        <v>413</v>
      </c>
      <c r="C32" s="10">
        <v>38</v>
      </c>
      <c r="D32" s="10">
        <v>133</v>
      </c>
      <c r="E32" s="10">
        <v>0</v>
      </c>
      <c r="F32" s="62">
        <f t="shared" si="0"/>
        <v>584</v>
      </c>
      <c r="G32" s="5"/>
    </row>
    <row r="33" spans="1:14" x14ac:dyDescent="0.2">
      <c r="A33" s="58">
        <v>1996</v>
      </c>
      <c r="B33" s="61">
        <v>469</v>
      </c>
      <c r="C33" s="61">
        <v>25</v>
      </c>
      <c r="D33" s="61">
        <v>102</v>
      </c>
      <c r="E33" s="61">
        <v>0</v>
      </c>
      <c r="F33" s="61">
        <f t="shared" si="0"/>
        <v>596</v>
      </c>
      <c r="G33" s="5"/>
    </row>
    <row r="34" spans="1:14" x14ac:dyDescent="0.2">
      <c r="A34" s="59">
        <v>1997</v>
      </c>
      <c r="B34" s="10">
        <v>542</v>
      </c>
      <c r="C34" s="10">
        <v>31</v>
      </c>
      <c r="D34" s="10">
        <v>191</v>
      </c>
      <c r="E34" s="10">
        <v>0</v>
      </c>
      <c r="F34" s="62">
        <f t="shared" si="0"/>
        <v>764</v>
      </c>
      <c r="G34" s="5"/>
    </row>
    <row r="35" spans="1:14" x14ac:dyDescent="0.2">
      <c r="A35" s="58">
        <v>1998</v>
      </c>
      <c r="B35" s="61">
        <v>866</v>
      </c>
      <c r="C35" s="61">
        <v>61</v>
      </c>
      <c r="D35" s="61">
        <v>315</v>
      </c>
      <c r="E35" s="61">
        <v>0</v>
      </c>
      <c r="F35" s="61">
        <f t="shared" si="0"/>
        <v>1242</v>
      </c>
      <c r="G35" s="5"/>
    </row>
    <row r="36" spans="1:14" x14ac:dyDescent="0.2">
      <c r="A36" s="59">
        <v>1999</v>
      </c>
      <c r="B36" s="10">
        <v>919</v>
      </c>
      <c r="C36" s="10">
        <v>37</v>
      </c>
      <c r="D36" s="10">
        <v>159</v>
      </c>
      <c r="E36" s="10">
        <v>0</v>
      </c>
      <c r="F36" s="62">
        <f t="shared" si="0"/>
        <v>1115</v>
      </c>
      <c r="G36" s="5"/>
    </row>
    <row r="37" spans="1:14" x14ac:dyDescent="0.2">
      <c r="A37" s="58">
        <v>2000</v>
      </c>
      <c r="B37" s="61">
        <v>1824</v>
      </c>
      <c r="C37" s="61">
        <v>66</v>
      </c>
      <c r="D37" s="61">
        <v>331</v>
      </c>
      <c r="E37" s="61">
        <v>0</v>
      </c>
      <c r="F37" s="61">
        <f t="shared" si="0"/>
        <v>2221</v>
      </c>
      <c r="G37" s="5"/>
    </row>
    <row r="38" spans="1:14" x14ac:dyDescent="0.2">
      <c r="A38" s="59">
        <v>2001</v>
      </c>
      <c r="B38" s="10">
        <v>2247</v>
      </c>
      <c r="C38" s="10">
        <v>54</v>
      </c>
      <c r="D38" s="10">
        <v>251</v>
      </c>
      <c r="E38" s="10">
        <v>0</v>
      </c>
      <c r="F38" s="62">
        <f t="shared" si="0"/>
        <v>2552</v>
      </c>
      <c r="G38" s="5"/>
    </row>
    <row r="39" spans="1:14" x14ac:dyDescent="0.2">
      <c r="A39" s="58">
        <v>2002</v>
      </c>
      <c r="B39" s="61">
        <v>1286</v>
      </c>
      <c r="C39" s="61">
        <v>42</v>
      </c>
      <c r="D39" s="61">
        <v>200</v>
      </c>
      <c r="E39" s="61">
        <v>0</v>
      </c>
      <c r="F39" s="61">
        <f t="shared" si="0"/>
        <v>1528</v>
      </c>
      <c r="G39" s="5"/>
    </row>
    <row r="40" spans="1:14" x14ac:dyDescent="0.2">
      <c r="A40" s="59">
        <v>2003</v>
      </c>
      <c r="B40" s="10">
        <v>1568</v>
      </c>
      <c r="C40" s="10">
        <v>44</v>
      </c>
      <c r="D40" s="10">
        <v>321</v>
      </c>
      <c r="E40" s="10">
        <v>0</v>
      </c>
      <c r="F40" s="62">
        <f t="shared" si="0"/>
        <v>1933</v>
      </c>
      <c r="G40" s="5"/>
    </row>
    <row r="41" spans="1:14" x14ac:dyDescent="0.2">
      <c r="A41" s="58">
        <v>2004</v>
      </c>
      <c r="B41" s="61">
        <v>1037</v>
      </c>
      <c r="C41" s="61">
        <v>65</v>
      </c>
      <c r="D41" s="61">
        <v>346</v>
      </c>
      <c r="E41" s="61">
        <v>0</v>
      </c>
      <c r="F41" s="61">
        <f t="shared" si="0"/>
        <v>1448</v>
      </c>
      <c r="G41" s="5"/>
    </row>
    <row r="42" spans="1:14" x14ac:dyDescent="0.2">
      <c r="A42" s="59">
        <v>2005</v>
      </c>
      <c r="B42" s="10">
        <v>1187</v>
      </c>
      <c r="C42" s="10">
        <v>75</v>
      </c>
      <c r="D42" s="10">
        <v>528</v>
      </c>
      <c r="E42" s="10">
        <v>0</v>
      </c>
      <c r="F42" s="62">
        <f t="shared" si="0"/>
        <v>1790</v>
      </c>
      <c r="G42" s="5"/>
    </row>
    <row r="43" spans="1:14" x14ac:dyDescent="0.2">
      <c r="A43" s="58">
        <v>2006</v>
      </c>
      <c r="B43" s="61">
        <v>1363</v>
      </c>
      <c r="C43" s="61">
        <v>110</v>
      </c>
      <c r="D43" s="61">
        <v>769</v>
      </c>
      <c r="E43" s="61">
        <v>0</v>
      </c>
      <c r="F43" s="61">
        <f t="shared" si="0"/>
        <v>2242</v>
      </c>
      <c r="G43" s="5"/>
    </row>
    <row r="44" spans="1:14" x14ac:dyDescent="0.2">
      <c r="A44" s="59">
        <v>2007</v>
      </c>
      <c r="B44" s="10">
        <v>1119</v>
      </c>
      <c r="C44" s="10">
        <v>80</v>
      </c>
      <c r="D44" s="10">
        <v>1025</v>
      </c>
      <c r="E44" s="10">
        <v>0</v>
      </c>
      <c r="F44" s="62">
        <f t="shared" si="0"/>
        <v>2224</v>
      </c>
      <c r="G44" s="5"/>
    </row>
    <row r="45" spans="1:14" x14ac:dyDescent="0.2">
      <c r="A45" s="58">
        <v>2008</v>
      </c>
      <c r="B45" s="61">
        <v>1126</v>
      </c>
      <c r="C45" s="61">
        <v>68</v>
      </c>
      <c r="D45" s="61">
        <v>1168</v>
      </c>
      <c r="E45" s="61">
        <v>0</v>
      </c>
      <c r="F45" s="61">
        <f t="shared" si="0"/>
        <v>2362</v>
      </c>
      <c r="G45" s="5"/>
    </row>
    <row r="46" spans="1:14" x14ac:dyDescent="0.2">
      <c r="A46" s="59">
        <v>2009</v>
      </c>
      <c r="B46" s="10">
        <v>803</v>
      </c>
      <c r="C46" s="10">
        <v>50</v>
      </c>
      <c r="D46" s="10">
        <v>822</v>
      </c>
      <c r="E46" s="10">
        <v>0</v>
      </c>
      <c r="F46" s="62">
        <f t="shared" si="0"/>
        <v>1675</v>
      </c>
      <c r="G46" s="5"/>
    </row>
    <row r="47" spans="1:14" x14ac:dyDescent="0.2">
      <c r="A47" s="58">
        <v>2010</v>
      </c>
      <c r="B47" s="61">
        <v>246</v>
      </c>
      <c r="C47" s="61">
        <v>51</v>
      </c>
      <c r="D47" s="61">
        <v>636</v>
      </c>
      <c r="E47" s="61">
        <v>0</v>
      </c>
      <c r="F47" s="61">
        <f t="shared" si="0"/>
        <v>933</v>
      </c>
      <c r="G47" s="5"/>
      <c r="N47" s="39"/>
    </row>
    <row r="48" spans="1:14" x14ac:dyDescent="0.2">
      <c r="A48" s="59">
        <v>2011</v>
      </c>
      <c r="B48" s="63">
        <v>605</v>
      </c>
      <c r="C48" s="63">
        <v>44</v>
      </c>
      <c r="D48" s="63">
        <v>1035</v>
      </c>
      <c r="E48" s="63">
        <v>0</v>
      </c>
      <c r="F48" s="63">
        <f t="shared" si="0"/>
        <v>1684</v>
      </c>
      <c r="G48" s="5"/>
    </row>
    <row r="49" spans="1:8" x14ac:dyDescent="0.2">
      <c r="A49" s="58">
        <v>2012</v>
      </c>
      <c r="B49" s="61">
        <v>615</v>
      </c>
      <c r="C49" s="61">
        <v>98</v>
      </c>
      <c r="D49" s="61">
        <v>1014</v>
      </c>
      <c r="E49" s="61">
        <v>0</v>
      </c>
      <c r="F49" s="61">
        <f t="shared" ref="F49:F50" si="1">SUM(B49:E49)</f>
        <v>1727</v>
      </c>
      <c r="G49" s="5"/>
    </row>
    <row r="50" spans="1:8" ht="15" x14ac:dyDescent="0.2">
      <c r="A50" s="60">
        <v>2013</v>
      </c>
      <c r="B50" s="64">
        <v>559</v>
      </c>
      <c r="C50" s="64">
        <v>83</v>
      </c>
      <c r="D50" s="64">
        <v>1579</v>
      </c>
      <c r="E50" s="64">
        <v>0</v>
      </c>
      <c r="F50" s="64">
        <f t="shared" si="1"/>
        <v>2221</v>
      </c>
      <c r="G50" s="5"/>
      <c r="H50" s="11"/>
    </row>
    <row r="51" spans="1:8" ht="15" x14ac:dyDescent="0.2">
      <c r="A51" s="58">
        <v>2014</v>
      </c>
      <c r="B51" s="61">
        <v>993</v>
      </c>
      <c r="C51" s="61">
        <v>60</v>
      </c>
      <c r="D51" s="61">
        <v>1347</v>
      </c>
      <c r="E51" s="61">
        <v>0</v>
      </c>
      <c r="F51" s="61">
        <f t="shared" ref="F51:F52" si="2">SUM(B51:E51)</f>
        <v>2400</v>
      </c>
      <c r="G51" s="5"/>
      <c r="H51" s="11"/>
    </row>
    <row r="52" spans="1:8" ht="15" x14ac:dyDescent="0.2">
      <c r="A52" s="60">
        <v>2015</v>
      </c>
      <c r="B52" s="64">
        <v>612</v>
      </c>
      <c r="C52" s="64">
        <v>14</v>
      </c>
      <c r="D52" s="64">
        <v>299</v>
      </c>
      <c r="E52" s="64">
        <v>0</v>
      </c>
      <c r="F52" s="64">
        <f t="shared" si="2"/>
        <v>925</v>
      </c>
      <c r="G52" s="5"/>
      <c r="H52" s="11"/>
    </row>
    <row r="53" spans="1:8" ht="7.5" customHeight="1" x14ac:dyDescent="0.25">
      <c r="A53" s="91"/>
      <c r="B53" s="91"/>
      <c r="C53" s="91"/>
      <c r="D53" s="91"/>
      <c r="E53" s="91"/>
      <c r="F53" s="91"/>
      <c r="G53" s="5"/>
      <c r="H53" s="11"/>
    </row>
    <row r="54" spans="1:8" ht="22.5" customHeight="1" x14ac:dyDescent="0.2">
      <c r="A54" s="34" t="s">
        <v>33</v>
      </c>
      <c r="B54" s="34">
        <f>SUM(B7:B52)</f>
        <v>31460</v>
      </c>
      <c r="C54" s="34">
        <f t="shared" ref="C54:F54" si="3">SUM(C7:C52)</f>
        <v>1466</v>
      </c>
      <c r="D54" s="34">
        <f t="shared" si="3"/>
        <v>12884</v>
      </c>
      <c r="E54" s="34">
        <f t="shared" si="3"/>
        <v>7</v>
      </c>
      <c r="F54" s="34">
        <f t="shared" si="3"/>
        <v>45817</v>
      </c>
      <c r="G54" s="5"/>
    </row>
    <row r="55" spans="1:8" x14ac:dyDescent="0.2">
      <c r="A55" s="9"/>
      <c r="B55" s="32">
        <f>B54*100/$F$54</f>
        <v>68.664469520047149</v>
      </c>
      <c r="C55" s="32">
        <f t="shared" ref="C55:E55" si="4">C54*100/$F$54</f>
        <v>3.1996857061789292</v>
      </c>
      <c r="D55" s="32">
        <f t="shared" si="4"/>
        <v>28.12056660191632</v>
      </c>
      <c r="E55" s="32">
        <f t="shared" si="4"/>
        <v>1.5278171857607438E-2</v>
      </c>
      <c r="F55" s="42">
        <f>SUM(B55:E55)</f>
        <v>100</v>
      </c>
      <c r="G55" s="5"/>
    </row>
    <row r="56" spans="1:8" x14ac:dyDescent="0.2">
      <c r="A56" s="9"/>
      <c r="B56" s="9"/>
      <c r="C56" s="9"/>
      <c r="D56" s="9"/>
      <c r="E56" s="9"/>
      <c r="F56" s="9"/>
      <c r="G56" s="5"/>
    </row>
    <row r="57" spans="1:8" x14ac:dyDescent="0.2">
      <c r="A57" s="9"/>
      <c r="B57" s="9"/>
      <c r="C57" s="9"/>
      <c r="D57" s="9"/>
      <c r="E57" s="9"/>
      <c r="F57" s="9"/>
      <c r="G57" s="5"/>
    </row>
    <row r="58" spans="1:8" x14ac:dyDescent="0.2">
      <c r="A58" s="9"/>
      <c r="B58" s="9"/>
      <c r="C58" s="9"/>
      <c r="D58" s="9"/>
      <c r="E58" s="9"/>
      <c r="F58" s="9"/>
      <c r="G58" s="5"/>
    </row>
    <row r="59" spans="1:8" x14ac:dyDescent="0.2">
      <c r="A59" s="9"/>
      <c r="B59" s="9"/>
      <c r="C59" s="9"/>
      <c r="D59" s="9"/>
      <c r="E59" s="9"/>
      <c r="F59" s="9"/>
      <c r="G59" s="5"/>
    </row>
    <row r="60" spans="1:8" x14ac:dyDescent="0.2">
      <c r="A60" s="9"/>
      <c r="B60" s="9"/>
      <c r="C60" s="9"/>
      <c r="D60" s="9"/>
      <c r="E60" s="9"/>
      <c r="F60" s="9"/>
      <c r="G60" s="5"/>
    </row>
  </sheetData>
  <mergeCells count="6">
    <mergeCell ref="E4:E5"/>
    <mergeCell ref="A4:A5"/>
    <mergeCell ref="F4:F5"/>
    <mergeCell ref="B4:B5"/>
    <mergeCell ref="C4:C5"/>
    <mergeCell ref="D4:D5"/>
  </mergeCells>
  <phoneticPr fontId="0" type="noConversion"/>
  <pageMargins left="0.75" right="0.75" top="0.43" bottom="1" header="0" footer="0"/>
  <pageSetup paperSize="9" orientation="portrait" r:id="rId1"/>
  <headerFooter alignWithMargins="0"/>
  <ignoredErrors>
    <ignoredError sqref="F9:F52 F7:F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C59" sqref="C59"/>
    </sheetView>
  </sheetViews>
  <sheetFormatPr baseColWidth="10" defaultColWidth="11.42578125" defaultRowHeight="12.75" x14ac:dyDescent="0.2"/>
  <cols>
    <col min="1" max="1" width="18.85546875" customWidth="1"/>
    <col min="2" max="2" width="12.5703125" customWidth="1"/>
    <col min="3" max="3" width="10.7109375" customWidth="1"/>
    <col min="4" max="4" width="8.42578125" customWidth="1"/>
  </cols>
  <sheetData>
    <row r="2" spans="1:12" ht="17.25" x14ac:dyDescent="0.3">
      <c r="A2" s="3" t="s">
        <v>121</v>
      </c>
    </row>
    <row r="4" spans="1:12" ht="17.25" x14ac:dyDescent="0.3">
      <c r="A4" s="33" t="s">
        <v>98</v>
      </c>
      <c r="B4" s="33"/>
      <c r="C4" s="33"/>
      <c r="D4" s="33"/>
      <c r="E4" s="41"/>
      <c r="F4" s="41"/>
      <c r="G4" s="41"/>
      <c r="H4" s="41"/>
      <c r="I4" s="41"/>
      <c r="J4" s="41"/>
      <c r="K4" s="41"/>
      <c r="L4" s="41"/>
    </row>
    <row r="5" spans="1:12" ht="17.25" x14ac:dyDescent="0.3">
      <c r="A5" s="33" t="s">
        <v>111</v>
      </c>
      <c r="B5" s="33"/>
      <c r="C5" s="33"/>
      <c r="D5" s="33"/>
      <c r="E5" s="41"/>
      <c r="F5" s="41"/>
      <c r="G5" s="41"/>
      <c r="H5" s="41"/>
      <c r="I5" s="41"/>
      <c r="J5" s="41"/>
      <c r="K5" s="41"/>
      <c r="L5" s="41"/>
    </row>
    <row r="7" spans="1:12" ht="15.75" customHeight="1" x14ac:dyDescent="0.2">
      <c r="A7" s="105" t="s">
        <v>40</v>
      </c>
      <c r="B7" s="105" t="s">
        <v>96</v>
      </c>
      <c r="C7" s="105" t="s">
        <v>97</v>
      </c>
      <c r="D7" s="99" t="s">
        <v>33</v>
      </c>
    </row>
    <row r="8" spans="1:12" ht="15.75" customHeight="1" x14ac:dyDescent="0.2">
      <c r="A8" s="105"/>
      <c r="B8" s="105"/>
      <c r="C8" s="105"/>
      <c r="D8" s="99"/>
    </row>
    <row r="9" spans="1:12" ht="8.25" customHeight="1" x14ac:dyDescent="0.2">
      <c r="A9" s="66"/>
      <c r="B9" s="66"/>
      <c r="C9" s="66"/>
      <c r="D9" s="66"/>
    </row>
    <row r="10" spans="1:12" ht="15" x14ac:dyDescent="0.25">
      <c r="A10" s="54" t="s">
        <v>1</v>
      </c>
      <c r="B10" s="30">
        <v>63</v>
      </c>
      <c r="C10" s="30">
        <v>154</v>
      </c>
      <c r="D10" s="30">
        <f t="shared" ref="D10:D25" si="0">SUM(B10:C10)</f>
        <v>217</v>
      </c>
      <c r="E10" s="27" t="s">
        <v>57</v>
      </c>
    </row>
    <row r="11" spans="1:12" ht="15" x14ac:dyDescent="0.25">
      <c r="A11" s="55" t="s">
        <v>2</v>
      </c>
      <c r="B11" s="16">
        <v>40</v>
      </c>
      <c r="C11" s="16">
        <v>125</v>
      </c>
      <c r="D11" s="16">
        <f t="shared" si="0"/>
        <v>165</v>
      </c>
      <c r="E11" s="27" t="s">
        <v>58</v>
      </c>
    </row>
    <row r="12" spans="1:12" ht="15" x14ac:dyDescent="0.25">
      <c r="A12" s="54" t="s">
        <v>3</v>
      </c>
      <c r="B12" s="30">
        <v>191</v>
      </c>
      <c r="C12" s="30">
        <v>38</v>
      </c>
      <c r="D12" s="30">
        <f t="shared" si="0"/>
        <v>229</v>
      </c>
      <c r="E12" s="27" t="s">
        <v>59</v>
      </c>
    </row>
    <row r="13" spans="1:12" ht="15" x14ac:dyDescent="0.25">
      <c r="A13" s="55" t="s">
        <v>4</v>
      </c>
      <c r="B13" s="16">
        <v>51</v>
      </c>
      <c r="C13" s="16">
        <v>24</v>
      </c>
      <c r="D13" s="16">
        <f t="shared" si="0"/>
        <v>75</v>
      </c>
      <c r="E13" s="27" t="s">
        <v>60</v>
      </c>
    </row>
    <row r="14" spans="1:12" ht="15" x14ac:dyDescent="0.25">
      <c r="A14" s="54" t="s">
        <v>7</v>
      </c>
      <c r="B14" s="30">
        <v>160</v>
      </c>
      <c r="C14" s="30">
        <v>89</v>
      </c>
      <c r="D14" s="30">
        <f t="shared" si="0"/>
        <v>249</v>
      </c>
      <c r="E14" s="27" t="s">
        <v>61</v>
      </c>
    </row>
    <row r="15" spans="1:12" ht="15" x14ac:dyDescent="0.25">
      <c r="A15" s="55" t="s">
        <v>8</v>
      </c>
      <c r="B15" s="16">
        <v>54</v>
      </c>
      <c r="C15" s="16">
        <v>155</v>
      </c>
      <c r="D15" s="16">
        <f t="shared" si="0"/>
        <v>209</v>
      </c>
      <c r="E15" s="27" t="s">
        <v>62</v>
      </c>
    </row>
    <row r="16" spans="1:12" ht="15" x14ac:dyDescent="0.25">
      <c r="A16" s="54" t="s">
        <v>5</v>
      </c>
      <c r="B16" s="30">
        <v>40</v>
      </c>
      <c r="C16" s="30">
        <v>179</v>
      </c>
      <c r="D16" s="30">
        <f t="shared" si="0"/>
        <v>219</v>
      </c>
      <c r="E16" s="27" t="s">
        <v>63</v>
      </c>
    </row>
    <row r="17" spans="1:5" ht="15" x14ac:dyDescent="0.25">
      <c r="A17" s="55" t="s">
        <v>6</v>
      </c>
      <c r="B17" s="16">
        <v>42</v>
      </c>
      <c r="C17" s="16">
        <v>24</v>
      </c>
      <c r="D17" s="16">
        <f t="shared" si="0"/>
        <v>66</v>
      </c>
      <c r="E17" s="27" t="s">
        <v>64</v>
      </c>
    </row>
    <row r="18" spans="1:5" ht="15" x14ac:dyDescent="0.25">
      <c r="A18" s="54" t="s">
        <v>9</v>
      </c>
      <c r="B18" s="30">
        <v>647</v>
      </c>
      <c r="C18" s="30">
        <v>3393</v>
      </c>
      <c r="D18" s="30">
        <f t="shared" si="0"/>
        <v>4040</v>
      </c>
      <c r="E18" s="27" t="s">
        <v>65</v>
      </c>
    </row>
    <row r="19" spans="1:5" ht="15" x14ac:dyDescent="0.25">
      <c r="A19" s="55" t="s">
        <v>10</v>
      </c>
      <c r="B19" s="16">
        <v>17</v>
      </c>
      <c r="C19" s="16">
        <v>120</v>
      </c>
      <c r="D19" s="16">
        <f t="shared" si="0"/>
        <v>137</v>
      </c>
      <c r="E19" s="27" t="s">
        <v>66</v>
      </c>
    </row>
    <row r="20" spans="1:5" ht="15" x14ac:dyDescent="0.25">
      <c r="A20" s="54" t="s">
        <v>32</v>
      </c>
      <c r="B20" s="30">
        <v>77</v>
      </c>
      <c r="C20" s="30">
        <v>364</v>
      </c>
      <c r="D20" s="30">
        <f t="shared" si="0"/>
        <v>441</v>
      </c>
      <c r="E20" s="27" t="s">
        <v>67</v>
      </c>
    </row>
    <row r="21" spans="1:5" ht="15" x14ac:dyDescent="0.25">
      <c r="A21" s="55" t="s">
        <v>11</v>
      </c>
      <c r="B21" s="16">
        <v>171</v>
      </c>
      <c r="C21" s="16">
        <v>532</v>
      </c>
      <c r="D21" s="16">
        <f t="shared" si="0"/>
        <v>703</v>
      </c>
      <c r="E21" s="27" t="s">
        <v>68</v>
      </c>
    </row>
    <row r="22" spans="1:5" ht="15" x14ac:dyDescent="0.25">
      <c r="A22" s="54" t="s">
        <v>12</v>
      </c>
      <c r="B22" s="30">
        <v>81</v>
      </c>
      <c r="C22" s="30">
        <v>193</v>
      </c>
      <c r="D22" s="30">
        <f t="shared" si="0"/>
        <v>274</v>
      </c>
      <c r="E22" s="27" t="s">
        <v>69</v>
      </c>
    </row>
    <row r="23" spans="1:5" ht="15" x14ac:dyDescent="0.25">
      <c r="A23" s="55" t="s">
        <v>13</v>
      </c>
      <c r="B23" s="16">
        <v>50</v>
      </c>
      <c r="C23" s="16">
        <v>590</v>
      </c>
      <c r="D23" s="16">
        <f t="shared" si="0"/>
        <v>640</v>
      </c>
      <c r="E23" s="27" t="s">
        <v>70</v>
      </c>
    </row>
    <row r="24" spans="1:5" ht="15" x14ac:dyDescent="0.25">
      <c r="A24" s="54" t="s">
        <v>14</v>
      </c>
      <c r="B24" s="30">
        <v>159</v>
      </c>
      <c r="C24" s="30">
        <v>1223</v>
      </c>
      <c r="D24" s="30">
        <f t="shared" si="0"/>
        <v>1382</v>
      </c>
      <c r="E24" s="27" t="s">
        <v>71</v>
      </c>
    </row>
    <row r="25" spans="1:5" ht="15" x14ac:dyDescent="0.25">
      <c r="A25" s="55" t="s">
        <v>15</v>
      </c>
      <c r="B25" s="16">
        <v>103</v>
      </c>
      <c r="C25" s="16">
        <v>366</v>
      </c>
      <c r="D25" s="16">
        <f t="shared" si="0"/>
        <v>469</v>
      </c>
      <c r="E25" s="27" t="s">
        <v>72</v>
      </c>
    </row>
    <row r="26" spans="1:5" ht="15" x14ac:dyDescent="0.25">
      <c r="A26" s="54" t="s">
        <v>16</v>
      </c>
      <c r="B26" s="30">
        <v>40</v>
      </c>
      <c r="C26" s="30">
        <v>147</v>
      </c>
      <c r="D26" s="30">
        <f t="shared" ref="D26:D41" si="1">SUM(B26:C26)</f>
        <v>187</v>
      </c>
      <c r="E26" s="27" t="s">
        <v>73</v>
      </c>
    </row>
    <row r="27" spans="1:5" ht="12.75" customHeight="1" x14ac:dyDescent="0.25">
      <c r="A27" s="55" t="s">
        <v>17</v>
      </c>
      <c r="B27" s="16">
        <v>58</v>
      </c>
      <c r="C27" s="16">
        <v>54</v>
      </c>
      <c r="D27" s="16">
        <f t="shared" si="1"/>
        <v>112</v>
      </c>
      <c r="E27" s="27" t="s">
        <v>74</v>
      </c>
    </row>
    <row r="28" spans="1:5" ht="15" x14ac:dyDescent="0.25">
      <c r="A28" s="54" t="s">
        <v>18</v>
      </c>
      <c r="B28" s="30">
        <v>60</v>
      </c>
      <c r="C28" s="30">
        <v>416</v>
      </c>
      <c r="D28" s="30">
        <f t="shared" si="1"/>
        <v>476</v>
      </c>
      <c r="E28" s="27" t="s">
        <v>75</v>
      </c>
    </row>
    <row r="29" spans="1:5" ht="15" x14ac:dyDescent="0.25">
      <c r="A29" s="55" t="s">
        <v>19</v>
      </c>
      <c r="B29" s="16">
        <v>197</v>
      </c>
      <c r="C29" s="16">
        <v>81</v>
      </c>
      <c r="D29" s="16">
        <f t="shared" si="1"/>
        <v>278</v>
      </c>
      <c r="E29" s="27" t="s">
        <v>76</v>
      </c>
    </row>
    <row r="30" spans="1:5" ht="15" x14ac:dyDescent="0.25">
      <c r="A30" s="54" t="s">
        <v>20</v>
      </c>
      <c r="B30" s="30">
        <v>98</v>
      </c>
      <c r="C30" s="30">
        <v>329</v>
      </c>
      <c r="D30" s="30">
        <f t="shared" si="1"/>
        <v>427</v>
      </c>
      <c r="E30" s="27" t="s">
        <v>77</v>
      </c>
    </row>
    <row r="31" spans="1:5" ht="15" x14ac:dyDescent="0.25">
      <c r="A31" s="55" t="s">
        <v>21</v>
      </c>
      <c r="B31" s="16">
        <v>58</v>
      </c>
      <c r="C31" s="16">
        <v>207</v>
      </c>
      <c r="D31" s="16">
        <f t="shared" si="1"/>
        <v>265</v>
      </c>
      <c r="E31" s="27" t="s">
        <v>78</v>
      </c>
    </row>
    <row r="32" spans="1:5" ht="15" x14ac:dyDescent="0.25">
      <c r="A32" s="54" t="s">
        <v>22</v>
      </c>
      <c r="B32" s="30">
        <v>1011</v>
      </c>
      <c r="C32" s="30">
        <v>159</v>
      </c>
      <c r="D32" s="30">
        <f t="shared" si="1"/>
        <v>1170</v>
      </c>
      <c r="E32" s="27" t="s">
        <v>79</v>
      </c>
    </row>
    <row r="33" spans="1:5" ht="15" x14ac:dyDescent="0.25">
      <c r="A33" s="55" t="s">
        <v>23</v>
      </c>
      <c r="B33" s="16">
        <v>81</v>
      </c>
      <c r="C33" s="16">
        <v>180</v>
      </c>
      <c r="D33" s="16">
        <f t="shared" si="1"/>
        <v>261</v>
      </c>
      <c r="E33" s="27" t="s">
        <v>80</v>
      </c>
    </row>
    <row r="34" spans="1:5" ht="15" x14ac:dyDescent="0.25">
      <c r="A34" s="54" t="s">
        <v>24</v>
      </c>
      <c r="B34" s="30">
        <v>71</v>
      </c>
      <c r="C34" s="30">
        <v>253</v>
      </c>
      <c r="D34" s="30">
        <f t="shared" si="1"/>
        <v>324</v>
      </c>
      <c r="E34" s="27" t="s">
        <v>81</v>
      </c>
    </row>
    <row r="35" spans="1:5" ht="15" x14ac:dyDescent="0.25">
      <c r="A35" s="55" t="s">
        <v>25</v>
      </c>
      <c r="B35" s="16">
        <v>34</v>
      </c>
      <c r="C35" s="16">
        <v>110</v>
      </c>
      <c r="D35" s="16">
        <f t="shared" si="1"/>
        <v>144</v>
      </c>
      <c r="E35" s="27" t="s">
        <v>82</v>
      </c>
    </row>
    <row r="36" spans="1:5" ht="15" x14ac:dyDescent="0.25">
      <c r="A36" s="54" t="s">
        <v>26</v>
      </c>
      <c r="B36" s="30">
        <v>56</v>
      </c>
      <c r="C36" s="30">
        <v>36</v>
      </c>
      <c r="D36" s="30">
        <f t="shared" si="1"/>
        <v>92</v>
      </c>
      <c r="E36" s="27" t="s">
        <v>83</v>
      </c>
    </row>
    <row r="37" spans="1:5" ht="15" x14ac:dyDescent="0.25">
      <c r="A37" s="55" t="s">
        <v>27</v>
      </c>
      <c r="B37" s="16">
        <v>14</v>
      </c>
      <c r="C37" s="16">
        <v>45</v>
      </c>
      <c r="D37" s="16">
        <f t="shared" si="1"/>
        <v>59</v>
      </c>
      <c r="E37" s="27" t="s">
        <v>84</v>
      </c>
    </row>
    <row r="38" spans="1:5" ht="15" x14ac:dyDescent="0.25">
      <c r="A38" s="54" t="s">
        <v>28</v>
      </c>
      <c r="B38" s="30">
        <v>23</v>
      </c>
      <c r="C38" s="30">
        <v>132</v>
      </c>
      <c r="D38" s="30">
        <f t="shared" si="1"/>
        <v>155</v>
      </c>
      <c r="E38" s="27" t="s">
        <v>85</v>
      </c>
    </row>
    <row r="39" spans="1:5" ht="15" x14ac:dyDescent="0.25">
      <c r="A39" s="55" t="s">
        <v>29</v>
      </c>
      <c r="B39" s="16">
        <v>127</v>
      </c>
      <c r="C39" s="16">
        <v>336</v>
      </c>
      <c r="D39" s="16">
        <f t="shared" si="1"/>
        <v>463</v>
      </c>
      <c r="E39" s="27" t="s">
        <v>86</v>
      </c>
    </row>
    <row r="40" spans="1:5" ht="15" x14ac:dyDescent="0.25">
      <c r="A40" s="54" t="s">
        <v>30</v>
      </c>
      <c r="B40" s="30">
        <v>97</v>
      </c>
      <c r="C40" s="30">
        <v>151</v>
      </c>
      <c r="D40" s="30">
        <f t="shared" si="1"/>
        <v>248</v>
      </c>
      <c r="E40" s="27" t="s">
        <v>87</v>
      </c>
    </row>
    <row r="41" spans="1:5" ht="15" x14ac:dyDescent="0.25">
      <c r="A41" s="55" t="s">
        <v>31</v>
      </c>
      <c r="B41" s="16">
        <v>49</v>
      </c>
      <c r="C41" s="16">
        <v>79</v>
      </c>
      <c r="D41" s="16">
        <f t="shared" si="1"/>
        <v>128</v>
      </c>
      <c r="E41" s="27" t="s">
        <v>88</v>
      </c>
    </row>
    <row r="42" spans="1:5" ht="7.5" customHeight="1" x14ac:dyDescent="0.2">
      <c r="A42" s="66"/>
      <c r="B42" s="87"/>
      <c r="C42" s="87"/>
      <c r="D42" s="87"/>
    </row>
    <row r="43" spans="1:5" ht="15.75" x14ac:dyDescent="0.2">
      <c r="A43" s="8" t="s">
        <v>113</v>
      </c>
      <c r="B43" s="2">
        <f>B10+B11+B12+B13+B14+B15+B16+B17+B18+B19+B20+B21+B22+B23+B24+B25+B26+B27+B28+B29+B30+B31+B32+B33+B34+B35+B36+B37+B38+B39+B40+B41</f>
        <v>4020</v>
      </c>
      <c r="C43" s="2">
        <f>C10+C11+C12+C13+C14+C15+C16+C17+C18+C19+C20+C21+C22+C23+C24+C25+C26+C27+C28+C29+C30+C31+C32+C33+C34+C35+C36+C37+C38+C39+C40+C41</f>
        <v>10284</v>
      </c>
      <c r="D43" s="2">
        <f>D10+D11+D12+D13+D14+D15+D16+D17+D18+D19+D20+D21+D22+D23+D24+D25+D26+D27+D28+D29+D30+D31+D32+D33+D34+D35+D36+D37+D38+D39+D40+D41</f>
        <v>14304</v>
      </c>
    </row>
    <row r="44" spans="1:5" x14ac:dyDescent="0.2">
      <c r="B44" s="31">
        <f>B43*100/$D$43</f>
        <v>28.104026845637584</v>
      </c>
      <c r="C44" s="31">
        <f>C43*100/$D$43</f>
        <v>71.895973154362423</v>
      </c>
      <c r="D44" s="31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rintOptions horizontalCentered="1"/>
  <pageMargins left="0.75" right="0.75" top="0.55000000000000004" bottom="1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3.1.1</vt:lpstr>
      <vt:lpstr>3.1.2</vt:lpstr>
      <vt:lpstr>3.1.3</vt:lpstr>
      <vt:lpstr>3.1.4</vt:lpstr>
      <vt:lpstr>3.1.5</vt:lpstr>
      <vt:lpstr>3.1.6</vt:lpstr>
      <vt:lpstr>3.1.7</vt:lpstr>
      <vt:lpstr>3.1.8</vt:lpstr>
      <vt:lpstr>3.2.1</vt:lpstr>
      <vt:lpstr>3.3.1</vt:lpstr>
      <vt:lpstr>3.4.1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2011-02-04T19:44:39Z</cp:lastPrinted>
  <dcterms:created xsi:type="dcterms:W3CDTF">2008-04-22T18:41:03Z</dcterms:created>
  <dcterms:modified xsi:type="dcterms:W3CDTF">2015-03-20T16:54:18Z</dcterms:modified>
</cp:coreProperties>
</file>