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3980" windowHeight="7695"/>
  </bookViews>
  <sheets>
    <sheet name="6.1" sheetId="1" r:id="rId1"/>
    <sheet name="6.2" sheetId="6" r:id="rId2"/>
    <sheet name="6.3" sheetId="2" r:id="rId3"/>
    <sheet name="6.4" sheetId="3" r:id="rId4"/>
    <sheet name="6.5" sheetId="4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1">#REF!</definedName>
    <definedName name="R_FlotaActivaTP_Capematerno">#REF!</definedName>
    <definedName name="R_FlotaActivaTP_Capepaterno" localSheetId="1">#REF!</definedName>
    <definedName name="R_FlotaActivaTP_Capepaterno">#REF!</definedName>
    <definedName name="R_FlotaActivaTP_Ccodpostal" localSheetId="1">#REF!</definedName>
    <definedName name="R_FlotaActivaTP_Ccodpostal">#REF!</definedName>
    <definedName name="R_FlotaActivaTP_Ccoloniabarrio" localSheetId="1">#REF!</definedName>
    <definedName name="R_FlotaActivaTP_Ccoloniabarrio">#REF!</definedName>
    <definedName name="R_FlotaActivaTP_Cdescripcion" localSheetId="1">#REF!</definedName>
    <definedName name="R_FlotaActivaTP_Cdescripcion">#REF!</definedName>
    <definedName name="R_FlotaActivaTP_Cdescripcion2" localSheetId="1">#REF!</definedName>
    <definedName name="R_FlotaActivaTP_Cdescripcion2">#REF!</definedName>
    <definedName name="R_FlotaActivaTP_Cdescripcion3" localSheetId="1">#REF!</definedName>
    <definedName name="R_FlotaActivaTP_Cdescripcion3">#REF!</definedName>
    <definedName name="R_FlotaActivaTP_Cdescripcion4" localSheetId="1">#REF!</definedName>
    <definedName name="R_FlotaActivaTP_Cdescripcion4">#REF!</definedName>
    <definedName name="R_FlotaActivaTP_Cdireccion" localSheetId="1">#REF!</definedName>
    <definedName name="R_FlotaActivaTP_Cdireccion">#REF!</definedName>
    <definedName name="R_FlotaActivaTP_Cdscclase" localSheetId="1">#REF!</definedName>
    <definedName name="R_FlotaActivaTP_Cdscclase">#REF!</definedName>
    <definedName name="R_FlotaActivaTP_Cdsccorta" localSheetId="1">#REF!</definedName>
    <definedName name="R_FlotaActivaTP_Cdsccorta">#REF!</definedName>
    <definedName name="R_FlotaActivaTP_Cdsccsct" localSheetId="1">#REF!</definedName>
    <definedName name="R_FlotaActivaTP_Cdsccsct">#REF!</definedName>
    <definedName name="R_FlotaActivaTP_Cdscdepartamento" localSheetId="1">#REF!</definedName>
    <definedName name="R_FlotaActivaTP_Cdscdepartamento">#REF!</definedName>
    <definedName name="R_FlotaActivaTP_Cdscmarca" localSheetId="1">#REF!</definedName>
    <definedName name="R_FlotaActivaTP_Cdscmarca">#REF!</definedName>
    <definedName name="R_FlotaActivaTP_Cdsctipo" localSheetId="1">#REF!</definedName>
    <definedName name="R_FlotaActivaTP_Cdsctipo">#REF!</definedName>
    <definedName name="R_FlotaActivaTP_Cdsctipotramite" localSheetId="1">#REF!</definedName>
    <definedName name="R_FlotaActivaTP_Cdsctipotramite">#REF!</definedName>
    <definedName name="R_FlotaActivaTP_Cniv" localSheetId="1">#REF!</definedName>
    <definedName name="R_FlotaActivaTP_Cniv">#REF!</definedName>
    <definedName name="R_FlotaActivaTP_Cnombre" localSheetId="1">#REF!</definedName>
    <definedName name="R_FlotaActivaTP_Cnombre">#REF!</definedName>
    <definedName name="R_FlotaActivaTP_CNOMBREEMPRESA" localSheetId="1">#REF!</definedName>
    <definedName name="R_FlotaActivaTP_CNOMBREEMPRESA">#REF!</definedName>
    <definedName name="R_FlotaActivaTP_Cnumero" localSheetId="1">#REF!</definedName>
    <definedName name="R_FlotaActivaTP_Cnumero">#REF!</definedName>
    <definedName name="R_FlotaActivaTP_Cplacaestatal" localSheetId="1">#REF!</definedName>
    <definedName name="R_FlotaActivaTP_Cplacaestatal">#REF!</definedName>
    <definedName name="R_FlotaActivaTP_Crazonsocial" localSheetId="1">#REF!</definedName>
    <definedName name="R_FlotaActivaTP_Crazonsocial">#REF!</definedName>
    <definedName name="R_FlotaActivaTP_Crfc" localSheetId="1">#REF!</definedName>
    <definedName name="R_FlotaActivaTP_Crfc">#REF!</definedName>
    <definedName name="R_FlotaActivaTP_CSIT_PLACA" localSheetId="1">#REF!</definedName>
    <definedName name="R_FlotaActivaTP_CSIT_PLACA">#REF!</definedName>
    <definedName name="R_FlotaActivaTP_Ctipopermisionario" localSheetId="1">#REF!</definedName>
    <definedName name="R_FlotaActivaTP_Ctipopermisionario">#REF!</definedName>
    <definedName name="R_FlotaActivaTP_Ctiposervicio" localSheetId="1">#REF!</definedName>
    <definedName name="R_FlotaActivaTP_Ctiposervicio">#REF!</definedName>
    <definedName name="R_FlotaActivaTP_Cunidad" localSheetId="1">#REF!</definedName>
    <definedName name="R_FlotaActivaTP_Cunidad">#REF!</definedName>
    <definedName name="R_FlotaActivaTP_Dalto" localSheetId="1">#REF!</definedName>
    <definedName name="R_FlotaActivaTP_Dalto">#REF!</definedName>
    <definedName name="R_FlotaActivaTP_Dancho" localSheetId="1">#REF!</definedName>
    <definedName name="R_FlotaActivaTP_Dancho">#REF!</definedName>
    <definedName name="R_FlotaActivaTP_Dcapacidad" localSheetId="1">#REF!</definedName>
    <definedName name="R_FlotaActivaTP_Dcapacidad">#REF!</definedName>
    <definedName name="R_FlotaActivaTP_Dlargo" localSheetId="1">#REF!</definedName>
    <definedName name="R_FlotaActivaTP_Dlargo">#REF!</definedName>
    <definedName name="R_FlotaActivaTP_Dtaltaensistema" localSheetId="1">#REF!</definedName>
    <definedName name="R_FlotaActivaTP_Dtaltaensistema">#REF!</definedName>
    <definedName name="R_FlotaActivaTP_Icveempresa" localSheetId="1">#REF!</definedName>
    <definedName name="R_FlotaActivaTP_Icveempresa">#REF!</definedName>
    <definedName name="R_FlotaActivaTP_Icvetramite" localSheetId="1">#REF!</definedName>
    <definedName name="R_FlotaActivaTP_Icvetramite">#REF!</definedName>
    <definedName name="R_FlotaActivaTP_Icveunidadescapaci" localSheetId="1">#REF!</definedName>
    <definedName name="R_FlotaActivaTP_Icveunidadescapaci">#REF!</definedName>
    <definedName name="R_FlotaActivaTP_Icvevehiculo" localSheetId="1">#REF!</definedName>
    <definedName name="R_FlotaActivaTP_Icvevehiculo">#REF!</definedName>
    <definedName name="R_FlotaActivaTP_Imodelo" localSheetId="1">#REF!</definedName>
    <definedName name="R_FlotaActivaTP_Imodelo">#REF!</definedName>
    <definedName name="R_FlotaActivaTP_Lactiva" localSheetId="1">#REF!</definedName>
    <definedName name="R_FlotaActivaTP_Lactiva">#REF!</definedName>
    <definedName name="Resultados_Capematerno" localSheetId="1">[1]Resultados!#REF!</definedName>
    <definedName name="Resultados_Capematerno">[1]Resultados!#REF!</definedName>
    <definedName name="Resultados_Capepaterno" localSheetId="1">[1]Resultados!#REF!</definedName>
    <definedName name="Resultados_Capepaterno">[1]Resultados!#REF!</definedName>
    <definedName name="Resultados_Ctipopermisionario2" localSheetId="1">[1]Resultados!#REF!</definedName>
    <definedName name="Resultados_Ctipopermisionario2">[1]Resultados!#REF!</definedName>
    <definedName name="Resultados_nombre" localSheetId="1">[1]Resultados!#REF!</definedName>
    <definedName name="Resultados_nombre">[1]Resultados!#REF!</definedName>
  </definedNames>
  <calcPr calcId="145621"/>
</workbook>
</file>

<file path=xl/calcChain.xml><?xml version="1.0" encoding="utf-8"?>
<calcChain xmlns="http://schemas.openxmlformats.org/spreadsheetml/2006/main">
  <c r="B11" i="6" l="1"/>
  <c r="C9" i="6" s="1"/>
  <c r="E39" i="4"/>
  <c r="D39" i="4"/>
  <c r="C39" i="4"/>
  <c r="B39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F39" i="4" l="1"/>
  <c r="M40" i="3"/>
  <c r="C6" i="6"/>
  <c r="C8" i="6"/>
  <c r="C7" i="6"/>
  <c r="C28" i="1"/>
  <c r="C22" i="1"/>
  <c r="C11" i="6" l="1"/>
  <c r="E14" i="2"/>
  <c r="F8" i="2" s="1"/>
  <c r="C14" i="2"/>
  <c r="D12" i="2" s="1"/>
  <c r="F12" i="2" l="1"/>
  <c r="F10" i="2"/>
  <c r="F6" i="2"/>
  <c r="D8" i="2"/>
  <c r="D6" i="2"/>
  <c r="D10" i="2"/>
  <c r="C8" i="1"/>
  <c r="D14" i="2" l="1"/>
  <c r="F14" i="2"/>
  <c r="C15" i="1"/>
  <c r="C32" i="1" s="1"/>
  <c r="D28" i="1" l="1"/>
  <c r="D22" i="1"/>
  <c r="D30" i="1"/>
  <c r="D15" i="1"/>
  <c r="D8" i="1"/>
  <c r="D32" i="1" l="1"/>
</calcChain>
</file>

<file path=xl/sharedStrings.xml><?xml version="1.0" encoding="utf-8"?>
<sst xmlns="http://schemas.openxmlformats.org/spreadsheetml/2006/main" count="222" uniqueCount="136">
  <si>
    <t>Vehículo</t>
  </si>
  <si>
    <t>Clase</t>
  </si>
  <si>
    <t>%</t>
  </si>
  <si>
    <t>Unidades motrices</t>
  </si>
  <si>
    <t>Camión de dos ejes</t>
  </si>
  <si>
    <t>C2</t>
  </si>
  <si>
    <t>Tractocamión de dos ejes</t>
  </si>
  <si>
    <t>T2</t>
  </si>
  <si>
    <t>Tractocamión de tres ejes</t>
  </si>
  <si>
    <t>T3</t>
  </si>
  <si>
    <t>Otros</t>
  </si>
  <si>
    <t>Unidades de arrastre</t>
  </si>
  <si>
    <t>Semirremolque de un eje</t>
  </si>
  <si>
    <t>S1</t>
  </si>
  <si>
    <t>Semirremolque de dos ejes</t>
  </si>
  <si>
    <t>S2</t>
  </si>
  <si>
    <t>Semirremolque de tres ejes</t>
  </si>
  <si>
    <t>S3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</si>
  <si>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</si>
  <si>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</si>
  <si>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</si>
  <si>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</si>
  <si>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</si>
  <si>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</si>
  <si>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R2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</si>
  <si>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</si>
  <si>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</si>
  <si>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</si>
  <si>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</si>
  <si>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</si>
  <si>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</si>
  <si>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</si>
  <si>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</si>
  <si>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</si>
  <si>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</si>
  <si>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</si>
  <si>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</si>
  <si>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</si>
  <si>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 xml:space="preserve">C3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</si>
  <si>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</si>
  <si>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</si>
  <si>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</si>
  <si>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</si>
  <si>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</si>
  <si>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</si>
  <si>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</si>
  <si>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</si>
  <si>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</si>
  <si>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</si>
  <si>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</si>
  <si>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</si>
  <si>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</si>
  <si>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S6</t>
  </si>
  <si>
    <t>Semirremolque de seis ejes</t>
  </si>
  <si>
    <t>Tipo de Vehículo</t>
  </si>
  <si>
    <t>Autobús</t>
  </si>
  <si>
    <t>Automóvil</t>
  </si>
  <si>
    <t>Camioneta</t>
  </si>
  <si>
    <t>Minibús o Microbús</t>
  </si>
  <si>
    <t>Rótulos de fila</t>
  </si>
  <si>
    <t>C3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</si>
  <si>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</si>
  <si>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</si>
  <si>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</si>
  <si>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</si>
  <si>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</si>
  <si>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</si>
  <si>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</si>
  <si>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</si>
  <si>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CAM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</si>
  <si>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</si>
  <si>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</si>
  <si>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</si>
  <si>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</si>
  <si>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</si>
  <si>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</si>
  <si>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</si>
  <si>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</si>
  <si>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Distrito Federal</t>
  </si>
  <si>
    <t>DF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</si>
  <si>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</si>
  <si>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</si>
  <si>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</si>
  <si>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</si>
  <si>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</si>
  <si>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</si>
  <si>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</si>
  <si>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</si>
  <si>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</si>
  <si>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</si>
  <si>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</si>
  <si>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</si>
  <si>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</si>
  <si>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</si>
  <si>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</si>
  <si>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</si>
  <si>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</si>
  <si>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</si>
  <si>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</si>
  <si>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</si>
  <si>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</si>
  <si>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</si>
  <si>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</si>
  <si>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</si>
  <si>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</si>
  <si>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</si>
  <si>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</si>
  <si>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</si>
  <si>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</si>
  <si>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</si>
  <si>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</si>
  <si>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</si>
  <si>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</si>
  <si>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</si>
  <si>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</si>
  <si>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</si>
  <si>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</si>
  <si>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</si>
  <si>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</si>
  <si>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</si>
  <si>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</si>
  <si>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</si>
  <si>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</si>
  <si>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</si>
  <si>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</si>
  <si>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</si>
  <si>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</si>
  <si>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</si>
  <si>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</si>
  <si>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</si>
  <si>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</si>
  <si>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 xml:space="preserve">6.1 Parque Vehicular  del Autotransporte de Carga </t>
  </si>
  <si>
    <t xml:space="preserve">6.2 Parque Vehicular del Transporte Terrestre de Pasajeros, excepto por Ferrocarril </t>
  </si>
  <si>
    <t xml:space="preserve">6.3 Estructura Empresarial del Transporte Privado  </t>
  </si>
  <si>
    <t>6.4 Parque Vehicular del Autotransporte de Carga por Clase de Vehículo y Entidad Federativa</t>
  </si>
  <si>
    <t>6.5 Parque Vehicular del Transporte Terrestre de Pasajeros, excepto por Ferrocarril según Clase de Vehículo y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</si>
</sst>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6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" fontId="1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9" fillId="34" borderId="0" xfId="26" applyFont="1" applyFill="1" applyBorder="1" applyAlignment="1">
      <alignment horizontal="center" vertical="center" wrapText="1"/>
    </xf>
    <xf numFmtId="0" fontId="20" fillId="33" borderId="0" xfId="42" applyFont="1" applyFill="1" applyBorder="1"/>
    <xf numFmtId="0" fontId="21" fillId="33" borderId="0" xfId="42" applyFont="1" applyFill="1" applyBorder="1" applyAlignment="1">
      <alignment horizontal="left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21" fillId="35" borderId="0" xfId="42" applyFont="1" applyFill="1" applyBorder="1" applyAlignment="1">
      <alignment horizontal="left"/>
    </xf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1" fillId="33" borderId="0" xfId="42" applyFont="1" applyFill="1" applyBorder="1"/>
    <xf numFmtId="3" fontId="19" fillId="34" borderId="0" xfId="2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35" borderId="0" xfId="0" applyNumberFormat="1" applyFill="1" applyAlignment="1">
      <alignment horizontal="center"/>
    </xf>
    <xf numFmtId="0" fontId="17" fillId="0" borderId="0" xfId="0" applyFont="1"/>
    <xf numFmtId="3" fontId="0" fillId="0" borderId="0" xfId="0" applyNumberFormat="1" applyAlignment="1">
      <alignment horizont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21" fillId="33" borderId="0" xfId="0" applyFont="1" applyFill="1" applyAlignment="1">
      <alignment horizontal="center"/>
    </xf>
    <xf numFmtId="0" fontId="16" fillId="35" borderId="0" xfId="0" applyFont="1" applyFill="1"/>
    <xf numFmtId="0" fontId="16" fillId="0" borderId="0" xfId="0" applyFont="1"/>
    <xf numFmtId="0" fontId="1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2013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703"/>
          <c:w val="0.49166666666666775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1175116903490508"/>
                  <c:y val="-3.803700855193795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518411922647602"/>
                  <c:y val="7.651123203783952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('6.1'!$A$8,'6.1'!$A$15)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('6.1'!$D$8,'6.1'!$D$15)</c:f>
              <c:numCache>
                <c:formatCode>0.0</c:formatCode>
                <c:ptCount val="2"/>
                <c:pt idx="0">
                  <c:v>71.82035675333357</c:v>
                </c:pt>
                <c:pt idx="1">
                  <c:v>28.156774443232592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2013</a:t>
            </a:r>
            <a:endParaRPr lang="es-ES" sz="105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26665695257843663"/>
          <c:w val="0.45488496696533615"/>
          <c:h val="0.7041813545548798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25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73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2753069659396064E-2"/>
                  <c:y val="3.094871148223915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'6.2'!$A$6:$A$9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'6.2'!$C$6:$C$9</c:f>
              <c:numCache>
                <c:formatCode>#,##0.0</c:formatCode>
                <c:ptCount val="4"/>
                <c:pt idx="0">
                  <c:v>25.065274151436029</c:v>
                </c:pt>
                <c:pt idx="1">
                  <c:v>1.392515230635335</c:v>
                </c:pt>
                <c:pt idx="2">
                  <c:v>72.149695387293306</c:v>
                </c:pt>
                <c:pt idx="3">
                  <c:v>1.392515230635335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del Transporte Privado 2013</a:t>
            </a:r>
          </a:p>
        </c:rich>
      </c:tx>
      <c:layout>
        <c:manualLayout>
          <c:xMode val="edge"/>
          <c:yMode val="edge"/>
          <c:x val="0.228508673257948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312E-2"/>
          <c:y val="9.0090090090090516E-2"/>
          <c:w val="0.8815517139304957"/>
          <c:h val="0.73850606512023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('6.3'!$C$6,'6.3'!$C$8,'6.3'!$C$10,'6.3'!$C$12)</c:f>
              <c:numCache>
                <c:formatCode>#,##0</c:formatCode>
                <c:ptCount val="4"/>
                <c:pt idx="0">
                  <c:v>9761</c:v>
                </c:pt>
                <c:pt idx="1">
                  <c:v>1247</c:v>
                </c:pt>
                <c:pt idx="2">
                  <c:v>146</c:v>
                </c:pt>
                <c:pt idx="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'6.3'!$E$4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('6.3'!$E$6,'6.3'!$E$8,'6.3'!$E$10,'6.3'!$E$12)</c:f>
              <c:numCache>
                <c:formatCode>#,##0</c:formatCode>
                <c:ptCount val="4"/>
                <c:pt idx="0">
                  <c:v>16972</c:v>
                </c:pt>
                <c:pt idx="1">
                  <c:v>13732</c:v>
                </c:pt>
                <c:pt idx="2">
                  <c:v>6987</c:v>
                </c:pt>
                <c:pt idx="3">
                  <c:v>20304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186048"/>
        <c:axId val="87191936"/>
      </c:barChart>
      <c:catAx>
        <c:axId val="87186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191936"/>
        <c:crosses val="autoZero"/>
        <c:auto val="1"/>
        <c:lblAlgn val="ctr"/>
        <c:lblOffset val="100"/>
        <c:noMultiLvlLbl val="0"/>
      </c:catAx>
      <c:valAx>
        <c:axId val="87191936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18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del Transporte Privado 2013</a:t>
            </a:r>
          </a:p>
        </c:rich>
      </c:tx>
      <c:layout>
        <c:manualLayout>
          <c:xMode val="edge"/>
          <c:yMode val="edge"/>
          <c:x val="0.15243044619422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45"/>
          <c:h val="0.777777777777779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/>
                      <a:t>8</a:t>
                    </a:r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/>
                      <a:t>1</a:t>
                    </a:r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755905511811376E-2"/>
                  <c:y val="2.853893263342085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1.5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705818022747265E-2"/>
                  <c:y val="3.768846602508020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0.5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('6.3'!$D$6,'6.3'!$D$8,'6.3'!$D$10,'6.3'!$D$12)</c:f>
              <c:numCache>
                <c:formatCode>#,##0.0</c:formatCode>
                <c:ptCount val="4"/>
                <c:pt idx="0">
                  <c:v>87.011945088251025</c:v>
                </c:pt>
                <c:pt idx="1">
                  <c:v>11.116063469424139</c:v>
                </c:pt>
                <c:pt idx="2">
                  <c:v>1.3014797646639329</c:v>
                </c:pt>
                <c:pt idx="3">
                  <c:v>0.57051167766090216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Vehículos en la Estructura Empresarial del Transporte Privado 2013</a:t>
            </a:r>
          </a:p>
        </c:rich>
      </c:tx>
      <c:layout>
        <c:manualLayout>
          <c:xMode val="edge"/>
          <c:yMode val="edge"/>
          <c:x val="0.155208223972003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3">
                  <a:alpha val="97000"/>
                </a:schemeClr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('6.3'!$F$6,'6.3'!$F$8,'6.3'!$F$10,'6.3'!$F$12)</c:f>
              <c:numCache>
                <c:formatCode>#,##0.0</c:formatCode>
                <c:ptCount val="4"/>
                <c:pt idx="0">
                  <c:v>29.264591775153029</c:v>
                </c:pt>
                <c:pt idx="1">
                  <c:v>23.677903267523064</c:v>
                </c:pt>
                <c:pt idx="2">
                  <c:v>12.04759030950944</c:v>
                </c:pt>
                <c:pt idx="3">
                  <c:v>35.009914647814469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'6.4'!$B$4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'6.4'!$B$7:$B$38</c:f>
              <c:numCache>
                <c:formatCode>#,##0</c:formatCode>
                <c:ptCount val="32"/>
                <c:pt idx="0">
                  <c:v>131</c:v>
                </c:pt>
                <c:pt idx="1">
                  <c:v>721</c:v>
                </c:pt>
                <c:pt idx="2">
                  <c:v>122</c:v>
                </c:pt>
                <c:pt idx="3">
                  <c:v>43</c:v>
                </c:pt>
                <c:pt idx="4">
                  <c:v>298</c:v>
                </c:pt>
                <c:pt idx="5">
                  <c:v>375</c:v>
                </c:pt>
                <c:pt idx="6">
                  <c:v>219</c:v>
                </c:pt>
                <c:pt idx="7">
                  <c:v>62</c:v>
                </c:pt>
                <c:pt idx="8">
                  <c:v>4457</c:v>
                </c:pt>
                <c:pt idx="9">
                  <c:v>46</c:v>
                </c:pt>
                <c:pt idx="10">
                  <c:v>529</c:v>
                </c:pt>
                <c:pt idx="11">
                  <c:v>568</c:v>
                </c:pt>
                <c:pt idx="12">
                  <c:v>180</c:v>
                </c:pt>
                <c:pt idx="13">
                  <c:v>990</c:v>
                </c:pt>
                <c:pt idx="14">
                  <c:v>388</c:v>
                </c:pt>
                <c:pt idx="15">
                  <c:v>922</c:v>
                </c:pt>
                <c:pt idx="16">
                  <c:v>194</c:v>
                </c:pt>
                <c:pt idx="17">
                  <c:v>83</c:v>
                </c:pt>
                <c:pt idx="18">
                  <c:v>3276</c:v>
                </c:pt>
                <c:pt idx="19">
                  <c:v>318</c:v>
                </c:pt>
                <c:pt idx="20">
                  <c:v>955</c:v>
                </c:pt>
                <c:pt idx="21">
                  <c:v>190</c:v>
                </c:pt>
                <c:pt idx="22">
                  <c:v>28</c:v>
                </c:pt>
                <c:pt idx="23">
                  <c:v>376</c:v>
                </c:pt>
                <c:pt idx="24">
                  <c:v>384</c:v>
                </c:pt>
                <c:pt idx="25">
                  <c:v>464</c:v>
                </c:pt>
                <c:pt idx="26">
                  <c:v>304</c:v>
                </c:pt>
                <c:pt idx="27">
                  <c:v>490</c:v>
                </c:pt>
                <c:pt idx="28">
                  <c:v>38</c:v>
                </c:pt>
                <c:pt idx="29">
                  <c:v>308</c:v>
                </c:pt>
                <c:pt idx="30">
                  <c:v>581</c:v>
                </c:pt>
                <c:pt idx="3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'6.4'!$C$4</c:f>
              <c:strCache>
                <c:ptCount val="1"/>
                <c:pt idx="0">
                  <c:v>C3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'6.4'!$C$7:$C$38</c:f>
              <c:numCache>
                <c:formatCode>#,##0</c:formatCode>
                <c:ptCount val="32"/>
                <c:pt idx="0">
                  <c:v>144</c:v>
                </c:pt>
                <c:pt idx="1">
                  <c:v>260</c:v>
                </c:pt>
                <c:pt idx="2">
                  <c:v>78</c:v>
                </c:pt>
                <c:pt idx="3">
                  <c:v>49</c:v>
                </c:pt>
                <c:pt idx="4">
                  <c:v>176</c:v>
                </c:pt>
                <c:pt idx="5">
                  <c:v>223</c:v>
                </c:pt>
                <c:pt idx="6">
                  <c:v>179</c:v>
                </c:pt>
                <c:pt idx="7">
                  <c:v>26</c:v>
                </c:pt>
                <c:pt idx="8">
                  <c:v>2386</c:v>
                </c:pt>
                <c:pt idx="9">
                  <c:v>87</c:v>
                </c:pt>
                <c:pt idx="10">
                  <c:v>470</c:v>
                </c:pt>
                <c:pt idx="11">
                  <c:v>147</c:v>
                </c:pt>
                <c:pt idx="12">
                  <c:v>151</c:v>
                </c:pt>
                <c:pt idx="13">
                  <c:v>822</c:v>
                </c:pt>
                <c:pt idx="14">
                  <c:v>166</c:v>
                </c:pt>
                <c:pt idx="15">
                  <c:v>957</c:v>
                </c:pt>
                <c:pt idx="16">
                  <c:v>155</c:v>
                </c:pt>
                <c:pt idx="17">
                  <c:v>130</c:v>
                </c:pt>
                <c:pt idx="18">
                  <c:v>1915</c:v>
                </c:pt>
                <c:pt idx="19">
                  <c:v>139</c:v>
                </c:pt>
                <c:pt idx="20">
                  <c:v>719</c:v>
                </c:pt>
                <c:pt idx="21">
                  <c:v>181</c:v>
                </c:pt>
                <c:pt idx="22">
                  <c:v>6</c:v>
                </c:pt>
                <c:pt idx="23">
                  <c:v>293</c:v>
                </c:pt>
                <c:pt idx="24">
                  <c:v>348</c:v>
                </c:pt>
                <c:pt idx="25">
                  <c:v>342</c:v>
                </c:pt>
                <c:pt idx="26">
                  <c:v>146</c:v>
                </c:pt>
                <c:pt idx="27">
                  <c:v>273</c:v>
                </c:pt>
                <c:pt idx="28">
                  <c:v>30</c:v>
                </c:pt>
                <c:pt idx="29">
                  <c:v>359</c:v>
                </c:pt>
                <c:pt idx="30">
                  <c:v>328</c:v>
                </c:pt>
                <c:pt idx="31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'6.4'!$D$4</c:f>
              <c:strCache>
                <c:ptCount val="1"/>
                <c:pt idx="0">
                  <c:v>T2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'6.4'!$D$7:$D$38</c:f>
              <c:numCache>
                <c:formatCode>#,##0</c:formatCode>
                <c:ptCount val="32"/>
                <c:pt idx="0">
                  <c:v>3</c:v>
                </c:pt>
                <c:pt idx="1">
                  <c:v>32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  <c:pt idx="8">
                  <c:v>70</c:v>
                </c:pt>
                <c:pt idx="9">
                  <c:v>16</c:v>
                </c:pt>
                <c:pt idx="10">
                  <c:v>17</c:v>
                </c:pt>
                <c:pt idx="11">
                  <c:v>0</c:v>
                </c:pt>
                <c:pt idx="12">
                  <c:v>1</c:v>
                </c:pt>
                <c:pt idx="13">
                  <c:v>20</c:v>
                </c:pt>
                <c:pt idx="14">
                  <c:v>32</c:v>
                </c:pt>
                <c:pt idx="15">
                  <c:v>20</c:v>
                </c:pt>
                <c:pt idx="16">
                  <c:v>3</c:v>
                </c:pt>
                <c:pt idx="17">
                  <c:v>0</c:v>
                </c:pt>
                <c:pt idx="18">
                  <c:v>59</c:v>
                </c:pt>
                <c:pt idx="19">
                  <c:v>2</c:v>
                </c:pt>
                <c:pt idx="20">
                  <c:v>28</c:v>
                </c:pt>
                <c:pt idx="21">
                  <c:v>9</c:v>
                </c:pt>
                <c:pt idx="22">
                  <c:v>2</c:v>
                </c:pt>
                <c:pt idx="23">
                  <c:v>9</c:v>
                </c:pt>
                <c:pt idx="24">
                  <c:v>689</c:v>
                </c:pt>
                <c:pt idx="25">
                  <c:v>37</c:v>
                </c:pt>
                <c:pt idx="26">
                  <c:v>4</c:v>
                </c:pt>
                <c:pt idx="27">
                  <c:v>10</c:v>
                </c:pt>
                <c:pt idx="28">
                  <c:v>0</c:v>
                </c:pt>
                <c:pt idx="29">
                  <c:v>21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'6.4'!$E$4</c:f>
              <c:strCache>
                <c:ptCount val="1"/>
                <c:pt idx="0">
                  <c:v>T3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'6.4'!$E$7:$E$38</c:f>
              <c:numCache>
                <c:formatCode>#,##0</c:formatCode>
                <c:ptCount val="32"/>
                <c:pt idx="0">
                  <c:v>114</c:v>
                </c:pt>
                <c:pt idx="1">
                  <c:v>543</c:v>
                </c:pt>
                <c:pt idx="2">
                  <c:v>73</c:v>
                </c:pt>
                <c:pt idx="3">
                  <c:v>28</c:v>
                </c:pt>
                <c:pt idx="4">
                  <c:v>132</c:v>
                </c:pt>
                <c:pt idx="5">
                  <c:v>285</c:v>
                </c:pt>
                <c:pt idx="6">
                  <c:v>172</c:v>
                </c:pt>
                <c:pt idx="7">
                  <c:v>21</c:v>
                </c:pt>
                <c:pt idx="8">
                  <c:v>2615</c:v>
                </c:pt>
                <c:pt idx="9">
                  <c:v>129</c:v>
                </c:pt>
                <c:pt idx="10">
                  <c:v>424</c:v>
                </c:pt>
                <c:pt idx="11">
                  <c:v>166</c:v>
                </c:pt>
                <c:pt idx="12">
                  <c:v>114</c:v>
                </c:pt>
                <c:pt idx="13">
                  <c:v>477</c:v>
                </c:pt>
                <c:pt idx="14">
                  <c:v>177</c:v>
                </c:pt>
                <c:pt idx="15">
                  <c:v>328</c:v>
                </c:pt>
                <c:pt idx="16">
                  <c:v>30</c:v>
                </c:pt>
                <c:pt idx="17">
                  <c:v>117</c:v>
                </c:pt>
                <c:pt idx="18">
                  <c:v>1093</c:v>
                </c:pt>
                <c:pt idx="19">
                  <c:v>108</c:v>
                </c:pt>
                <c:pt idx="20">
                  <c:v>477</c:v>
                </c:pt>
                <c:pt idx="21">
                  <c:v>152</c:v>
                </c:pt>
                <c:pt idx="22">
                  <c:v>8</c:v>
                </c:pt>
                <c:pt idx="23">
                  <c:v>213</c:v>
                </c:pt>
                <c:pt idx="24">
                  <c:v>292</c:v>
                </c:pt>
                <c:pt idx="25">
                  <c:v>460</c:v>
                </c:pt>
                <c:pt idx="26">
                  <c:v>239</c:v>
                </c:pt>
                <c:pt idx="27">
                  <c:v>425</c:v>
                </c:pt>
                <c:pt idx="28">
                  <c:v>19</c:v>
                </c:pt>
                <c:pt idx="29">
                  <c:v>234</c:v>
                </c:pt>
                <c:pt idx="30">
                  <c:v>116</c:v>
                </c:pt>
                <c:pt idx="3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'6.4'!$F$4</c:f>
              <c:strCache>
                <c:ptCount val="1"/>
                <c:pt idx="0">
                  <c:v>R2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'6.4'!$F$7:$F$38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11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7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'6.4'!$G$4</c:f>
              <c:strCache>
                <c:ptCount val="1"/>
                <c:pt idx="0">
                  <c:v>R3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12</c:v>
                </c:pt>
                <c:pt idx="19">
                  <c:v>3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'6.4'!$H$4</c:f>
              <c:strCache>
                <c:ptCount val="1"/>
                <c:pt idx="0">
                  <c:v>S1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'6.4'!$H$7:$H$38</c:f>
              <c:numCache>
                <c:formatCode>#,##0</c:formatCode>
                <c:ptCount val="32"/>
                <c:pt idx="0">
                  <c:v>3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84</c:v>
                </c:pt>
                <c:pt idx="9">
                  <c:v>1</c:v>
                </c:pt>
                <c:pt idx="10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28</c:v>
                </c:pt>
                <c:pt idx="14">
                  <c:v>21</c:v>
                </c:pt>
                <c:pt idx="15">
                  <c:v>21</c:v>
                </c:pt>
                <c:pt idx="16">
                  <c:v>0</c:v>
                </c:pt>
                <c:pt idx="17">
                  <c:v>5</c:v>
                </c:pt>
                <c:pt idx="18">
                  <c:v>34</c:v>
                </c:pt>
                <c:pt idx="19">
                  <c:v>0</c:v>
                </c:pt>
                <c:pt idx="20">
                  <c:v>58</c:v>
                </c:pt>
                <c:pt idx="21">
                  <c:v>31</c:v>
                </c:pt>
                <c:pt idx="22">
                  <c:v>0</c:v>
                </c:pt>
                <c:pt idx="23">
                  <c:v>3</c:v>
                </c:pt>
                <c:pt idx="24">
                  <c:v>1132</c:v>
                </c:pt>
                <c:pt idx="25">
                  <c:v>40</c:v>
                </c:pt>
                <c:pt idx="26">
                  <c:v>17</c:v>
                </c:pt>
                <c:pt idx="27">
                  <c:v>8</c:v>
                </c:pt>
                <c:pt idx="28">
                  <c:v>0</c:v>
                </c:pt>
                <c:pt idx="29">
                  <c:v>77</c:v>
                </c:pt>
                <c:pt idx="30">
                  <c:v>43</c:v>
                </c:pt>
                <c:pt idx="3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'6.4'!$I$4</c:f>
              <c:strCache>
                <c:ptCount val="1"/>
                <c:pt idx="0">
                  <c:v>S2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'6.4'!$I$7:$I$38</c:f>
              <c:numCache>
                <c:formatCode>#,##0</c:formatCode>
                <c:ptCount val="32"/>
                <c:pt idx="0">
                  <c:v>155</c:v>
                </c:pt>
                <c:pt idx="1">
                  <c:v>864</c:v>
                </c:pt>
                <c:pt idx="2">
                  <c:v>51</c:v>
                </c:pt>
                <c:pt idx="3">
                  <c:v>44</c:v>
                </c:pt>
                <c:pt idx="4">
                  <c:v>121</c:v>
                </c:pt>
                <c:pt idx="5">
                  <c:v>286</c:v>
                </c:pt>
                <c:pt idx="6">
                  <c:v>166</c:v>
                </c:pt>
                <c:pt idx="7">
                  <c:v>18</c:v>
                </c:pt>
                <c:pt idx="8">
                  <c:v>3589</c:v>
                </c:pt>
                <c:pt idx="9">
                  <c:v>172</c:v>
                </c:pt>
                <c:pt idx="10">
                  <c:v>468</c:v>
                </c:pt>
                <c:pt idx="11">
                  <c:v>215</c:v>
                </c:pt>
                <c:pt idx="12">
                  <c:v>100</c:v>
                </c:pt>
                <c:pt idx="13">
                  <c:v>410</c:v>
                </c:pt>
                <c:pt idx="14">
                  <c:v>180</c:v>
                </c:pt>
                <c:pt idx="15">
                  <c:v>178</c:v>
                </c:pt>
                <c:pt idx="16">
                  <c:v>13</c:v>
                </c:pt>
                <c:pt idx="17">
                  <c:v>84</c:v>
                </c:pt>
                <c:pt idx="18">
                  <c:v>1714</c:v>
                </c:pt>
                <c:pt idx="19">
                  <c:v>57</c:v>
                </c:pt>
                <c:pt idx="20">
                  <c:v>325</c:v>
                </c:pt>
                <c:pt idx="21">
                  <c:v>155</c:v>
                </c:pt>
                <c:pt idx="22">
                  <c:v>4</c:v>
                </c:pt>
                <c:pt idx="23">
                  <c:v>251</c:v>
                </c:pt>
                <c:pt idx="24">
                  <c:v>385</c:v>
                </c:pt>
                <c:pt idx="25">
                  <c:v>524</c:v>
                </c:pt>
                <c:pt idx="26">
                  <c:v>264</c:v>
                </c:pt>
                <c:pt idx="27">
                  <c:v>281</c:v>
                </c:pt>
                <c:pt idx="28">
                  <c:v>8</c:v>
                </c:pt>
                <c:pt idx="29">
                  <c:v>179</c:v>
                </c:pt>
                <c:pt idx="30">
                  <c:v>134</c:v>
                </c:pt>
                <c:pt idx="31">
                  <c:v>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'6.4'!$J$4</c:f>
              <c:strCache>
                <c:ptCount val="1"/>
                <c:pt idx="0">
                  <c:v>S3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'6.4'!$J$7:$J$38</c:f>
              <c:numCache>
                <c:formatCode>#,##0</c:formatCode>
                <c:ptCount val="32"/>
                <c:pt idx="0">
                  <c:v>29</c:v>
                </c:pt>
                <c:pt idx="1">
                  <c:v>66</c:v>
                </c:pt>
                <c:pt idx="2">
                  <c:v>15</c:v>
                </c:pt>
                <c:pt idx="3">
                  <c:v>11</c:v>
                </c:pt>
                <c:pt idx="4">
                  <c:v>24</c:v>
                </c:pt>
                <c:pt idx="5">
                  <c:v>74</c:v>
                </c:pt>
                <c:pt idx="6">
                  <c:v>60</c:v>
                </c:pt>
                <c:pt idx="7">
                  <c:v>4</c:v>
                </c:pt>
                <c:pt idx="8">
                  <c:v>478</c:v>
                </c:pt>
                <c:pt idx="9">
                  <c:v>26</c:v>
                </c:pt>
                <c:pt idx="10">
                  <c:v>85</c:v>
                </c:pt>
                <c:pt idx="11">
                  <c:v>71</c:v>
                </c:pt>
                <c:pt idx="12">
                  <c:v>53</c:v>
                </c:pt>
                <c:pt idx="13">
                  <c:v>218</c:v>
                </c:pt>
                <c:pt idx="14">
                  <c:v>24</c:v>
                </c:pt>
                <c:pt idx="15">
                  <c:v>126</c:v>
                </c:pt>
                <c:pt idx="16">
                  <c:v>19</c:v>
                </c:pt>
                <c:pt idx="17">
                  <c:v>25</c:v>
                </c:pt>
                <c:pt idx="18">
                  <c:v>385</c:v>
                </c:pt>
                <c:pt idx="19">
                  <c:v>47</c:v>
                </c:pt>
                <c:pt idx="20">
                  <c:v>105</c:v>
                </c:pt>
                <c:pt idx="21">
                  <c:v>52</c:v>
                </c:pt>
                <c:pt idx="22">
                  <c:v>1</c:v>
                </c:pt>
                <c:pt idx="23">
                  <c:v>73</c:v>
                </c:pt>
                <c:pt idx="24">
                  <c:v>71</c:v>
                </c:pt>
                <c:pt idx="25">
                  <c:v>80</c:v>
                </c:pt>
                <c:pt idx="26">
                  <c:v>41</c:v>
                </c:pt>
                <c:pt idx="27">
                  <c:v>205</c:v>
                </c:pt>
                <c:pt idx="28">
                  <c:v>4</c:v>
                </c:pt>
                <c:pt idx="29">
                  <c:v>93</c:v>
                </c:pt>
                <c:pt idx="30">
                  <c:v>21</c:v>
                </c:pt>
                <c:pt idx="31">
                  <c:v>30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'6.4'!$K$4</c:f>
              <c:strCache>
                <c:ptCount val="1"/>
                <c:pt idx="0">
                  <c:v>S4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'6.4'!$K$7:$K$38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'6.4'!$L$4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56320"/>
        <c:axId val="87657856"/>
      </c:lineChart>
      <c:catAx>
        <c:axId val="876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7657856"/>
        <c:crosses val="autoZero"/>
        <c:auto val="1"/>
        <c:lblAlgn val="ctr"/>
        <c:lblOffset val="100"/>
        <c:noMultiLvlLbl val="0"/>
      </c:catAx>
      <c:valAx>
        <c:axId val="87657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65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02727585709055E-2"/>
          <c:y val="0.92094901252097827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'6.4'!$B$4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'6.4'!$B$7:$B$38</c:f>
              <c:numCache>
                <c:formatCode>#,##0</c:formatCode>
                <c:ptCount val="32"/>
                <c:pt idx="0">
                  <c:v>131</c:v>
                </c:pt>
                <c:pt idx="1">
                  <c:v>721</c:v>
                </c:pt>
                <c:pt idx="2">
                  <c:v>122</c:v>
                </c:pt>
                <c:pt idx="3">
                  <c:v>43</c:v>
                </c:pt>
                <c:pt idx="4">
                  <c:v>298</c:v>
                </c:pt>
                <c:pt idx="5">
                  <c:v>375</c:v>
                </c:pt>
                <c:pt idx="6">
                  <c:v>219</c:v>
                </c:pt>
                <c:pt idx="7">
                  <c:v>62</c:v>
                </c:pt>
                <c:pt idx="8">
                  <c:v>4457</c:v>
                </c:pt>
                <c:pt idx="9">
                  <c:v>46</c:v>
                </c:pt>
                <c:pt idx="10">
                  <c:v>529</c:v>
                </c:pt>
                <c:pt idx="11">
                  <c:v>568</c:v>
                </c:pt>
                <c:pt idx="12">
                  <c:v>180</c:v>
                </c:pt>
                <c:pt idx="13">
                  <c:v>990</c:v>
                </c:pt>
                <c:pt idx="14">
                  <c:v>388</c:v>
                </c:pt>
                <c:pt idx="15">
                  <c:v>922</c:v>
                </c:pt>
                <c:pt idx="16">
                  <c:v>194</c:v>
                </c:pt>
                <c:pt idx="17">
                  <c:v>83</c:v>
                </c:pt>
                <c:pt idx="18">
                  <c:v>3276</c:v>
                </c:pt>
                <c:pt idx="19">
                  <c:v>318</c:v>
                </c:pt>
                <c:pt idx="20">
                  <c:v>955</c:v>
                </c:pt>
                <c:pt idx="21">
                  <c:v>190</c:v>
                </c:pt>
                <c:pt idx="22">
                  <c:v>28</c:v>
                </c:pt>
                <c:pt idx="23">
                  <c:v>376</c:v>
                </c:pt>
                <c:pt idx="24">
                  <c:v>384</c:v>
                </c:pt>
                <c:pt idx="25">
                  <c:v>464</c:v>
                </c:pt>
                <c:pt idx="26">
                  <c:v>304</c:v>
                </c:pt>
                <c:pt idx="27">
                  <c:v>490</c:v>
                </c:pt>
                <c:pt idx="28">
                  <c:v>38</c:v>
                </c:pt>
                <c:pt idx="29">
                  <c:v>308</c:v>
                </c:pt>
                <c:pt idx="30">
                  <c:v>581</c:v>
                </c:pt>
                <c:pt idx="31">
                  <c:v>61</c:v>
                </c:pt>
              </c:numCache>
            </c:numRef>
          </c:val>
        </c:ser>
        <c:ser>
          <c:idx val="1"/>
          <c:order val="1"/>
          <c:tx>
            <c:strRef>
              <c:f>'6.4'!$C$4</c:f>
              <c:strCache>
                <c:ptCount val="1"/>
                <c:pt idx="0">
                  <c:v>C3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'6.4'!$C$7:$C$38</c:f>
              <c:numCache>
                <c:formatCode>#,##0</c:formatCode>
                <c:ptCount val="32"/>
                <c:pt idx="0">
                  <c:v>144</c:v>
                </c:pt>
                <c:pt idx="1">
                  <c:v>260</c:v>
                </c:pt>
                <c:pt idx="2">
                  <c:v>78</c:v>
                </c:pt>
                <c:pt idx="3">
                  <c:v>49</c:v>
                </c:pt>
                <c:pt idx="4">
                  <c:v>176</c:v>
                </c:pt>
                <c:pt idx="5">
                  <c:v>223</c:v>
                </c:pt>
                <c:pt idx="6">
                  <c:v>179</c:v>
                </c:pt>
                <c:pt idx="7">
                  <c:v>26</c:v>
                </c:pt>
                <c:pt idx="8">
                  <c:v>2386</c:v>
                </c:pt>
                <c:pt idx="9">
                  <c:v>87</c:v>
                </c:pt>
                <c:pt idx="10">
                  <c:v>470</c:v>
                </c:pt>
                <c:pt idx="11">
                  <c:v>147</c:v>
                </c:pt>
                <c:pt idx="12">
                  <c:v>151</c:v>
                </c:pt>
                <c:pt idx="13">
                  <c:v>822</c:v>
                </c:pt>
                <c:pt idx="14">
                  <c:v>166</c:v>
                </c:pt>
                <c:pt idx="15">
                  <c:v>957</c:v>
                </c:pt>
                <c:pt idx="16">
                  <c:v>155</c:v>
                </c:pt>
                <c:pt idx="17">
                  <c:v>130</c:v>
                </c:pt>
                <c:pt idx="18">
                  <c:v>1915</c:v>
                </c:pt>
                <c:pt idx="19">
                  <c:v>139</c:v>
                </c:pt>
                <c:pt idx="20">
                  <c:v>719</c:v>
                </c:pt>
                <c:pt idx="21">
                  <c:v>181</c:v>
                </c:pt>
                <c:pt idx="22">
                  <c:v>6</c:v>
                </c:pt>
                <c:pt idx="23">
                  <c:v>293</c:v>
                </c:pt>
                <c:pt idx="24">
                  <c:v>348</c:v>
                </c:pt>
                <c:pt idx="25">
                  <c:v>342</c:v>
                </c:pt>
                <c:pt idx="26">
                  <c:v>146</c:v>
                </c:pt>
                <c:pt idx="27">
                  <c:v>273</c:v>
                </c:pt>
                <c:pt idx="28">
                  <c:v>30</c:v>
                </c:pt>
                <c:pt idx="29">
                  <c:v>359</c:v>
                </c:pt>
                <c:pt idx="30">
                  <c:v>328</c:v>
                </c:pt>
                <c:pt idx="31">
                  <c:v>47</c:v>
                </c:pt>
              </c:numCache>
            </c:numRef>
          </c:val>
        </c:ser>
        <c:ser>
          <c:idx val="2"/>
          <c:order val="2"/>
          <c:tx>
            <c:strRef>
              <c:f>'6.4'!$D$4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'6.4'!$D$7:$D$38</c:f>
              <c:numCache>
                <c:formatCode>#,##0</c:formatCode>
                <c:ptCount val="32"/>
                <c:pt idx="0">
                  <c:v>3</c:v>
                </c:pt>
                <c:pt idx="1">
                  <c:v>32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  <c:pt idx="8">
                  <c:v>70</c:v>
                </c:pt>
                <c:pt idx="9">
                  <c:v>16</c:v>
                </c:pt>
                <c:pt idx="10">
                  <c:v>17</c:v>
                </c:pt>
                <c:pt idx="11">
                  <c:v>0</c:v>
                </c:pt>
                <c:pt idx="12">
                  <c:v>1</c:v>
                </c:pt>
                <c:pt idx="13">
                  <c:v>20</c:v>
                </c:pt>
                <c:pt idx="14">
                  <c:v>32</c:v>
                </c:pt>
                <c:pt idx="15">
                  <c:v>20</c:v>
                </c:pt>
                <c:pt idx="16">
                  <c:v>3</c:v>
                </c:pt>
                <c:pt idx="17">
                  <c:v>0</c:v>
                </c:pt>
                <c:pt idx="18">
                  <c:v>59</c:v>
                </c:pt>
                <c:pt idx="19">
                  <c:v>2</c:v>
                </c:pt>
                <c:pt idx="20">
                  <c:v>28</c:v>
                </c:pt>
                <c:pt idx="21">
                  <c:v>9</c:v>
                </c:pt>
                <c:pt idx="22">
                  <c:v>2</c:v>
                </c:pt>
                <c:pt idx="23">
                  <c:v>9</c:v>
                </c:pt>
                <c:pt idx="24">
                  <c:v>689</c:v>
                </c:pt>
                <c:pt idx="25">
                  <c:v>37</c:v>
                </c:pt>
                <c:pt idx="26">
                  <c:v>4</c:v>
                </c:pt>
                <c:pt idx="27">
                  <c:v>10</c:v>
                </c:pt>
                <c:pt idx="28">
                  <c:v>0</c:v>
                </c:pt>
                <c:pt idx="29">
                  <c:v>21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'6.4'!$E$4</c:f>
              <c:strCache>
                <c:ptCount val="1"/>
                <c:pt idx="0">
                  <c:v>T3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'6.4'!$E$7:$E$38</c:f>
              <c:numCache>
                <c:formatCode>#,##0</c:formatCode>
                <c:ptCount val="32"/>
                <c:pt idx="0">
                  <c:v>114</c:v>
                </c:pt>
                <c:pt idx="1">
                  <c:v>543</c:v>
                </c:pt>
                <c:pt idx="2">
                  <c:v>73</c:v>
                </c:pt>
                <c:pt idx="3">
                  <c:v>28</c:v>
                </c:pt>
                <c:pt idx="4">
                  <c:v>132</c:v>
                </c:pt>
                <c:pt idx="5">
                  <c:v>285</c:v>
                </c:pt>
                <c:pt idx="6">
                  <c:v>172</c:v>
                </c:pt>
                <c:pt idx="7">
                  <c:v>21</c:v>
                </c:pt>
                <c:pt idx="8">
                  <c:v>2615</c:v>
                </c:pt>
                <c:pt idx="9">
                  <c:v>129</c:v>
                </c:pt>
                <c:pt idx="10">
                  <c:v>424</c:v>
                </c:pt>
                <c:pt idx="11">
                  <c:v>166</c:v>
                </c:pt>
                <c:pt idx="12">
                  <c:v>114</c:v>
                </c:pt>
                <c:pt idx="13">
                  <c:v>477</c:v>
                </c:pt>
                <c:pt idx="14">
                  <c:v>177</c:v>
                </c:pt>
                <c:pt idx="15">
                  <c:v>328</c:v>
                </c:pt>
                <c:pt idx="16">
                  <c:v>30</c:v>
                </c:pt>
                <c:pt idx="17">
                  <c:v>117</c:v>
                </c:pt>
                <c:pt idx="18">
                  <c:v>1093</c:v>
                </c:pt>
                <c:pt idx="19">
                  <c:v>108</c:v>
                </c:pt>
                <c:pt idx="20">
                  <c:v>477</c:v>
                </c:pt>
                <c:pt idx="21">
                  <c:v>152</c:v>
                </c:pt>
                <c:pt idx="22">
                  <c:v>8</c:v>
                </c:pt>
                <c:pt idx="23">
                  <c:v>213</c:v>
                </c:pt>
                <c:pt idx="24">
                  <c:v>292</c:v>
                </c:pt>
                <c:pt idx="25">
                  <c:v>460</c:v>
                </c:pt>
                <c:pt idx="26">
                  <c:v>239</c:v>
                </c:pt>
                <c:pt idx="27">
                  <c:v>425</c:v>
                </c:pt>
                <c:pt idx="28">
                  <c:v>19</c:v>
                </c:pt>
                <c:pt idx="29">
                  <c:v>234</c:v>
                </c:pt>
                <c:pt idx="30">
                  <c:v>116</c:v>
                </c:pt>
                <c:pt idx="3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'6.4'!$F$4</c:f>
              <c:strCache>
                <c:ptCount val="1"/>
                <c:pt idx="0">
                  <c:v>R2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'6.4'!$F$7:$F$38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11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7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'6.4'!$G$4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12</c:v>
                </c:pt>
                <c:pt idx="19">
                  <c:v>3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'6.4'!$H$4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'6.4'!$H$7:$H$38</c:f>
              <c:numCache>
                <c:formatCode>#,##0</c:formatCode>
                <c:ptCount val="32"/>
                <c:pt idx="0">
                  <c:v>3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84</c:v>
                </c:pt>
                <c:pt idx="9">
                  <c:v>1</c:v>
                </c:pt>
                <c:pt idx="10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28</c:v>
                </c:pt>
                <c:pt idx="14">
                  <c:v>21</c:v>
                </c:pt>
                <c:pt idx="15">
                  <c:v>21</c:v>
                </c:pt>
                <c:pt idx="16">
                  <c:v>0</c:v>
                </c:pt>
                <c:pt idx="17">
                  <c:v>5</c:v>
                </c:pt>
                <c:pt idx="18">
                  <c:v>34</c:v>
                </c:pt>
                <c:pt idx="19">
                  <c:v>0</c:v>
                </c:pt>
                <c:pt idx="20">
                  <c:v>58</c:v>
                </c:pt>
                <c:pt idx="21">
                  <c:v>31</c:v>
                </c:pt>
                <c:pt idx="22">
                  <c:v>0</c:v>
                </c:pt>
                <c:pt idx="23">
                  <c:v>3</c:v>
                </c:pt>
                <c:pt idx="24">
                  <c:v>1132</c:v>
                </c:pt>
                <c:pt idx="25">
                  <c:v>40</c:v>
                </c:pt>
                <c:pt idx="26">
                  <c:v>17</c:v>
                </c:pt>
                <c:pt idx="27">
                  <c:v>8</c:v>
                </c:pt>
                <c:pt idx="28">
                  <c:v>0</c:v>
                </c:pt>
                <c:pt idx="29">
                  <c:v>77</c:v>
                </c:pt>
                <c:pt idx="30">
                  <c:v>43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'6.4'!$I$4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'6.4'!$I$7:$I$38</c:f>
              <c:numCache>
                <c:formatCode>#,##0</c:formatCode>
                <c:ptCount val="32"/>
                <c:pt idx="0">
                  <c:v>155</c:v>
                </c:pt>
                <c:pt idx="1">
                  <c:v>864</c:v>
                </c:pt>
                <c:pt idx="2">
                  <c:v>51</c:v>
                </c:pt>
                <c:pt idx="3">
                  <c:v>44</c:v>
                </c:pt>
                <c:pt idx="4">
                  <c:v>121</c:v>
                </c:pt>
                <c:pt idx="5">
                  <c:v>286</c:v>
                </c:pt>
                <c:pt idx="6">
                  <c:v>166</c:v>
                </c:pt>
                <c:pt idx="7">
                  <c:v>18</c:v>
                </c:pt>
                <c:pt idx="8">
                  <c:v>3589</c:v>
                </c:pt>
                <c:pt idx="9">
                  <c:v>172</c:v>
                </c:pt>
                <c:pt idx="10">
                  <c:v>468</c:v>
                </c:pt>
                <c:pt idx="11">
                  <c:v>215</c:v>
                </c:pt>
                <c:pt idx="12">
                  <c:v>100</c:v>
                </c:pt>
                <c:pt idx="13">
                  <c:v>410</c:v>
                </c:pt>
                <c:pt idx="14">
                  <c:v>180</c:v>
                </c:pt>
                <c:pt idx="15">
                  <c:v>178</c:v>
                </c:pt>
                <c:pt idx="16">
                  <c:v>13</c:v>
                </c:pt>
                <c:pt idx="17">
                  <c:v>84</c:v>
                </c:pt>
                <c:pt idx="18">
                  <c:v>1714</c:v>
                </c:pt>
                <c:pt idx="19">
                  <c:v>57</c:v>
                </c:pt>
                <c:pt idx="20">
                  <c:v>325</c:v>
                </c:pt>
                <c:pt idx="21">
                  <c:v>155</c:v>
                </c:pt>
                <c:pt idx="22">
                  <c:v>4</c:v>
                </c:pt>
                <c:pt idx="23">
                  <c:v>251</c:v>
                </c:pt>
                <c:pt idx="24">
                  <c:v>385</c:v>
                </c:pt>
                <c:pt idx="25">
                  <c:v>524</c:v>
                </c:pt>
                <c:pt idx="26">
                  <c:v>264</c:v>
                </c:pt>
                <c:pt idx="27">
                  <c:v>281</c:v>
                </c:pt>
                <c:pt idx="28">
                  <c:v>8</c:v>
                </c:pt>
                <c:pt idx="29">
                  <c:v>179</c:v>
                </c:pt>
                <c:pt idx="30">
                  <c:v>134</c:v>
                </c:pt>
                <c:pt idx="31">
                  <c:v>42</c:v>
                </c:pt>
              </c:numCache>
            </c:numRef>
          </c:val>
        </c:ser>
        <c:ser>
          <c:idx val="8"/>
          <c:order val="8"/>
          <c:tx>
            <c:strRef>
              <c:f>'6.4'!$J$4</c:f>
              <c:strCache>
                <c:ptCount val="1"/>
                <c:pt idx="0">
                  <c:v>S3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'6.4'!$J$7:$J$38</c:f>
              <c:numCache>
                <c:formatCode>#,##0</c:formatCode>
                <c:ptCount val="32"/>
                <c:pt idx="0">
                  <c:v>29</c:v>
                </c:pt>
                <c:pt idx="1">
                  <c:v>66</c:v>
                </c:pt>
                <c:pt idx="2">
                  <c:v>15</c:v>
                </c:pt>
                <c:pt idx="3">
                  <c:v>11</c:v>
                </c:pt>
                <c:pt idx="4">
                  <c:v>24</c:v>
                </c:pt>
                <c:pt idx="5">
                  <c:v>74</c:v>
                </c:pt>
                <c:pt idx="6">
                  <c:v>60</c:v>
                </c:pt>
                <c:pt idx="7">
                  <c:v>4</c:v>
                </c:pt>
                <c:pt idx="8">
                  <c:v>478</c:v>
                </c:pt>
                <c:pt idx="9">
                  <c:v>26</c:v>
                </c:pt>
                <c:pt idx="10">
                  <c:v>85</c:v>
                </c:pt>
                <c:pt idx="11">
                  <c:v>71</c:v>
                </c:pt>
                <c:pt idx="12">
                  <c:v>53</c:v>
                </c:pt>
                <c:pt idx="13">
                  <c:v>218</c:v>
                </c:pt>
                <c:pt idx="14">
                  <c:v>24</c:v>
                </c:pt>
                <c:pt idx="15">
                  <c:v>126</c:v>
                </c:pt>
                <c:pt idx="16">
                  <c:v>19</c:v>
                </c:pt>
                <c:pt idx="17">
                  <c:v>25</c:v>
                </c:pt>
                <c:pt idx="18">
                  <c:v>385</c:v>
                </c:pt>
                <c:pt idx="19">
                  <c:v>47</c:v>
                </c:pt>
                <c:pt idx="20">
                  <c:v>105</c:v>
                </c:pt>
                <c:pt idx="21">
                  <c:v>52</c:v>
                </c:pt>
                <c:pt idx="22">
                  <c:v>1</c:v>
                </c:pt>
                <c:pt idx="23">
                  <c:v>73</c:v>
                </c:pt>
                <c:pt idx="24">
                  <c:v>71</c:v>
                </c:pt>
                <c:pt idx="25">
                  <c:v>80</c:v>
                </c:pt>
                <c:pt idx="26">
                  <c:v>41</c:v>
                </c:pt>
                <c:pt idx="27">
                  <c:v>205</c:v>
                </c:pt>
                <c:pt idx="28">
                  <c:v>4</c:v>
                </c:pt>
                <c:pt idx="29">
                  <c:v>93</c:v>
                </c:pt>
                <c:pt idx="30">
                  <c:v>21</c:v>
                </c:pt>
                <c:pt idx="31">
                  <c:v>30</c:v>
                </c:pt>
              </c:numCache>
            </c:numRef>
          </c:val>
        </c:ser>
        <c:ser>
          <c:idx val="9"/>
          <c:order val="9"/>
          <c:tx>
            <c:strRef>
              <c:f>'6.4'!$K$4</c:f>
              <c:strCache>
                <c:ptCount val="1"/>
                <c:pt idx="0">
                  <c:v>S4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'6.4'!$K$7:$K$38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'6.4'!$L$4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39776"/>
        <c:axId val="87741568"/>
      </c:barChart>
      <c:catAx>
        <c:axId val="877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7741568"/>
        <c:crosses val="autoZero"/>
        <c:auto val="1"/>
        <c:lblAlgn val="ctr"/>
        <c:lblOffset val="100"/>
        <c:noMultiLvlLbl val="0"/>
      </c:catAx>
      <c:valAx>
        <c:axId val="87741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73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698044267738746"/>
          <c:y val="0.92094901252097827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2013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'6.5'!$B$4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'6.5'!$B$6:$B$37</c:f>
              <c:numCache>
                <c:formatCode>#,##0</c:formatCode>
                <c:ptCount val="32"/>
                <c:pt idx="0">
                  <c:v>4</c:v>
                </c:pt>
                <c:pt idx="1">
                  <c:v>40</c:v>
                </c:pt>
                <c:pt idx="2">
                  <c:v>33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25</c:v>
                </c:pt>
                <c:pt idx="9">
                  <c:v>3</c:v>
                </c:pt>
                <c:pt idx="10">
                  <c:v>10</c:v>
                </c:pt>
                <c:pt idx="11">
                  <c:v>4</c:v>
                </c:pt>
                <c:pt idx="12">
                  <c:v>8</c:v>
                </c:pt>
                <c:pt idx="13">
                  <c:v>39</c:v>
                </c:pt>
                <c:pt idx="14">
                  <c:v>0</c:v>
                </c:pt>
                <c:pt idx="15">
                  <c:v>10</c:v>
                </c:pt>
                <c:pt idx="16">
                  <c:v>1</c:v>
                </c:pt>
                <c:pt idx="17">
                  <c:v>5</c:v>
                </c:pt>
                <c:pt idx="18">
                  <c:v>22</c:v>
                </c:pt>
                <c:pt idx="19">
                  <c:v>1</c:v>
                </c:pt>
                <c:pt idx="20">
                  <c:v>2</c:v>
                </c:pt>
                <c:pt idx="21">
                  <c:v>17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8</c:v>
                </c:pt>
                <c:pt idx="3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'6.5'!$C$4</c:f>
              <c:strCache>
                <c:ptCount val="1"/>
                <c:pt idx="0">
                  <c:v>Automóvil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'6.5'!$D$4</c:f>
              <c:strCache>
                <c:ptCount val="1"/>
                <c:pt idx="0">
                  <c:v>Camioneta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'6.5'!$D$6:$D$37</c:f>
              <c:numCache>
                <c:formatCode>#,##0</c:formatCode>
                <c:ptCount val="32"/>
                <c:pt idx="0">
                  <c:v>16</c:v>
                </c:pt>
                <c:pt idx="1">
                  <c:v>23</c:v>
                </c:pt>
                <c:pt idx="2">
                  <c:v>36</c:v>
                </c:pt>
                <c:pt idx="3">
                  <c:v>5</c:v>
                </c:pt>
                <c:pt idx="4">
                  <c:v>12</c:v>
                </c:pt>
                <c:pt idx="5">
                  <c:v>26</c:v>
                </c:pt>
                <c:pt idx="6">
                  <c:v>23</c:v>
                </c:pt>
                <c:pt idx="7">
                  <c:v>0</c:v>
                </c:pt>
                <c:pt idx="8">
                  <c:v>47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  <c:pt idx="12">
                  <c:v>7</c:v>
                </c:pt>
                <c:pt idx="13">
                  <c:v>73</c:v>
                </c:pt>
                <c:pt idx="14">
                  <c:v>22</c:v>
                </c:pt>
                <c:pt idx="15">
                  <c:v>153</c:v>
                </c:pt>
                <c:pt idx="16">
                  <c:v>1</c:v>
                </c:pt>
                <c:pt idx="17">
                  <c:v>0</c:v>
                </c:pt>
                <c:pt idx="18">
                  <c:v>97</c:v>
                </c:pt>
                <c:pt idx="19">
                  <c:v>8</c:v>
                </c:pt>
                <c:pt idx="20">
                  <c:v>15</c:v>
                </c:pt>
                <c:pt idx="21">
                  <c:v>7</c:v>
                </c:pt>
                <c:pt idx="22">
                  <c:v>18</c:v>
                </c:pt>
                <c:pt idx="23">
                  <c:v>6</c:v>
                </c:pt>
                <c:pt idx="24">
                  <c:v>37</c:v>
                </c:pt>
                <c:pt idx="25">
                  <c:v>15</c:v>
                </c:pt>
                <c:pt idx="26">
                  <c:v>41</c:v>
                </c:pt>
                <c:pt idx="27">
                  <c:v>20</c:v>
                </c:pt>
                <c:pt idx="28">
                  <c:v>1</c:v>
                </c:pt>
                <c:pt idx="29">
                  <c:v>83</c:v>
                </c:pt>
                <c:pt idx="30">
                  <c:v>10</c:v>
                </c:pt>
                <c:pt idx="3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'6.5'!$E$4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'6.5'!$E$6:$E$37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91328"/>
        <c:axId val="87492864"/>
      </c:lineChart>
      <c:catAx>
        <c:axId val="874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492864"/>
        <c:crosses val="autoZero"/>
        <c:auto val="1"/>
        <c:lblAlgn val="ctr"/>
        <c:lblOffset val="100"/>
        <c:noMultiLvlLbl val="0"/>
      </c:catAx>
      <c:valAx>
        <c:axId val="87492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4913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2013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'6.5'!$B$4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'6.5'!$B$6:$B$37</c:f>
              <c:numCache>
                <c:formatCode>#,##0</c:formatCode>
                <c:ptCount val="32"/>
                <c:pt idx="0">
                  <c:v>4</c:v>
                </c:pt>
                <c:pt idx="1">
                  <c:v>40</c:v>
                </c:pt>
                <c:pt idx="2">
                  <c:v>33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25</c:v>
                </c:pt>
                <c:pt idx="9">
                  <c:v>3</c:v>
                </c:pt>
                <c:pt idx="10">
                  <c:v>10</c:v>
                </c:pt>
                <c:pt idx="11">
                  <c:v>4</c:v>
                </c:pt>
                <c:pt idx="12">
                  <c:v>8</c:v>
                </c:pt>
                <c:pt idx="13">
                  <c:v>39</c:v>
                </c:pt>
                <c:pt idx="14">
                  <c:v>0</c:v>
                </c:pt>
                <c:pt idx="15">
                  <c:v>10</c:v>
                </c:pt>
                <c:pt idx="16">
                  <c:v>1</c:v>
                </c:pt>
                <c:pt idx="17">
                  <c:v>5</c:v>
                </c:pt>
                <c:pt idx="18">
                  <c:v>22</c:v>
                </c:pt>
                <c:pt idx="19">
                  <c:v>1</c:v>
                </c:pt>
                <c:pt idx="20">
                  <c:v>2</c:v>
                </c:pt>
                <c:pt idx="21">
                  <c:v>17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8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'6.5'!$C$4</c:f>
              <c:strCache>
                <c:ptCount val="1"/>
                <c:pt idx="0">
                  <c:v>Automóvil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'6.5'!$D$4</c:f>
              <c:strCache>
                <c:ptCount val="1"/>
                <c:pt idx="0">
                  <c:v>Camioneta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'6.5'!$D$6:$D$37</c:f>
              <c:numCache>
                <c:formatCode>#,##0</c:formatCode>
                <c:ptCount val="32"/>
                <c:pt idx="0">
                  <c:v>16</c:v>
                </c:pt>
                <c:pt idx="1">
                  <c:v>23</c:v>
                </c:pt>
                <c:pt idx="2">
                  <c:v>36</c:v>
                </c:pt>
                <c:pt idx="3">
                  <c:v>5</c:v>
                </c:pt>
                <c:pt idx="4">
                  <c:v>12</c:v>
                </c:pt>
                <c:pt idx="5">
                  <c:v>26</c:v>
                </c:pt>
                <c:pt idx="6">
                  <c:v>23</c:v>
                </c:pt>
                <c:pt idx="7">
                  <c:v>0</c:v>
                </c:pt>
                <c:pt idx="8">
                  <c:v>47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  <c:pt idx="12">
                  <c:v>7</c:v>
                </c:pt>
                <c:pt idx="13">
                  <c:v>73</c:v>
                </c:pt>
                <c:pt idx="14">
                  <c:v>22</c:v>
                </c:pt>
                <c:pt idx="15">
                  <c:v>153</c:v>
                </c:pt>
                <c:pt idx="16">
                  <c:v>1</c:v>
                </c:pt>
                <c:pt idx="17">
                  <c:v>0</c:v>
                </c:pt>
                <c:pt idx="18">
                  <c:v>97</c:v>
                </c:pt>
                <c:pt idx="19">
                  <c:v>8</c:v>
                </c:pt>
                <c:pt idx="20">
                  <c:v>15</c:v>
                </c:pt>
                <c:pt idx="21">
                  <c:v>7</c:v>
                </c:pt>
                <c:pt idx="22">
                  <c:v>18</c:v>
                </c:pt>
                <c:pt idx="23">
                  <c:v>6</c:v>
                </c:pt>
                <c:pt idx="24">
                  <c:v>37</c:v>
                </c:pt>
                <c:pt idx="25">
                  <c:v>15</c:v>
                </c:pt>
                <c:pt idx="26">
                  <c:v>41</c:v>
                </c:pt>
                <c:pt idx="27">
                  <c:v>20</c:v>
                </c:pt>
                <c:pt idx="28">
                  <c:v>1</c:v>
                </c:pt>
                <c:pt idx="29">
                  <c:v>83</c:v>
                </c:pt>
                <c:pt idx="30">
                  <c:v>10</c:v>
                </c:pt>
                <c:pt idx="31">
                  <c:v>3</c:v>
                </c:pt>
              </c:numCache>
            </c:numRef>
          </c:val>
        </c:ser>
        <c:ser>
          <c:idx val="4"/>
          <c:order val="3"/>
          <c:tx>
            <c:strRef>
              <c:f>'6.5'!$E$4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'6.5'!$E$6:$E$37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44576"/>
        <c:axId val="87546112"/>
      </c:barChart>
      <c:catAx>
        <c:axId val="875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546112"/>
        <c:crosses val="autoZero"/>
        <c:auto val="1"/>
        <c:lblAlgn val="ctr"/>
        <c:lblOffset val="100"/>
        <c:noMultiLvlLbl val="0"/>
      </c:catAx>
      <c:valAx>
        <c:axId val="87546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544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6</xdr:row>
      <xdr:rowOff>28575</xdr:rowOff>
    </xdr:from>
    <xdr:to>
      <xdr:col>9</xdr:col>
      <xdr:colOff>685800</xdr:colOff>
      <xdr:row>21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</xdr:rowOff>
    </xdr:from>
    <xdr:to>
      <xdr:col>9</xdr:col>
      <xdr:colOff>38100</xdr:colOff>
      <xdr:row>29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4</xdr:row>
      <xdr:rowOff>66674</xdr:rowOff>
    </xdr:from>
    <xdr:to>
      <xdr:col>22</xdr:col>
      <xdr:colOff>190501</xdr:colOff>
      <xdr:row>19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476251</xdr:colOff>
      <xdr:row>20</xdr:row>
      <xdr:rowOff>180975</xdr:rowOff>
    </xdr:from>
    <xdr:to>
      <xdr:col>22</xdr:col>
      <xdr:colOff>209551</xdr:colOff>
      <xdr:row>36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4</xdr:row>
      <xdr:rowOff>114299</xdr:rowOff>
    </xdr:from>
    <xdr:to>
      <xdr:col>14</xdr:col>
      <xdr:colOff>742949</xdr:colOff>
      <xdr:row>20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21</xdr:row>
      <xdr:rowOff>28575</xdr:rowOff>
    </xdr:from>
    <xdr:to>
      <xdr:col>14</xdr:col>
      <xdr:colOff>742950</xdr:colOff>
      <xdr:row>36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2" workbookViewId="0">
      <selection activeCell="A51" sqref="A51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48" t="s">
        <v>130</v>
      </c>
    </row>
    <row r="4" spans="1:7" ht="17.25" x14ac:dyDescent="0.3">
      <c r="A4" s="48" t="s">
        <v>131</v>
      </c>
      <c r="B4" s="49"/>
      <c r="C4" s="49"/>
      <c r="D4" s="49"/>
    </row>
    <row r="5" spans="1:7" s="16" customFormat="1" ht="15.75" x14ac:dyDescent="0.25">
      <c r="A5" s="1"/>
    </row>
    <row r="6" spans="1:7" ht="31.5" x14ac:dyDescent="0.25">
      <c r="A6" s="2" t="s">
        <v>0</v>
      </c>
      <c r="B6" s="2" t="s">
        <v>1</v>
      </c>
      <c r="C6" s="3" t="s">
        <v>126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40827</v>
      </c>
      <c r="D8" s="10">
        <f>C8/C$32*100</f>
        <v>71.82035675333357</v>
      </c>
      <c r="F8" s="16"/>
      <c r="G8" s="16"/>
    </row>
    <row r="9" spans="1:7" x14ac:dyDescent="0.25">
      <c r="A9" s="5" t="s">
        <v>4</v>
      </c>
      <c r="B9" s="6" t="s">
        <v>5</v>
      </c>
      <c r="C9" s="7">
        <v>18101</v>
      </c>
      <c r="D9" s="11"/>
      <c r="F9" s="17"/>
      <c r="G9" s="18"/>
    </row>
    <row r="10" spans="1:7" x14ac:dyDescent="0.25">
      <c r="A10" s="5" t="s">
        <v>37</v>
      </c>
      <c r="B10" s="6" t="s">
        <v>38</v>
      </c>
      <c r="C10" s="7">
        <v>11732</v>
      </c>
      <c r="D10" s="11"/>
      <c r="F10" s="17"/>
      <c r="G10" s="18"/>
    </row>
    <row r="11" spans="1:7" x14ac:dyDescent="0.25">
      <c r="A11" s="5" t="s">
        <v>6</v>
      </c>
      <c r="B11" s="6" t="s">
        <v>7</v>
      </c>
      <c r="C11" s="7">
        <v>1148</v>
      </c>
      <c r="D11" s="11"/>
      <c r="F11" s="17"/>
      <c r="G11" s="18"/>
    </row>
    <row r="12" spans="1:7" x14ac:dyDescent="0.25">
      <c r="A12" s="5" t="s">
        <v>8</v>
      </c>
      <c r="B12" s="6" t="s">
        <v>9</v>
      </c>
      <c r="C12" s="7">
        <v>9846</v>
      </c>
      <c r="D12" s="11"/>
      <c r="F12" s="17"/>
      <c r="G12" s="18"/>
    </row>
    <row r="13" spans="1:7" hidden="1" x14ac:dyDescent="0.25">
      <c r="A13" s="5" t="s">
        <v>10</v>
      </c>
      <c r="B13" s="6"/>
      <c r="C13" s="7"/>
      <c r="D13" s="11"/>
      <c r="F13" s="17"/>
      <c r="G13" s="18"/>
    </row>
    <row r="14" spans="1:7" ht="9.75" customHeight="1" x14ac:dyDescent="0.25">
      <c r="A14" s="5"/>
      <c r="B14" s="6"/>
      <c r="C14" s="7"/>
      <c r="D14" s="12"/>
      <c r="F14" s="17"/>
      <c r="G14" s="18"/>
    </row>
    <row r="15" spans="1:7" x14ac:dyDescent="0.25">
      <c r="A15" s="8" t="s">
        <v>11</v>
      </c>
      <c r="B15" s="8"/>
      <c r="C15" s="9">
        <f>C22+C28</f>
        <v>16006</v>
      </c>
      <c r="D15" s="10">
        <f>C15/C$32*100</f>
        <v>28.156774443232592</v>
      </c>
      <c r="F15" s="17"/>
      <c r="G15" s="18"/>
    </row>
    <row r="16" spans="1:7" x14ac:dyDescent="0.25">
      <c r="A16" s="5" t="s">
        <v>12</v>
      </c>
      <c r="B16" s="6" t="s">
        <v>13</v>
      </c>
      <c r="C16" s="7">
        <v>1680</v>
      </c>
      <c r="D16" s="12"/>
      <c r="F16" s="17"/>
      <c r="G16" s="18"/>
    </row>
    <row r="17" spans="1:8" x14ac:dyDescent="0.25">
      <c r="A17" s="5" t="s">
        <v>14</v>
      </c>
      <c r="B17" s="6" t="s">
        <v>15</v>
      </c>
      <c r="C17" s="7">
        <v>11437</v>
      </c>
      <c r="D17" s="12"/>
      <c r="F17" s="17"/>
      <c r="G17" s="18"/>
    </row>
    <row r="18" spans="1:8" x14ac:dyDescent="0.25">
      <c r="A18" s="5" t="s">
        <v>16</v>
      </c>
      <c r="B18" s="6" t="s">
        <v>17</v>
      </c>
      <c r="C18" s="7">
        <v>2616</v>
      </c>
      <c r="D18" s="12"/>
      <c r="F18" s="17"/>
      <c r="G18" s="18"/>
    </row>
    <row r="19" spans="1:8" x14ac:dyDescent="0.25">
      <c r="A19" s="5" t="s">
        <v>18</v>
      </c>
      <c r="B19" s="6" t="s">
        <v>19</v>
      </c>
      <c r="C19" s="7">
        <v>13</v>
      </c>
      <c r="D19" s="12"/>
      <c r="F19" s="17"/>
      <c r="G19" s="18"/>
    </row>
    <row r="20" spans="1:8" x14ac:dyDescent="0.25">
      <c r="A20" s="5" t="s">
        <v>20</v>
      </c>
      <c r="B20" s="6" t="s">
        <v>21</v>
      </c>
      <c r="C20" s="7"/>
      <c r="D20" s="12"/>
      <c r="F20" s="17"/>
      <c r="G20" s="18"/>
    </row>
    <row r="21" spans="1:8" s="16" customFormat="1" x14ac:dyDescent="0.25">
      <c r="A21" s="5" t="s">
        <v>53</v>
      </c>
      <c r="B21" s="6" t="s">
        <v>52</v>
      </c>
      <c r="C21" s="7"/>
      <c r="D21" s="12"/>
      <c r="F21" s="17"/>
      <c r="G21" s="18"/>
    </row>
    <row r="22" spans="1:8" x14ac:dyDescent="0.25">
      <c r="A22" s="13" t="s">
        <v>22</v>
      </c>
      <c r="B22" s="50" t="s">
        <v>128</v>
      </c>
      <c r="C22" s="7">
        <f>SUM(C16:C21)</f>
        <v>15746</v>
      </c>
      <c r="D22" s="11">
        <f>C22*100/C15</f>
        <v>98.375609146570042</v>
      </c>
      <c r="F22" s="17"/>
      <c r="G22" s="18"/>
    </row>
    <row r="23" spans="1:8" x14ac:dyDescent="0.25">
      <c r="A23" s="5" t="s">
        <v>23</v>
      </c>
      <c r="B23" s="6" t="s">
        <v>24</v>
      </c>
      <c r="C23" s="7">
        <v>187</v>
      </c>
      <c r="D23" s="12"/>
      <c r="F23" s="17"/>
      <c r="G23" s="18"/>
    </row>
    <row r="24" spans="1:8" x14ac:dyDescent="0.25">
      <c r="A24" s="5" t="s">
        <v>25</v>
      </c>
      <c r="B24" s="6" t="s">
        <v>26</v>
      </c>
      <c r="C24" s="7">
        <v>73</v>
      </c>
      <c r="D24" s="12"/>
    </row>
    <row r="25" spans="1:8" x14ac:dyDescent="0.25">
      <c r="A25" s="5" t="s">
        <v>27</v>
      </c>
      <c r="B25" s="6" t="s">
        <v>28</v>
      </c>
      <c r="C25" s="7"/>
      <c r="D25" s="12"/>
    </row>
    <row r="26" spans="1:8" x14ac:dyDescent="0.25">
      <c r="A26" s="5" t="s">
        <v>29</v>
      </c>
      <c r="B26" s="6" t="s">
        <v>30</v>
      </c>
      <c r="C26" s="7"/>
      <c r="D26" s="12"/>
    </row>
    <row r="27" spans="1:8" x14ac:dyDescent="0.25">
      <c r="A27" s="5" t="s">
        <v>31</v>
      </c>
      <c r="B27" s="6" t="s">
        <v>32</v>
      </c>
      <c r="C27" s="7"/>
      <c r="D27" s="12"/>
    </row>
    <row r="28" spans="1:8" x14ac:dyDescent="0.25">
      <c r="A28" s="13" t="s">
        <v>33</v>
      </c>
      <c r="B28" s="50" t="s">
        <v>129</v>
      </c>
      <c r="C28" s="7">
        <f>SUM(C23:C27)</f>
        <v>260</v>
      </c>
      <c r="D28" s="11">
        <f>C28*100/C15</f>
        <v>1.6243908534299638</v>
      </c>
    </row>
    <row r="29" spans="1:8" ht="11.25" customHeight="1" x14ac:dyDescent="0.25">
      <c r="A29" s="5"/>
      <c r="B29" s="6"/>
      <c r="C29" s="7"/>
      <c r="D29" s="12"/>
    </row>
    <row r="30" spans="1:8" x14ac:dyDescent="0.25">
      <c r="A30" s="8" t="s">
        <v>34</v>
      </c>
      <c r="B30" s="8" t="s">
        <v>35</v>
      </c>
      <c r="C30" s="9">
        <v>13</v>
      </c>
      <c r="D30" s="10">
        <f>C30/C$32*100</f>
        <v>2.2868803433838791E-2</v>
      </c>
    </row>
    <row r="31" spans="1:8" ht="11.25" customHeight="1" x14ac:dyDescent="0.25">
      <c r="A31" s="5"/>
      <c r="B31" s="6"/>
      <c r="C31" s="7"/>
      <c r="D31" s="12"/>
      <c r="F31" s="16"/>
      <c r="G31" s="16"/>
      <c r="H31" s="16"/>
    </row>
    <row r="32" spans="1:8" ht="15.75" x14ac:dyDescent="0.25">
      <c r="A32" s="14" t="s">
        <v>36</v>
      </c>
      <c r="B32" s="14"/>
      <c r="C32" s="15">
        <f>C8+C15+C30</f>
        <v>56846</v>
      </c>
      <c r="D32" s="15">
        <f>D8+D15+D30</f>
        <v>100</v>
      </c>
      <c r="F32" s="16"/>
      <c r="G32" s="16"/>
      <c r="H32" s="16"/>
    </row>
    <row r="33" spans="1:9" x14ac:dyDescent="0.25">
      <c r="F33" s="16"/>
      <c r="G33" s="16"/>
      <c r="H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56" sqref="C56"/>
    </sheetView>
  </sheetViews>
  <sheetFormatPr baseColWidth="10" defaultRowHeight="15" x14ac:dyDescent="0.25"/>
  <cols>
    <col min="1" max="1" width="21.7109375" style="16" customWidth="1"/>
    <col min="2" max="2" width="11.42578125" style="16"/>
    <col min="3" max="3" width="14.28515625" style="16" customWidth="1"/>
    <col min="4" max="4" width="11.42578125" style="16"/>
    <col min="5" max="5" width="6.140625" style="16" customWidth="1"/>
    <col min="6" max="6" width="21.42578125" style="16" customWidth="1"/>
    <col min="7" max="16384" width="11.42578125" style="16"/>
  </cols>
  <sheetData>
    <row r="2" spans="1:7" ht="17.25" x14ac:dyDescent="0.3">
      <c r="A2" s="48" t="s">
        <v>132</v>
      </c>
      <c r="B2" s="49"/>
      <c r="C2" s="49"/>
      <c r="D2" s="49"/>
      <c r="E2" s="49"/>
      <c r="F2" s="49"/>
    </row>
    <row r="4" spans="1:7" ht="15.75" x14ac:dyDescent="0.25">
      <c r="A4" s="32" t="s">
        <v>54</v>
      </c>
      <c r="B4" s="32" t="s">
        <v>36</v>
      </c>
      <c r="C4" s="32" t="s">
        <v>2</v>
      </c>
    </row>
    <row r="5" spans="1:7" ht="4.5" customHeight="1" x14ac:dyDescent="0.25">
      <c r="A5" s="33"/>
      <c r="B5" s="33"/>
      <c r="C5" s="33"/>
    </row>
    <row r="6" spans="1:7" x14ac:dyDescent="0.25">
      <c r="A6" s="34" t="s">
        <v>55</v>
      </c>
      <c r="B6" s="35">
        <v>288</v>
      </c>
      <c r="C6" s="36">
        <f>B6/$B$11*100</f>
        <v>25.065274151436029</v>
      </c>
      <c r="F6" s="17"/>
      <c r="G6" s="18"/>
    </row>
    <row r="7" spans="1:7" x14ac:dyDescent="0.25">
      <c r="A7" s="37" t="s">
        <v>56</v>
      </c>
      <c r="B7" s="38">
        <v>16</v>
      </c>
      <c r="C7" s="39">
        <f>B7/$B$11*100</f>
        <v>1.392515230635335</v>
      </c>
      <c r="F7" s="17"/>
      <c r="G7" s="18"/>
    </row>
    <row r="8" spans="1:7" x14ac:dyDescent="0.25">
      <c r="A8" s="34" t="s">
        <v>57</v>
      </c>
      <c r="B8" s="35">
        <v>829</v>
      </c>
      <c r="C8" s="36">
        <f>B8/$B$11*100</f>
        <v>72.149695387293306</v>
      </c>
      <c r="F8" s="17"/>
      <c r="G8" s="18"/>
    </row>
    <row r="9" spans="1:7" x14ac:dyDescent="0.25">
      <c r="A9" s="37" t="s">
        <v>58</v>
      </c>
      <c r="B9" s="38">
        <v>16</v>
      </c>
      <c r="C9" s="39">
        <f>B9/$B$11*100</f>
        <v>1.392515230635335</v>
      </c>
      <c r="F9" s="17"/>
      <c r="G9" s="18"/>
    </row>
    <row r="10" spans="1:7" ht="8.25" customHeight="1" x14ac:dyDescent="0.25">
      <c r="A10" s="40"/>
      <c r="B10" s="40"/>
      <c r="C10" s="40"/>
      <c r="F10" s="17"/>
      <c r="G10" s="18"/>
    </row>
    <row r="11" spans="1:7" ht="15.75" x14ac:dyDescent="0.25">
      <c r="A11" s="32" t="s">
        <v>36</v>
      </c>
      <c r="B11" s="41">
        <f>SUM(B6:B9)</f>
        <v>1149</v>
      </c>
      <c r="C11" s="41">
        <f>SUM(C6:C9)</f>
        <v>100.00000000000001</v>
      </c>
      <c r="F11" s="17"/>
      <c r="G11" s="18"/>
    </row>
    <row r="12" spans="1:7" x14ac:dyDescent="0.25">
      <c r="F12" s="17"/>
      <c r="G12" s="18"/>
    </row>
    <row r="13" spans="1:7" ht="15" hidden="1" customHeight="1" x14ac:dyDescent="0.25">
      <c r="F13" s="17"/>
      <c r="G13" s="18"/>
    </row>
    <row r="14" spans="1:7" ht="15" hidden="1" customHeight="1" x14ac:dyDescent="0.25">
      <c r="F14" s="17"/>
      <c r="G14" s="18"/>
    </row>
    <row r="15" spans="1:7" ht="15" hidden="1" customHeight="1" x14ac:dyDescent="0.25">
      <c r="F15" s="17"/>
      <c r="G15" s="18"/>
    </row>
    <row r="16" spans="1:7" ht="15" hidden="1" customHeight="1" x14ac:dyDescent="0.25">
      <c r="F16" s="17"/>
      <c r="G16" s="18"/>
    </row>
    <row r="17" spans="6:7" ht="15" hidden="1" customHeight="1" x14ac:dyDescent="0.25">
      <c r="F17" s="17"/>
      <c r="G17" s="18"/>
    </row>
    <row r="18" spans="6:7" ht="15" hidden="1" customHeight="1" x14ac:dyDescent="0.25">
      <c r="F18" s="17"/>
      <c r="G18" s="18"/>
    </row>
    <row r="19" spans="6:7" x14ac:dyDescent="0.25">
      <c r="F19" s="17"/>
      <c r="G19" s="18"/>
    </row>
    <row r="20" spans="6:7" ht="15" hidden="1" customHeight="1" x14ac:dyDescent="0.25">
      <c r="F20" s="17"/>
      <c r="G20" s="18"/>
    </row>
    <row r="21" spans="6:7" ht="15" hidden="1" customHeight="1" x14ac:dyDescent="0.25"/>
    <row r="22" spans="6:7" ht="15" hidden="1" customHeight="1" x14ac:dyDescent="0.25"/>
    <row r="23" spans="6:7" ht="15" hidden="1" customHeight="1" x14ac:dyDescent="0.25"/>
    <row r="24" spans="6:7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60" sqref="B60"/>
    </sheetView>
  </sheetViews>
  <sheetFormatPr baseColWidth="10" defaultRowHeight="15" x14ac:dyDescent="0.25"/>
  <cols>
    <col min="1" max="1" width="24.42578125" style="16" customWidth="1"/>
    <col min="2" max="2" width="15.140625" style="16" customWidth="1"/>
    <col min="3" max="3" width="11.42578125" style="16"/>
    <col min="4" max="4" width="10.42578125" style="16" customWidth="1"/>
    <col min="5" max="5" width="13.85546875" style="16" bestFit="1" customWidth="1"/>
    <col min="6" max="6" width="9.7109375" style="16" customWidth="1"/>
    <col min="7" max="8" width="13.7109375" style="16" bestFit="1" customWidth="1"/>
    <col min="9" max="16384" width="11.42578125" style="16"/>
  </cols>
  <sheetData>
    <row r="2" spans="1:6" ht="17.25" x14ac:dyDescent="0.3">
      <c r="A2" s="48" t="s">
        <v>133</v>
      </c>
      <c r="B2" s="49"/>
      <c r="C2" s="49"/>
      <c r="D2" s="49"/>
      <c r="E2" s="49"/>
    </row>
    <row r="3" spans="1:6" ht="15" customHeight="1" x14ac:dyDescent="0.25"/>
    <row r="4" spans="1:6" ht="32.25" customHeight="1" x14ac:dyDescent="0.25">
      <c r="A4" s="25" t="s">
        <v>39</v>
      </c>
      <c r="B4" s="26" t="s">
        <v>40</v>
      </c>
      <c r="C4" s="25" t="s">
        <v>41</v>
      </c>
      <c r="D4" s="25" t="s">
        <v>2</v>
      </c>
      <c r="E4" s="25" t="s">
        <v>42</v>
      </c>
      <c r="F4" s="25" t="s">
        <v>2</v>
      </c>
    </row>
    <row r="5" spans="1:6" ht="10.5" customHeight="1" x14ac:dyDescent="0.25">
      <c r="A5" s="23"/>
      <c r="B5" s="24"/>
      <c r="C5" s="23"/>
      <c r="D5" s="23"/>
      <c r="E5" s="23"/>
      <c r="F5" s="23"/>
    </row>
    <row r="6" spans="1:6" x14ac:dyDescent="0.25">
      <c r="A6" s="28" t="s">
        <v>43</v>
      </c>
      <c r="B6" s="31" t="s">
        <v>44</v>
      </c>
      <c r="C6" s="29">
        <v>9761</v>
      </c>
      <c r="D6" s="30">
        <f>C6*100/$C$14</f>
        <v>87.011945088251025</v>
      </c>
      <c r="E6" s="29">
        <v>16972</v>
      </c>
      <c r="F6" s="30">
        <f>E6*100/$E$14</f>
        <v>29.264591775153029</v>
      </c>
    </row>
    <row r="7" spans="1:6" ht="9.75" customHeight="1" x14ac:dyDescent="0.25">
      <c r="A7" s="19"/>
      <c r="B7" s="22"/>
      <c r="C7" s="20"/>
      <c r="D7" s="21"/>
      <c r="E7" s="20"/>
      <c r="F7" s="21"/>
    </row>
    <row r="8" spans="1:6" x14ac:dyDescent="0.25">
      <c r="A8" s="28" t="s">
        <v>45</v>
      </c>
      <c r="B8" s="31" t="s">
        <v>46</v>
      </c>
      <c r="C8" s="29">
        <v>1247</v>
      </c>
      <c r="D8" s="30">
        <f>C8*100/$C$14</f>
        <v>11.116063469424139</v>
      </c>
      <c r="E8" s="29">
        <v>13732</v>
      </c>
      <c r="F8" s="30">
        <f>E8*100/$E$14</f>
        <v>23.677903267523064</v>
      </c>
    </row>
    <row r="9" spans="1:6" ht="10.5" customHeight="1" x14ac:dyDescent="0.25">
      <c r="A9" s="19"/>
      <c r="B9" s="22"/>
      <c r="C9" s="20"/>
      <c r="D9" s="21"/>
      <c r="E9" s="20"/>
      <c r="F9" s="21"/>
    </row>
    <row r="10" spans="1:6" x14ac:dyDescent="0.25">
      <c r="A10" s="28" t="s">
        <v>47</v>
      </c>
      <c r="B10" s="31" t="s">
        <v>48</v>
      </c>
      <c r="C10" s="29">
        <v>146</v>
      </c>
      <c r="D10" s="30">
        <f>C10*100/$C$14</f>
        <v>1.3014797646639329</v>
      </c>
      <c r="E10" s="29">
        <v>6987</v>
      </c>
      <c r="F10" s="30">
        <f>E10*100/$E$14</f>
        <v>12.04759030950944</v>
      </c>
    </row>
    <row r="11" spans="1:6" ht="9.75" customHeight="1" x14ac:dyDescent="0.25">
      <c r="A11" s="19"/>
      <c r="B11" s="22"/>
      <c r="C11" s="20"/>
      <c r="D11" s="21"/>
      <c r="E11" s="20"/>
      <c r="F11" s="21"/>
    </row>
    <row r="12" spans="1:6" x14ac:dyDescent="0.25">
      <c r="A12" s="28" t="s">
        <v>49</v>
      </c>
      <c r="B12" s="31" t="s">
        <v>50</v>
      </c>
      <c r="C12" s="29">
        <v>64</v>
      </c>
      <c r="D12" s="30">
        <f>C12*100/$C$14</f>
        <v>0.57051167766090216</v>
      </c>
      <c r="E12" s="29">
        <v>20304</v>
      </c>
      <c r="F12" s="30">
        <f>E12*100/$E$14</f>
        <v>35.009914647814469</v>
      </c>
    </row>
    <row r="13" spans="1:6" ht="8.25" customHeight="1" x14ac:dyDescent="0.25">
      <c r="A13" s="19"/>
      <c r="B13" s="22"/>
      <c r="C13" s="20"/>
      <c r="D13" s="21"/>
      <c r="E13" s="20"/>
      <c r="F13" s="21"/>
    </row>
    <row r="14" spans="1:6" ht="15.75" customHeight="1" x14ac:dyDescent="0.25">
      <c r="A14" s="25" t="s">
        <v>51</v>
      </c>
      <c r="B14" s="27"/>
      <c r="C14" s="26">
        <f>SUM(C6:C12)</f>
        <v>11218</v>
      </c>
      <c r="D14" s="26">
        <f t="shared" ref="D14:F14" si="0">SUM(D6:D12)</f>
        <v>100</v>
      </c>
      <c r="E14" s="26">
        <f t="shared" si="0"/>
        <v>57995</v>
      </c>
      <c r="F14" s="26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20.5703125" style="16" bestFit="1" customWidth="1"/>
    <col min="2" max="2" width="10.28515625" style="16" customWidth="1"/>
    <col min="3" max="3" width="10.85546875" style="16" customWidth="1"/>
    <col min="4" max="4" width="10.7109375" style="16" customWidth="1"/>
    <col min="5" max="5" width="10.140625" style="16" customWidth="1"/>
    <col min="6" max="6" width="9.140625" style="16" customWidth="1"/>
    <col min="7" max="8" width="9.7109375" style="16" customWidth="1"/>
    <col min="9" max="9" width="8" style="16" customWidth="1"/>
    <col min="10" max="10" width="9" style="16" customWidth="1"/>
    <col min="11" max="11" width="9.5703125" style="16" customWidth="1"/>
    <col min="12" max="12" width="9.42578125" style="16" customWidth="1"/>
    <col min="13" max="16384" width="11.42578125" style="16"/>
  </cols>
  <sheetData>
    <row r="2" spans="1:14" ht="17.25" x14ac:dyDescent="0.3">
      <c r="A2" s="48" t="s">
        <v>134</v>
      </c>
      <c r="B2" s="49"/>
      <c r="C2" s="49"/>
      <c r="D2" s="49"/>
      <c r="E2" s="49"/>
      <c r="F2" s="49"/>
      <c r="G2" s="49"/>
      <c r="H2" s="49"/>
      <c r="I2" s="49"/>
    </row>
    <row r="4" spans="1:14" x14ac:dyDescent="0.25">
      <c r="A4" s="55" t="s">
        <v>59</v>
      </c>
      <c r="B4" s="53" t="s">
        <v>5</v>
      </c>
      <c r="C4" s="53" t="s">
        <v>60</v>
      </c>
      <c r="D4" s="53" t="s">
        <v>7</v>
      </c>
      <c r="E4" s="53" t="s">
        <v>9</v>
      </c>
      <c r="F4" s="53" t="s">
        <v>24</v>
      </c>
      <c r="G4" s="53" t="s">
        <v>26</v>
      </c>
      <c r="H4" s="53" t="s">
        <v>13</v>
      </c>
      <c r="I4" s="53" t="s">
        <v>15</v>
      </c>
      <c r="J4" s="53" t="s">
        <v>17</v>
      </c>
      <c r="K4" s="53" t="s">
        <v>19</v>
      </c>
      <c r="L4" s="53" t="s">
        <v>35</v>
      </c>
      <c r="M4" s="53" t="s">
        <v>61</v>
      </c>
    </row>
    <row r="5" spans="1:14" x14ac:dyDescent="0.25">
      <c r="A5" s="55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0.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x14ac:dyDescent="0.25">
      <c r="A7" s="51" t="s">
        <v>62</v>
      </c>
      <c r="B7" s="43">
        <v>131</v>
      </c>
      <c r="C7" s="43">
        <v>144</v>
      </c>
      <c r="D7" s="43">
        <v>3</v>
      </c>
      <c r="E7" s="43">
        <v>114</v>
      </c>
      <c r="F7" s="43">
        <v>4</v>
      </c>
      <c r="G7" s="43">
        <v>0</v>
      </c>
      <c r="H7" s="43">
        <v>3</v>
      </c>
      <c r="I7" s="43">
        <v>155</v>
      </c>
      <c r="J7" s="43">
        <v>29</v>
      </c>
      <c r="K7" s="43">
        <v>0</v>
      </c>
      <c r="L7" s="43">
        <v>0</v>
      </c>
      <c r="M7" s="43">
        <f>SUM(B7:L7)</f>
        <v>583</v>
      </c>
      <c r="N7" s="44" t="s">
        <v>63</v>
      </c>
    </row>
    <row r="8" spans="1:14" x14ac:dyDescent="0.25">
      <c r="A8" s="52" t="s">
        <v>64</v>
      </c>
      <c r="B8" s="45">
        <v>721</v>
      </c>
      <c r="C8" s="45">
        <v>260</v>
      </c>
      <c r="D8" s="45">
        <v>32</v>
      </c>
      <c r="E8" s="45">
        <v>543</v>
      </c>
      <c r="F8" s="45">
        <v>12</v>
      </c>
      <c r="G8" s="45">
        <v>0</v>
      </c>
      <c r="H8" s="45">
        <v>23</v>
      </c>
      <c r="I8" s="45">
        <v>864</v>
      </c>
      <c r="J8" s="45">
        <v>66</v>
      </c>
      <c r="K8" s="45">
        <v>3</v>
      </c>
      <c r="L8" s="45">
        <v>0</v>
      </c>
      <c r="M8" s="45">
        <f t="shared" ref="M8:M38" si="0">SUM(B8:L8)</f>
        <v>2524</v>
      </c>
      <c r="N8" s="44" t="s">
        <v>65</v>
      </c>
    </row>
    <row r="9" spans="1:14" x14ac:dyDescent="0.25">
      <c r="A9" s="51" t="s">
        <v>66</v>
      </c>
      <c r="B9" s="43">
        <v>122</v>
      </c>
      <c r="C9" s="43">
        <v>78</v>
      </c>
      <c r="D9" s="43">
        <v>1</v>
      </c>
      <c r="E9" s="43">
        <v>73</v>
      </c>
      <c r="F9" s="43">
        <v>1</v>
      </c>
      <c r="G9" s="43">
        <v>6</v>
      </c>
      <c r="H9" s="43">
        <v>0</v>
      </c>
      <c r="I9" s="43">
        <v>51</v>
      </c>
      <c r="J9" s="43">
        <v>15</v>
      </c>
      <c r="K9" s="43">
        <v>0</v>
      </c>
      <c r="L9" s="43">
        <v>0</v>
      </c>
      <c r="M9" s="43">
        <f t="shared" si="0"/>
        <v>347</v>
      </c>
      <c r="N9" s="44" t="s">
        <v>67</v>
      </c>
    </row>
    <row r="10" spans="1:14" x14ac:dyDescent="0.25">
      <c r="A10" s="52" t="s">
        <v>68</v>
      </c>
      <c r="B10" s="45">
        <v>43</v>
      </c>
      <c r="C10" s="45">
        <v>49</v>
      </c>
      <c r="D10" s="45">
        <v>4</v>
      </c>
      <c r="E10" s="45">
        <v>28</v>
      </c>
      <c r="F10" s="45">
        <v>0</v>
      </c>
      <c r="G10" s="45">
        <v>0</v>
      </c>
      <c r="H10" s="45">
        <v>0</v>
      </c>
      <c r="I10" s="45">
        <v>44</v>
      </c>
      <c r="J10" s="45">
        <v>11</v>
      </c>
      <c r="K10" s="45">
        <v>0</v>
      </c>
      <c r="L10" s="45">
        <v>0</v>
      </c>
      <c r="M10" s="45">
        <f t="shared" si="0"/>
        <v>179</v>
      </c>
      <c r="N10" s="44" t="s">
        <v>69</v>
      </c>
    </row>
    <row r="11" spans="1:14" x14ac:dyDescent="0.25">
      <c r="A11" s="51" t="s">
        <v>70</v>
      </c>
      <c r="B11" s="43">
        <v>298</v>
      </c>
      <c r="C11" s="43">
        <v>176</v>
      </c>
      <c r="D11" s="43">
        <v>5</v>
      </c>
      <c r="E11" s="43">
        <v>132</v>
      </c>
      <c r="F11" s="43">
        <v>5</v>
      </c>
      <c r="G11" s="43">
        <v>0</v>
      </c>
      <c r="H11" s="43">
        <v>11</v>
      </c>
      <c r="I11" s="43">
        <v>121</v>
      </c>
      <c r="J11" s="43">
        <v>24</v>
      </c>
      <c r="K11" s="43">
        <v>0</v>
      </c>
      <c r="L11" s="43">
        <v>0</v>
      </c>
      <c r="M11" s="43">
        <f t="shared" si="0"/>
        <v>772</v>
      </c>
      <c r="N11" s="44" t="s">
        <v>71</v>
      </c>
    </row>
    <row r="12" spans="1:14" x14ac:dyDescent="0.25">
      <c r="A12" s="52" t="s">
        <v>72</v>
      </c>
      <c r="B12" s="45">
        <v>375</v>
      </c>
      <c r="C12" s="45">
        <v>223</v>
      </c>
      <c r="D12" s="45">
        <v>9</v>
      </c>
      <c r="E12" s="45">
        <v>285</v>
      </c>
      <c r="F12" s="45">
        <v>3</v>
      </c>
      <c r="G12" s="45">
        <v>1</v>
      </c>
      <c r="H12" s="45">
        <v>9</v>
      </c>
      <c r="I12" s="45">
        <v>286</v>
      </c>
      <c r="J12" s="45">
        <v>74</v>
      </c>
      <c r="K12" s="45">
        <v>1</v>
      </c>
      <c r="L12" s="45">
        <v>0</v>
      </c>
      <c r="M12" s="45">
        <f t="shared" si="0"/>
        <v>1266</v>
      </c>
      <c r="N12" s="44" t="s">
        <v>73</v>
      </c>
    </row>
    <row r="13" spans="1:14" x14ac:dyDescent="0.25">
      <c r="A13" s="51" t="s">
        <v>74</v>
      </c>
      <c r="B13" s="43">
        <v>219</v>
      </c>
      <c r="C13" s="43">
        <v>179</v>
      </c>
      <c r="D13" s="43">
        <v>14</v>
      </c>
      <c r="E13" s="43">
        <v>172</v>
      </c>
      <c r="F13" s="43">
        <v>2</v>
      </c>
      <c r="G13" s="43">
        <v>1</v>
      </c>
      <c r="H13" s="43">
        <v>6</v>
      </c>
      <c r="I13" s="43">
        <v>166</v>
      </c>
      <c r="J13" s="43">
        <v>60</v>
      </c>
      <c r="K13" s="43">
        <v>0</v>
      </c>
      <c r="L13" s="43">
        <v>0</v>
      </c>
      <c r="M13" s="43">
        <f t="shared" si="0"/>
        <v>819</v>
      </c>
      <c r="N13" s="44" t="s">
        <v>75</v>
      </c>
    </row>
    <row r="14" spans="1:14" x14ac:dyDescent="0.25">
      <c r="A14" s="52" t="s">
        <v>76</v>
      </c>
      <c r="B14" s="45">
        <v>62</v>
      </c>
      <c r="C14" s="45">
        <v>26</v>
      </c>
      <c r="D14" s="45">
        <v>4</v>
      </c>
      <c r="E14" s="45">
        <v>21</v>
      </c>
      <c r="F14" s="45">
        <v>5</v>
      </c>
      <c r="G14" s="45">
        <v>1</v>
      </c>
      <c r="H14" s="45">
        <v>3</v>
      </c>
      <c r="I14" s="45">
        <v>18</v>
      </c>
      <c r="J14" s="45">
        <v>4</v>
      </c>
      <c r="K14" s="45">
        <v>0</v>
      </c>
      <c r="L14" s="45">
        <v>0</v>
      </c>
      <c r="M14" s="45">
        <f t="shared" si="0"/>
        <v>144</v>
      </c>
      <c r="N14" s="44" t="s">
        <v>77</v>
      </c>
    </row>
    <row r="15" spans="1:14" x14ac:dyDescent="0.25">
      <c r="A15" s="51" t="s">
        <v>78</v>
      </c>
      <c r="B15" s="43">
        <v>4457</v>
      </c>
      <c r="C15" s="43">
        <v>2386</v>
      </c>
      <c r="D15" s="43">
        <v>70</v>
      </c>
      <c r="E15" s="43">
        <v>2615</v>
      </c>
      <c r="F15" s="43">
        <v>69</v>
      </c>
      <c r="G15" s="43">
        <v>11</v>
      </c>
      <c r="H15" s="43">
        <v>84</v>
      </c>
      <c r="I15" s="43">
        <v>3589</v>
      </c>
      <c r="J15" s="43">
        <v>478</v>
      </c>
      <c r="K15" s="43">
        <v>2</v>
      </c>
      <c r="L15" s="43">
        <v>2</v>
      </c>
      <c r="M15" s="43">
        <f t="shared" si="0"/>
        <v>13763</v>
      </c>
      <c r="N15" s="44" t="s">
        <v>79</v>
      </c>
    </row>
    <row r="16" spans="1:14" x14ac:dyDescent="0.25">
      <c r="A16" s="52" t="s">
        <v>80</v>
      </c>
      <c r="B16" s="45">
        <v>46</v>
      </c>
      <c r="C16" s="45">
        <v>87</v>
      </c>
      <c r="D16" s="45">
        <v>16</v>
      </c>
      <c r="E16" s="45">
        <v>129</v>
      </c>
      <c r="F16" s="45">
        <v>1</v>
      </c>
      <c r="G16" s="45">
        <v>0</v>
      </c>
      <c r="H16" s="45">
        <v>1</v>
      </c>
      <c r="I16" s="45">
        <v>172</v>
      </c>
      <c r="J16" s="45">
        <v>26</v>
      </c>
      <c r="K16" s="45">
        <v>0</v>
      </c>
      <c r="L16" s="45">
        <v>0</v>
      </c>
      <c r="M16" s="45">
        <f t="shared" si="0"/>
        <v>478</v>
      </c>
      <c r="N16" s="44" t="s">
        <v>81</v>
      </c>
    </row>
    <row r="17" spans="1:14" x14ac:dyDescent="0.25">
      <c r="A17" s="51" t="s">
        <v>82</v>
      </c>
      <c r="B17" s="43">
        <v>529</v>
      </c>
      <c r="C17" s="43">
        <v>470</v>
      </c>
      <c r="D17" s="43">
        <v>17</v>
      </c>
      <c r="E17" s="43">
        <v>424</v>
      </c>
      <c r="F17" s="43">
        <v>2</v>
      </c>
      <c r="G17" s="43">
        <v>0</v>
      </c>
      <c r="H17" s="43">
        <v>18</v>
      </c>
      <c r="I17" s="43">
        <v>468</v>
      </c>
      <c r="J17" s="43">
        <v>85</v>
      </c>
      <c r="K17" s="43">
        <v>1</v>
      </c>
      <c r="L17" s="43">
        <v>3</v>
      </c>
      <c r="M17" s="43">
        <f t="shared" si="0"/>
        <v>2017</v>
      </c>
      <c r="N17" s="44" t="s">
        <v>83</v>
      </c>
    </row>
    <row r="18" spans="1:14" x14ac:dyDescent="0.25">
      <c r="A18" s="52" t="s">
        <v>84</v>
      </c>
      <c r="B18" s="45">
        <v>568</v>
      </c>
      <c r="C18" s="45">
        <v>147</v>
      </c>
      <c r="D18" s="45">
        <v>0</v>
      </c>
      <c r="E18" s="45">
        <v>166</v>
      </c>
      <c r="F18" s="45">
        <v>3</v>
      </c>
      <c r="G18" s="45">
        <v>1</v>
      </c>
      <c r="H18" s="45">
        <v>0</v>
      </c>
      <c r="I18" s="45">
        <v>215</v>
      </c>
      <c r="J18" s="45">
        <v>71</v>
      </c>
      <c r="K18" s="45">
        <v>0</v>
      </c>
      <c r="L18" s="45">
        <v>0</v>
      </c>
      <c r="M18" s="45">
        <f t="shared" si="0"/>
        <v>1171</v>
      </c>
      <c r="N18" s="44" t="s">
        <v>85</v>
      </c>
    </row>
    <row r="19" spans="1:14" x14ac:dyDescent="0.25">
      <c r="A19" s="51" t="s">
        <v>86</v>
      </c>
      <c r="B19" s="43">
        <v>180</v>
      </c>
      <c r="C19" s="43">
        <v>151</v>
      </c>
      <c r="D19" s="43">
        <v>1</v>
      </c>
      <c r="E19" s="43">
        <v>114</v>
      </c>
      <c r="F19" s="43">
        <v>0</v>
      </c>
      <c r="G19" s="43">
        <v>0</v>
      </c>
      <c r="H19" s="43">
        <v>4</v>
      </c>
      <c r="I19" s="43">
        <v>100</v>
      </c>
      <c r="J19" s="43">
        <v>53</v>
      </c>
      <c r="K19" s="43">
        <v>0</v>
      </c>
      <c r="L19" s="43">
        <v>0</v>
      </c>
      <c r="M19" s="43">
        <f t="shared" si="0"/>
        <v>603</v>
      </c>
      <c r="N19" s="44" t="s">
        <v>87</v>
      </c>
    </row>
    <row r="20" spans="1:14" x14ac:dyDescent="0.25">
      <c r="A20" s="52" t="s">
        <v>88</v>
      </c>
      <c r="B20" s="45">
        <v>990</v>
      </c>
      <c r="C20" s="45">
        <v>822</v>
      </c>
      <c r="D20" s="45">
        <v>20</v>
      </c>
      <c r="E20" s="45">
        <v>477</v>
      </c>
      <c r="F20" s="45">
        <v>3</v>
      </c>
      <c r="G20" s="45">
        <v>13</v>
      </c>
      <c r="H20" s="45">
        <v>28</v>
      </c>
      <c r="I20" s="45">
        <v>410</v>
      </c>
      <c r="J20" s="45">
        <v>218</v>
      </c>
      <c r="K20" s="45">
        <v>1</v>
      </c>
      <c r="L20" s="45">
        <v>0</v>
      </c>
      <c r="M20" s="45">
        <f t="shared" si="0"/>
        <v>2982</v>
      </c>
      <c r="N20" s="44" t="s">
        <v>89</v>
      </c>
    </row>
    <row r="21" spans="1:14" x14ac:dyDescent="0.25">
      <c r="A21" s="51" t="s">
        <v>90</v>
      </c>
      <c r="B21" s="43">
        <v>388</v>
      </c>
      <c r="C21" s="43">
        <v>166</v>
      </c>
      <c r="D21" s="43">
        <v>32</v>
      </c>
      <c r="E21" s="43">
        <v>177</v>
      </c>
      <c r="F21" s="43">
        <v>11</v>
      </c>
      <c r="G21" s="43">
        <v>0</v>
      </c>
      <c r="H21" s="43">
        <v>21</v>
      </c>
      <c r="I21" s="43">
        <v>180</v>
      </c>
      <c r="J21" s="43">
        <v>24</v>
      </c>
      <c r="K21" s="43">
        <v>0</v>
      </c>
      <c r="L21" s="43">
        <v>3</v>
      </c>
      <c r="M21" s="43">
        <f t="shared" si="0"/>
        <v>1002</v>
      </c>
      <c r="N21" s="44" t="s">
        <v>91</v>
      </c>
    </row>
    <row r="22" spans="1:14" x14ac:dyDescent="0.25">
      <c r="A22" s="52" t="s">
        <v>92</v>
      </c>
      <c r="B22" s="45">
        <v>922</v>
      </c>
      <c r="C22" s="45">
        <v>957</v>
      </c>
      <c r="D22" s="45">
        <v>20</v>
      </c>
      <c r="E22" s="45">
        <v>328</v>
      </c>
      <c r="F22" s="45">
        <v>9</v>
      </c>
      <c r="G22" s="45">
        <v>4</v>
      </c>
      <c r="H22" s="45">
        <v>21</v>
      </c>
      <c r="I22" s="45">
        <v>178</v>
      </c>
      <c r="J22" s="45">
        <v>126</v>
      </c>
      <c r="K22" s="45">
        <v>0</v>
      </c>
      <c r="L22" s="45">
        <v>0</v>
      </c>
      <c r="M22" s="45">
        <f t="shared" si="0"/>
        <v>2565</v>
      </c>
      <c r="N22" s="44" t="s">
        <v>93</v>
      </c>
    </row>
    <row r="23" spans="1:14" x14ac:dyDescent="0.25">
      <c r="A23" s="51" t="s">
        <v>94</v>
      </c>
      <c r="B23" s="43">
        <v>194</v>
      </c>
      <c r="C23" s="43">
        <v>155</v>
      </c>
      <c r="D23" s="43">
        <v>3</v>
      </c>
      <c r="E23" s="43">
        <v>30</v>
      </c>
      <c r="F23" s="43">
        <v>0</v>
      </c>
      <c r="G23" s="43">
        <v>1</v>
      </c>
      <c r="H23" s="43">
        <v>0</v>
      </c>
      <c r="I23" s="43">
        <v>13</v>
      </c>
      <c r="J23" s="43">
        <v>19</v>
      </c>
      <c r="K23" s="43">
        <v>0</v>
      </c>
      <c r="L23" s="43">
        <v>0</v>
      </c>
      <c r="M23" s="43">
        <f t="shared" si="0"/>
        <v>415</v>
      </c>
      <c r="N23" s="44" t="s">
        <v>95</v>
      </c>
    </row>
    <row r="24" spans="1:14" x14ac:dyDescent="0.25">
      <c r="A24" s="52" t="s">
        <v>96</v>
      </c>
      <c r="B24" s="45">
        <v>83</v>
      </c>
      <c r="C24" s="45">
        <v>130</v>
      </c>
      <c r="D24" s="45">
        <v>0</v>
      </c>
      <c r="E24" s="45">
        <v>117</v>
      </c>
      <c r="F24" s="45">
        <v>0</v>
      </c>
      <c r="G24" s="45">
        <v>0</v>
      </c>
      <c r="H24" s="45">
        <v>5</v>
      </c>
      <c r="I24" s="45">
        <v>84</v>
      </c>
      <c r="J24" s="45">
        <v>25</v>
      </c>
      <c r="K24" s="45">
        <v>0</v>
      </c>
      <c r="L24" s="45">
        <v>0</v>
      </c>
      <c r="M24" s="45">
        <f t="shared" si="0"/>
        <v>444</v>
      </c>
      <c r="N24" s="44" t="s">
        <v>97</v>
      </c>
    </row>
    <row r="25" spans="1:14" x14ac:dyDescent="0.25">
      <c r="A25" s="51" t="s">
        <v>98</v>
      </c>
      <c r="B25" s="43">
        <v>3276</v>
      </c>
      <c r="C25" s="43">
        <v>1915</v>
      </c>
      <c r="D25" s="43">
        <v>59</v>
      </c>
      <c r="E25" s="43">
        <v>1093</v>
      </c>
      <c r="F25" s="43">
        <v>18</v>
      </c>
      <c r="G25" s="43">
        <v>12</v>
      </c>
      <c r="H25" s="43">
        <v>34</v>
      </c>
      <c r="I25" s="43">
        <v>1714</v>
      </c>
      <c r="J25" s="43">
        <v>385</v>
      </c>
      <c r="K25" s="43">
        <v>2</v>
      </c>
      <c r="L25" s="43">
        <v>0</v>
      </c>
      <c r="M25" s="43">
        <f t="shared" si="0"/>
        <v>8508</v>
      </c>
      <c r="N25" s="44" t="s">
        <v>99</v>
      </c>
    </row>
    <row r="26" spans="1:14" x14ac:dyDescent="0.25">
      <c r="A26" s="52" t="s">
        <v>100</v>
      </c>
      <c r="B26" s="45">
        <v>318</v>
      </c>
      <c r="C26" s="45">
        <v>139</v>
      </c>
      <c r="D26" s="45">
        <v>2</v>
      </c>
      <c r="E26" s="45">
        <v>108</v>
      </c>
      <c r="F26" s="45">
        <v>0</v>
      </c>
      <c r="G26" s="45">
        <v>3</v>
      </c>
      <c r="H26" s="45">
        <v>0</v>
      </c>
      <c r="I26" s="45">
        <v>57</v>
      </c>
      <c r="J26" s="45">
        <v>47</v>
      </c>
      <c r="K26" s="45">
        <v>0</v>
      </c>
      <c r="L26" s="45">
        <v>0</v>
      </c>
      <c r="M26" s="45">
        <f t="shared" si="0"/>
        <v>674</v>
      </c>
      <c r="N26" s="44" t="s">
        <v>101</v>
      </c>
    </row>
    <row r="27" spans="1:14" x14ac:dyDescent="0.25">
      <c r="A27" s="51" t="s">
        <v>102</v>
      </c>
      <c r="B27" s="43">
        <v>955</v>
      </c>
      <c r="C27" s="43">
        <v>719</v>
      </c>
      <c r="D27" s="43">
        <v>28</v>
      </c>
      <c r="E27" s="43">
        <v>477</v>
      </c>
      <c r="F27" s="43">
        <v>9</v>
      </c>
      <c r="G27" s="43">
        <v>5</v>
      </c>
      <c r="H27" s="43">
        <v>58</v>
      </c>
      <c r="I27" s="43">
        <v>325</v>
      </c>
      <c r="J27" s="43">
        <v>105</v>
      </c>
      <c r="K27" s="43">
        <v>0</v>
      </c>
      <c r="L27" s="43">
        <v>0</v>
      </c>
      <c r="M27" s="43">
        <f t="shared" si="0"/>
        <v>2681</v>
      </c>
      <c r="N27" s="44" t="s">
        <v>103</v>
      </c>
    </row>
    <row r="28" spans="1:14" x14ac:dyDescent="0.25">
      <c r="A28" s="52" t="s">
        <v>104</v>
      </c>
      <c r="B28" s="45">
        <v>190</v>
      </c>
      <c r="C28" s="45">
        <v>181</v>
      </c>
      <c r="D28" s="45">
        <v>9</v>
      </c>
      <c r="E28" s="45">
        <v>152</v>
      </c>
      <c r="F28" s="45">
        <v>2</v>
      </c>
      <c r="G28" s="45">
        <v>0</v>
      </c>
      <c r="H28" s="45">
        <v>31</v>
      </c>
      <c r="I28" s="45">
        <v>155</v>
      </c>
      <c r="J28" s="45">
        <v>52</v>
      </c>
      <c r="K28" s="45">
        <v>0</v>
      </c>
      <c r="L28" s="45">
        <v>1</v>
      </c>
      <c r="M28" s="45">
        <f t="shared" si="0"/>
        <v>773</v>
      </c>
      <c r="N28" s="44" t="s">
        <v>105</v>
      </c>
    </row>
    <row r="29" spans="1:14" x14ac:dyDescent="0.25">
      <c r="A29" s="51" t="s">
        <v>106</v>
      </c>
      <c r="B29" s="43">
        <v>28</v>
      </c>
      <c r="C29" s="43">
        <v>6</v>
      </c>
      <c r="D29" s="43">
        <v>2</v>
      </c>
      <c r="E29" s="43">
        <v>8</v>
      </c>
      <c r="F29" s="43">
        <v>1</v>
      </c>
      <c r="G29" s="43">
        <v>0</v>
      </c>
      <c r="H29" s="43">
        <v>0</v>
      </c>
      <c r="I29" s="43">
        <v>4</v>
      </c>
      <c r="J29" s="43">
        <v>1</v>
      </c>
      <c r="K29" s="43">
        <v>0</v>
      </c>
      <c r="L29" s="43">
        <v>0</v>
      </c>
      <c r="M29" s="43">
        <f t="shared" si="0"/>
        <v>50</v>
      </c>
      <c r="N29" s="44" t="s">
        <v>107</v>
      </c>
    </row>
    <row r="30" spans="1:14" x14ac:dyDescent="0.25">
      <c r="A30" s="52" t="s">
        <v>108</v>
      </c>
      <c r="B30" s="45">
        <v>376</v>
      </c>
      <c r="C30" s="45">
        <v>293</v>
      </c>
      <c r="D30" s="45">
        <v>9</v>
      </c>
      <c r="E30" s="45">
        <v>213</v>
      </c>
      <c r="F30" s="45">
        <v>7</v>
      </c>
      <c r="G30" s="45">
        <v>4</v>
      </c>
      <c r="H30" s="45">
        <v>3</v>
      </c>
      <c r="I30" s="45">
        <v>251</v>
      </c>
      <c r="J30" s="45">
        <v>73</v>
      </c>
      <c r="K30" s="45">
        <v>0</v>
      </c>
      <c r="L30" s="45">
        <v>0</v>
      </c>
      <c r="M30" s="45">
        <f t="shared" si="0"/>
        <v>1229</v>
      </c>
      <c r="N30" s="44" t="s">
        <v>109</v>
      </c>
    </row>
    <row r="31" spans="1:14" x14ac:dyDescent="0.25">
      <c r="A31" s="51" t="s">
        <v>110</v>
      </c>
      <c r="B31" s="43">
        <v>384</v>
      </c>
      <c r="C31" s="43">
        <v>348</v>
      </c>
      <c r="D31" s="43">
        <v>689</v>
      </c>
      <c r="E31" s="43">
        <v>292</v>
      </c>
      <c r="F31" s="43">
        <v>1</v>
      </c>
      <c r="G31" s="43">
        <v>0</v>
      </c>
      <c r="H31" s="43">
        <v>1132</v>
      </c>
      <c r="I31" s="43">
        <v>385</v>
      </c>
      <c r="J31" s="43">
        <v>71</v>
      </c>
      <c r="K31" s="43">
        <v>0</v>
      </c>
      <c r="L31" s="43">
        <v>2</v>
      </c>
      <c r="M31" s="43">
        <f t="shared" si="0"/>
        <v>3304</v>
      </c>
      <c r="N31" s="44" t="s">
        <v>111</v>
      </c>
    </row>
    <row r="32" spans="1:14" x14ac:dyDescent="0.25">
      <c r="A32" s="52" t="s">
        <v>112</v>
      </c>
      <c r="B32" s="45">
        <v>464</v>
      </c>
      <c r="C32" s="45">
        <v>342</v>
      </c>
      <c r="D32" s="45">
        <v>37</v>
      </c>
      <c r="E32" s="45">
        <v>460</v>
      </c>
      <c r="F32" s="45">
        <v>5</v>
      </c>
      <c r="G32" s="45">
        <v>0</v>
      </c>
      <c r="H32" s="45">
        <v>40</v>
      </c>
      <c r="I32" s="45">
        <v>524</v>
      </c>
      <c r="J32" s="45">
        <v>80</v>
      </c>
      <c r="K32" s="45">
        <v>1</v>
      </c>
      <c r="L32" s="45">
        <v>0</v>
      </c>
      <c r="M32" s="45">
        <f t="shared" si="0"/>
        <v>1953</v>
      </c>
      <c r="N32" s="44" t="s">
        <v>113</v>
      </c>
    </row>
    <row r="33" spans="1:14" x14ac:dyDescent="0.25">
      <c r="A33" s="51" t="s">
        <v>114</v>
      </c>
      <c r="B33" s="43">
        <v>304</v>
      </c>
      <c r="C33" s="43">
        <v>146</v>
      </c>
      <c r="D33" s="43">
        <v>4</v>
      </c>
      <c r="E33" s="43">
        <v>239</v>
      </c>
      <c r="F33" s="43">
        <v>1</v>
      </c>
      <c r="G33" s="43">
        <v>5</v>
      </c>
      <c r="H33" s="43">
        <v>17</v>
      </c>
      <c r="I33" s="43">
        <v>264</v>
      </c>
      <c r="J33" s="43">
        <v>41</v>
      </c>
      <c r="K33" s="43">
        <v>0</v>
      </c>
      <c r="L33" s="43">
        <v>0</v>
      </c>
      <c r="M33" s="43">
        <f t="shared" si="0"/>
        <v>1021</v>
      </c>
      <c r="N33" s="44" t="s">
        <v>115</v>
      </c>
    </row>
    <row r="34" spans="1:14" x14ac:dyDescent="0.25">
      <c r="A34" s="52" t="s">
        <v>116</v>
      </c>
      <c r="B34" s="45">
        <v>490</v>
      </c>
      <c r="C34" s="45">
        <v>273</v>
      </c>
      <c r="D34" s="45">
        <v>10</v>
      </c>
      <c r="E34" s="45">
        <v>425</v>
      </c>
      <c r="F34" s="45">
        <v>5</v>
      </c>
      <c r="G34" s="45">
        <v>3</v>
      </c>
      <c r="H34" s="45">
        <v>8</v>
      </c>
      <c r="I34" s="45">
        <v>281</v>
      </c>
      <c r="J34" s="45">
        <v>205</v>
      </c>
      <c r="K34" s="45">
        <v>2</v>
      </c>
      <c r="L34" s="45">
        <v>0</v>
      </c>
      <c r="M34" s="45">
        <f t="shared" si="0"/>
        <v>1702</v>
      </c>
      <c r="N34" s="44" t="s">
        <v>117</v>
      </c>
    </row>
    <row r="35" spans="1:14" x14ac:dyDescent="0.25">
      <c r="A35" s="51" t="s">
        <v>118</v>
      </c>
      <c r="B35" s="43">
        <v>38</v>
      </c>
      <c r="C35" s="43">
        <v>30</v>
      </c>
      <c r="D35" s="43">
        <v>0</v>
      </c>
      <c r="E35" s="43">
        <v>19</v>
      </c>
      <c r="F35" s="43">
        <v>5</v>
      </c>
      <c r="G35" s="43">
        <v>0</v>
      </c>
      <c r="H35" s="43">
        <v>0</v>
      </c>
      <c r="I35" s="43">
        <v>8</v>
      </c>
      <c r="J35" s="43">
        <v>4</v>
      </c>
      <c r="K35" s="43">
        <v>0</v>
      </c>
      <c r="L35" s="43">
        <v>0</v>
      </c>
      <c r="M35" s="43">
        <f t="shared" si="0"/>
        <v>104</v>
      </c>
      <c r="N35" s="44" t="s">
        <v>119</v>
      </c>
    </row>
    <row r="36" spans="1:14" x14ac:dyDescent="0.25">
      <c r="A36" s="52" t="s">
        <v>120</v>
      </c>
      <c r="B36" s="45">
        <v>308</v>
      </c>
      <c r="C36" s="45">
        <v>359</v>
      </c>
      <c r="D36" s="45">
        <v>21</v>
      </c>
      <c r="E36" s="45">
        <v>234</v>
      </c>
      <c r="F36" s="45">
        <v>2</v>
      </c>
      <c r="G36" s="45">
        <v>2</v>
      </c>
      <c r="H36" s="45">
        <v>77</v>
      </c>
      <c r="I36" s="45">
        <v>179</v>
      </c>
      <c r="J36" s="45">
        <v>93</v>
      </c>
      <c r="K36" s="45">
        <v>0</v>
      </c>
      <c r="L36" s="45">
        <v>0</v>
      </c>
      <c r="M36" s="45">
        <f t="shared" si="0"/>
        <v>1275</v>
      </c>
      <c r="N36" s="44" t="s">
        <v>121</v>
      </c>
    </row>
    <row r="37" spans="1:14" x14ac:dyDescent="0.25">
      <c r="A37" s="51" t="s">
        <v>122</v>
      </c>
      <c r="B37" s="43">
        <v>581</v>
      </c>
      <c r="C37" s="43">
        <v>328</v>
      </c>
      <c r="D37" s="43">
        <v>26</v>
      </c>
      <c r="E37" s="43">
        <v>116</v>
      </c>
      <c r="F37" s="43">
        <v>1</v>
      </c>
      <c r="G37" s="43">
        <v>0</v>
      </c>
      <c r="H37" s="43">
        <v>43</v>
      </c>
      <c r="I37" s="43">
        <v>134</v>
      </c>
      <c r="J37" s="43">
        <v>21</v>
      </c>
      <c r="K37" s="43">
        <v>0</v>
      </c>
      <c r="L37" s="43">
        <v>2</v>
      </c>
      <c r="M37" s="43">
        <f t="shared" si="0"/>
        <v>1252</v>
      </c>
      <c r="N37" s="44" t="s">
        <v>123</v>
      </c>
    </row>
    <row r="38" spans="1:14" x14ac:dyDescent="0.25">
      <c r="A38" s="52" t="s">
        <v>124</v>
      </c>
      <c r="B38" s="45">
        <v>61</v>
      </c>
      <c r="C38" s="45">
        <v>47</v>
      </c>
      <c r="D38" s="45">
        <v>1</v>
      </c>
      <c r="E38" s="45">
        <v>65</v>
      </c>
      <c r="F38" s="45">
        <v>0</v>
      </c>
      <c r="G38" s="45">
        <v>0</v>
      </c>
      <c r="H38" s="45">
        <v>0</v>
      </c>
      <c r="I38" s="45">
        <v>42</v>
      </c>
      <c r="J38" s="45">
        <v>30</v>
      </c>
      <c r="K38" s="45">
        <v>0</v>
      </c>
      <c r="L38" s="45">
        <v>0</v>
      </c>
      <c r="M38" s="45">
        <f t="shared" si="0"/>
        <v>246</v>
      </c>
      <c r="N38" s="44" t="s">
        <v>125</v>
      </c>
    </row>
    <row r="39" spans="1:14" ht="10.5" customHeigh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x14ac:dyDescent="0.25">
      <c r="A40" s="46" t="s">
        <v>61</v>
      </c>
      <c r="B40" s="47">
        <f>SUM(B7:B38)</f>
        <v>18101</v>
      </c>
      <c r="C40" s="47">
        <f t="shared" ref="C40:M40" si="1">SUM(C7:C38)</f>
        <v>11732</v>
      </c>
      <c r="D40" s="47">
        <f t="shared" si="1"/>
        <v>1148</v>
      </c>
      <c r="E40" s="47">
        <f t="shared" si="1"/>
        <v>9846</v>
      </c>
      <c r="F40" s="47">
        <f t="shared" si="1"/>
        <v>187</v>
      </c>
      <c r="G40" s="47">
        <f t="shared" si="1"/>
        <v>73</v>
      </c>
      <c r="H40" s="47">
        <f t="shared" si="1"/>
        <v>1680</v>
      </c>
      <c r="I40" s="47">
        <f t="shared" si="1"/>
        <v>11437</v>
      </c>
      <c r="J40" s="47">
        <f t="shared" si="1"/>
        <v>2616</v>
      </c>
      <c r="K40" s="47">
        <f t="shared" si="1"/>
        <v>13</v>
      </c>
      <c r="L40" s="47">
        <f t="shared" si="1"/>
        <v>13</v>
      </c>
      <c r="M40" s="47">
        <f t="shared" si="1"/>
        <v>56846</v>
      </c>
    </row>
  </sheetData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D62" sqref="D62"/>
    </sheetView>
  </sheetViews>
  <sheetFormatPr baseColWidth="10" defaultRowHeight="15" x14ac:dyDescent="0.25"/>
  <cols>
    <col min="1" max="1" width="20.5703125" style="16" bestFit="1" customWidth="1"/>
    <col min="2" max="3" width="11.42578125" style="16"/>
    <col min="4" max="4" width="15.28515625" style="16" customWidth="1"/>
    <col min="5" max="5" width="13.140625" style="16" customWidth="1"/>
    <col min="6" max="6" width="11" style="16" customWidth="1"/>
    <col min="7" max="16384" width="11.42578125" style="16"/>
  </cols>
  <sheetData>
    <row r="2" spans="1:7" ht="17.25" x14ac:dyDescent="0.3">
      <c r="A2" s="48" t="s">
        <v>135</v>
      </c>
      <c r="B2" s="49"/>
      <c r="C2" s="49"/>
      <c r="D2" s="49"/>
      <c r="E2" s="49"/>
      <c r="F2" s="49"/>
      <c r="G2" s="49"/>
    </row>
    <row r="3" spans="1:7" ht="17.25" x14ac:dyDescent="0.3">
      <c r="A3" s="49"/>
      <c r="B3" s="49"/>
      <c r="C3" s="49"/>
      <c r="D3" s="49"/>
      <c r="E3" s="49"/>
      <c r="F3" s="49"/>
      <c r="G3" s="49"/>
    </row>
    <row r="4" spans="1:7" ht="34.5" customHeight="1" x14ac:dyDescent="0.25">
      <c r="A4" s="2" t="s">
        <v>127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36</v>
      </c>
    </row>
    <row r="5" spans="1:7" ht="9" customHeight="1" x14ac:dyDescent="0.25"/>
    <row r="6" spans="1:7" x14ac:dyDescent="0.25">
      <c r="A6" s="51" t="s">
        <v>62</v>
      </c>
      <c r="B6" s="43">
        <v>4</v>
      </c>
      <c r="C6" s="43">
        <v>0</v>
      </c>
      <c r="D6" s="43">
        <v>16</v>
      </c>
      <c r="E6" s="43">
        <v>0</v>
      </c>
      <c r="F6" s="43">
        <f t="shared" ref="F6:F37" si="0">SUM(B6:E6)</f>
        <v>20</v>
      </c>
      <c r="G6" s="44" t="s">
        <v>63</v>
      </c>
    </row>
    <row r="7" spans="1:7" x14ac:dyDescent="0.25">
      <c r="A7" s="52" t="s">
        <v>64</v>
      </c>
      <c r="B7" s="45">
        <v>40</v>
      </c>
      <c r="C7" s="45">
        <v>1</v>
      </c>
      <c r="D7" s="45">
        <v>23</v>
      </c>
      <c r="E7" s="45">
        <v>3</v>
      </c>
      <c r="F7" s="45">
        <f t="shared" si="0"/>
        <v>67</v>
      </c>
      <c r="G7" s="44" t="s">
        <v>65</v>
      </c>
    </row>
    <row r="8" spans="1:7" x14ac:dyDescent="0.25">
      <c r="A8" s="51" t="s">
        <v>66</v>
      </c>
      <c r="B8" s="43">
        <v>33</v>
      </c>
      <c r="C8" s="43">
        <v>0</v>
      </c>
      <c r="D8" s="43">
        <v>36</v>
      </c>
      <c r="E8" s="43">
        <v>6</v>
      </c>
      <c r="F8" s="43">
        <f t="shared" si="0"/>
        <v>75</v>
      </c>
      <c r="G8" s="44" t="s">
        <v>67</v>
      </c>
    </row>
    <row r="9" spans="1:7" x14ac:dyDescent="0.25">
      <c r="A9" s="52" t="s">
        <v>68</v>
      </c>
      <c r="B9" s="45">
        <v>1</v>
      </c>
      <c r="C9" s="45">
        <v>1</v>
      </c>
      <c r="D9" s="45">
        <v>5</v>
      </c>
      <c r="E9" s="45">
        <v>0</v>
      </c>
      <c r="F9" s="45">
        <f t="shared" si="0"/>
        <v>7</v>
      </c>
      <c r="G9" s="44" t="s">
        <v>69</v>
      </c>
    </row>
    <row r="10" spans="1:7" x14ac:dyDescent="0.25">
      <c r="A10" s="51" t="s">
        <v>70</v>
      </c>
      <c r="B10" s="43">
        <v>7</v>
      </c>
      <c r="C10" s="43">
        <v>0</v>
      </c>
      <c r="D10" s="43">
        <v>12</v>
      </c>
      <c r="E10" s="43">
        <v>0</v>
      </c>
      <c r="F10" s="43">
        <f t="shared" si="0"/>
        <v>19</v>
      </c>
      <c r="G10" s="44" t="s">
        <v>71</v>
      </c>
    </row>
    <row r="11" spans="1:7" x14ac:dyDescent="0.25">
      <c r="A11" s="52" t="s">
        <v>72</v>
      </c>
      <c r="B11" s="45">
        <v>7</v>
      </c>
      <c r="C11" s="45">
        <v>0</v>
      </c>
      <c r="D11" s="45">
        <v>26</v>
      </c>
      <c r="E11" s="45">
        <v>0</v>
      </c>
      <c r="F11" s="45">
        <f t="shared" si="0"/>
        <v>33</v>
      </c>
      <c r="G11" s="44" t="s">
        <v>73</v>
      </c>
    </row>
    <row r="12" spans="1:7" x14ac:dyDescent="0.25">
      <c r="A12" s="51" t="s">
        <v>74</v>
      </c>
      <c r="B12" s="43">
        <v>2</v>
      </c>
      <c r="C12" s="43">
        <v>0</v>
      </c>
      <c r="D12" s="43">
        <v>23</v>
      </c>
      <c r="E12" s="43">
        <v>0</v>
      </c>
      <c r="F12" s="43">
        <f t="shared" si="0"/>
        <v>25</v>
      </c>
      <c r="G12" s="44" t="s">
        <v>75</v>
      </c>
    </row>
    <row r="13" spans="1:7" x14ac:dyDescent="0.25">
      <c r="A13" s="52" t="s">
        <v>76</v>
      </c>
      <c r="B13" s="45">
        <v>3</v>
      </c>
      <c r="C13" s="45">
        <v>0</v>
      </c>
      <c r="D13" s="45">
        <v>0</v>
      </c>
      <c r="E13" s="45">
        <v>0</v>
      </c>
      <c r="F13" s="45">
        <f t="shared" si="0"/>
        <v>3</v>
      </c>
      <c r="G13" s="44" t="s">
        <v>77</v>
      </c>
    </row>
    <row r="14" spans="1:7" x14ac:dyDescent="0.25">
      <c r="A14" s="51" t="s">
        <v>78</v>
      </c>
      <c r="B14" s="43">
        <v>25</v>
      </c>
      <c r="C14" s="43">
        <v>0</v>
      </c>
      <c r="D14" s="43">
        <v>47</v>
      </c>
      <c r="E14" s="43">
        <v>0</v>
      </c>
      <c r="F14" s="43">
        <f t="shared" si="0"/>
        <v>72</v>
      </c>
      <c r="G14" s="44" t="s">
        <v>79</v>
      </c>
    </row>
    <row r="15" spans="1:7" x14ac:dyDescent="0.25">
      <c r="A15" s="52" t="s">
        <v>80</v>
      </c>
      <c r="B15" s="45">
        <v>3</v>
      </c>
      <c r="C15" s="45">
        <v>0</v>
      </c>
      <c r="D15" s="45">
        <v>10</v>
      </c>
      <c r="E15" s="45">
        <v>0</v>
      </c>
      <c r="F15" s="45">
        <f t="shared" si="0"/>
        <v>13</v>
      </c>
      <c r="G15" s="44" t="s">
        <v>81</v>
      </c>
    </row>
    <row r="16" spans="1:7" x14ac:dyDescent="0.25">
      <c r="A16" s="51" t="s">
        <v>82</v>
      </c>
      <c r="B16" s="43">
        <v>10</v>
      </c>
      <c r="C16" s="43">
        <v>0</v>
      </c>
      <c r="D16" s="43">
        <v>11</v>
      </c>
      <c r="E16" s="43">
        <v>0</v>
      </c>
      <c r="F16" s="43">
        <f t="shared" si="0"/>
        <v>21</v>
      </c>
      <c r="G16" s="44" t="s">
        <v>83</v>
      </c>
    </row>
    <row r="17" spans="1:7" x14ac:dyDescent="0.25">
      <c r="A17" s="52" t="s">
        <v>84</v>
      </c>
      <c r="B17" s="45">
        <v>4</v>
      </c>
      <c r="C17" s="45">
        <v>1</v>
      </c>
      <c r="D17" s="45">
        <v>3</v>
      </c>
      <c r="E17" s="45">
        <v>0</v>
      </c>
      <c r="F17" s="45">
        <f t="shared" si="0"/>
        <v>8</v>
      </c>
      <c r="G17" s="44" t="s">
        <v>85</v>
      </c>
    </row>
    <row r="18" spans="1:7" x14ac:dyDescent="0.25">
      <c r="A18" s="51" t="s">
        <v>86</v>
      </c>
      <c r="B18" s="43">
        <v>8</v>
      </c>
      <c r="C18" s="43">
        <v>0</v>
      </c>
      <c r="D18" s="43">
        <v>7</v>
      </c>
      <c r="E18" s="43">
        <v>0</v>
      </c>
      <c r="F18" s="43">
        <f t="shared" si="0"/>
        <v>15</v>
      </c>
      <c r="G18" s="44" t="s">
        <v>87</v>
      </c>
    </row>
    <row r="19" spans="1:7" x14ac:dyDescent="0.25">
      <c r="A19" s="52" t="s">
        <v>88</v>
      </c>
      <c r="B19" s="45">
        <v>39</v>
      </c>
      <c r="C19" s="45">
        <v>0</v>
      </c>
      <c r="D19" s="45">
        <v>73</v>
      </c>
      <c r="E19" s="45">
        <v>0</v>
      </c>
      <c r="F19" s="45">
        <f t="shared" si="0"/>
        <v>112</v>
      </c>
      <c r="G19" s="44" t="s">
        <v>89</v>
      </c>
    </row>
    <row r="20" spans="1:7" x14ac:dyDescent="0.25">
      <c r="A20" s="51" t="s">
        <v>90</v>
      </c>
      <c r="B20" s="43">
        <v>0</v>
      </c>
      <c r="C20" s="43">
        <v>0</v>
      </c>
      <c r="D20" s="43">
        <v>22</v>
      </c>
      <c r="E20" s="43">
        <v>0</v>
      </c>
      <c r="F20" s="43">
        <f t="shared" si="0"/>
        <v>22</v>
      </c>
      <c r="G20" s="44" t="s">
        <v>91</v>
      </c>
    </row>
    <row r="21" spans="1:7" x14ac:dyDescent="0.25">
      <c r="A21" s="52" t="s">
        <v>92</v>
      </c>
      <c r="B21" s="45">
        <v>10</v>
      </c>
      <c r="C21" s="45">
        <v>0</v>
      </c>
      <c r="D21" s="45">
        <v>153</v>
      </c>
      <c r="E21" s="45">
        <v>0</v>
      </c>
      <c r="F21" s="45">
        <f t="shared" si="0"/>
        <v>163</v>
      </c>
      <c r="G21" s="44" t="s">
        <v>93</v>
      </c>
    </row>
    <row r="22" spans="1:7" x14ac:dyDescent="0.25">
      <c r="A22" s="51" t="s">
        <v>94</v>
      </c>
      <c r="B22" s="43">
        <v>1</v>
      </c>
      <c r="C22" s="43">
        <v>0</v>
      </c>
      <c r="D22" s="43">
        <v>1</v>
      </c>
      <c r="E22" s="43">
        <v>0</v>
      </c>
      <c r="F22" s="43">
        <f t="shared" si="0"/>
        <v>2</v>
      </c>
      <c r="G22" s="44" t="s">
        <v>95</v>
      </c>
    </row>
    <row r="23" spans="1:7" x14ac:dyDescent="0.25">
      <c r="A23" s="52" t="s">
        <v>96</v>
      </c>
      <c r="B23" s="45">
        <v>5</v>
      </c>
      <c r="C23" s="45">
        <v>0</v>
      </c>
      <c r="D23" s="45">
        <v>0</v>
      </c>
      <c r="E23" s="45">
        <v>0</v>
      </c>
      <c r="F23" s="45">
        <f t="shared" si="0"/>
        <v>5</v>
      </c>
      <c r="G23" s="44" t="s">
        <v>97</v>
      </c>
    </row>
    <row r="24" spans="1:7" x14ac:dyDescent="0.25">
      <c r="A24" s="51" t="s">
        <v>98</v>
      </c>
      <c r="B24" s="43">
        <v>22</v>
      </c>
      <c r="C24" s="43">
        <v>0</v>
      </c>
      <c r="D24" s="43">
        <v>97</v>
      </c>
      <c r="E24" s="43">
        <v>0</v>
      </c>
      <c r="F24" s="43">
        <f t="shared" si="0"/>
        <v>119</v>
      </c>
      <c r="G24" s="44" t="s">
        <v>99</v>
      </c>
    </row>
    <row r="25" spans="1:7" x14ac:dyDescent="0.25">
      <c r="A25" s="52" t="s">
        <v>100</v>
      </c>
      <c r="B25" s="45">
        <v>1</v>
      </c>
      <c r="C25" s="45">
        <v>0</v>
      </c>
      <c r="D25" s="45">
        <v>8</v>
      </c>
      <c r="E25" s="45">
        <v>0</v>
      </c>
      <c r="F25" s="45">
        <f t="shared" si="0"/>
        <v>9</v>
      </c>
      <c r="G25" s="44" t="s">
        <v>101</v>
      </c>
    </row>
    <row r="26" spans="1:7" x14ac:dyDescent="0.25">
      <c r="A26" s="51" t="s">
        <v>102</v>
      </c>
      <c r="B26" s="43">
        <v>2</v>
      </c>
      <c r="C26" s="43">
        <v>10</v>
      </c>
      <c r="D26" s="43">
        <v>15</v>
      </c>
      <c r="E26" s="43">
        <v>2</v>
      </c>
      <c r="F26" s="43">
        <f t="shared" si="0"/>
        <v>29</v>
      </c>
      <c r="G26" s="44" t="s">
        <v>103</v>
      </c>
    </row>
    <row r="27" spans="1:7" x14ac:dyDescent="0.25">
      <c r="A27" s="52" t="s">
        <v>104</v>
      </c>
      <c r="B27" s="45">
        <v>17</v>
      </c>
      <c r="C27" s="45">
        <v>0</v>
      </c>
      <c r="D27" s="45">
        <v>7</v>
      </c>
      <c r="E27" s="45">
        <v>0</v>
      </c>
      <c r="F27" s="45">
        <f t="shared" si="0"/>
        <v>24</v>
      </c>
      <c r="G27" s="44" t="s">
        <v>105</v>
      </c>
    </row>
    <row r="28" spans="1:7" x14ac:dyDescent="0.25">
      <c r="A28" s="51" t="s">
        <v>106</v>
      </c>
      <c r="B28" s="43">
        <v>2</v>
      </c>
      <c r="C28" s="43">
        <v>0</v>
      </c>
      <c r="D28" s="43">
        <v>18</v>
      </c>
      <c r="E28" s="43">
        <v>0</v>
      </c>
      <c r="F28" s="43">
        <f t="shared" si="0"/>
        <v>20</v>
      </c>
      <c r="G28" s="44" t="s">
        <v>107</v>
      </c>
    </row>
    <row r="29" spans="1:7" x14ac:dyDescent="0.25">
      <c r="A29" s="52" t="s">
        <v>108</v>
      </c>
      <c r="B29" s="45">
        <v>6</v>
      </c>
      <c r="C29" s="45">
        <v>0</v>
      </c>
      <c r="D29" s="45">
        <v>6</v>
      </c>
      <c r="E29" s="45">
        <v>0</v>
      </c>
      <c r="F29" s="45">
        <f t="shared" si="0"/>
        <v>12</v>
      </c>
      <c r="G29" s="44" t="s">
        <v>109</v>
      </c>
    </row>
    <row r="30" spans="1:7" x14ac:dyDescent="0.25">
      <c r="A30" s="51" t="s">
        <v>110</v>
      </c>
      <c r="B30" s="43">
        <v>7</v>
      </c>
      <c r="C30" s="43">
        <v>0</v>
      </c>
      <c r="D30" s="43">
        <v>37</v>
      </c>
      <c r="E30" s="43">
        <v>0</v>
      </c>
      <c r="F30" s="43">
        <f t="shared" si="0"/>
        <v>44</v>
      </c>
      <c r="G30" s="44" t="s">
        <v>111</v>
      </c>
    </row>
    <row r="31" spans="1:7" x14ac:dyDescent="0.25">
      <c r="A31" s="52" t="s">
        <v>112</v>
      </c>
      <c r="B31" s="45">
        <v>5</v>
      </c>
      <c r="C31" s="45">
        <v>2</v>
      </c>
      <c r="D31" s="45">
        <v>15</v>
      </c>
      <c r="E31" s="45">
        <v>3</v>
      </c>
      <c r="F31" s="45">
        <f t="shared" si="0"/>
        <v>25</v>
      </c>
      <c r="G31" s="44" t="s">
        <v>113</v>
      </c>
    </row>
    <row r="32" spans="1:7" x14ac:dyDescent="0.25">
      <c r="A32" s="51" t="s">
        <v>114</v>
      </c>
      <c r="B32" s="43">
        <v>5</v>
      </c>
      <c r="C32" s="43">
        <v>0</v>
      </c>
      <c r="D32" s="43">
        <v>41</v>
      </c>
      <c r="E32" s="43">
        <v>0</v>
      </c>
      <c r="F32" s="43">
        <f t="shared" si="0"/>
        <v>46</v>
      </c>
      <c r="G32" s="44" t="s">
        <v>115</v>
      </c>
    </row>
    <row r="33" spans="1:7" x14ac:dyDescent="0.25">
      <c r="A33" s="52" t="s">
        <v>116</v>
      </c>
      <c r="B33" s="45">
        <v>4</v>
      </c>
      <c r="C33" s="45">
        <v>0</v>
      </c>
      <c r="D33" s="45">
        <v>20</v>
      </c>
      <c r="E33" s="45">
        <v>1</v>
      </c>
      <c r="F33" s="45">
        <f t="shared" si="0"/>
        <v>25</v>
      </c>
      <c r="G33" s="44" t="s">
        <v>117</v>
      </c>
    </row>
    <row r="34" spans="1:7" x14ac:dyDescent="0.25">
      <c r="A34" s="51" t="s">
        <v>118</v>
      </c>
      <c r="B34" s="43">
        <v>2</v>
      </c>
      <c r="C34" s="43">
        <v>0</v>
      </c>
      <c r="D34" s="43">
        <v>1</v>
      </c>
      <c r="E34" s="43">
        <v>0</v>
      </c>
      <c r="F34" s="43">
        <f t="shared" si="0"/>
        <v>3</v>
      </c>
      <c r="G34" s="44" t="s">
        <v>119</v>
      </c>
    </row>
    <row r="35" spans="1:7" x14ac:dyDescent="0.25">
      <c r="A35" s="52" t="s">
        <v>120</v>
      </c>
      <c r="B35" s="45">
        <v>4</v>
      </c>
      <c r="C35" s="45">
        <v>1</v>
      </c>
      <c r="D35" s="45">
        <v>83</v>
      </c>
      <c r="E35" s="45">
        <v>0</v>
      </c>
      <c r="F35" s="45">
        <f t="shared" si="0"/>
        <v>88</v>
      </c>
      <c r="G35" s="44" t="s">
        <v>121</v>
      </c>
    </row>
    <row r="36" spans="1:7" x14ac:dyDescent="0.25">
      <c r="A36" s="51" t="s">
        <v>122</v>
      </c>
      <c r="B36" s="43">
        <v>8</v>
      </c>
      <c r="C36" s="43">
        <v>0</v>
      </c>
      <c r="D36" s="43">
        <v>10</v>
      </c>
      <c r="E36" s="43">
        <v>1</v>
      </c>
      <c r="F36" s="43">
        <f t="shared" si="0"/>
        <v>19</v>
      </c>
      <c r="G36" s="44" t="s">
        <v>123</v>
      </c>
    </row>
    <row r="37" spans="1:7" x14ac:dyDescent="0.25">
      <c r="A37" s="52" t="s">
        <v>124</v>
      </c>
      <c r="B37" s="45">
        <v>1</v>
      </c>
      <c r="C37" s="45">
        <v>0</v>
      </c>
      <c r="D37" s="45">
        <v>3</v>
      </c>
      <c r="E37" s="45">
        <v>0</v>
      </c>
      <c r="F37" s="45">
        <f t="shared" si="0"/>
        <v>4</v>
      </c>
      <c r="G37" s="44" t="s">
        <v>125</v>
      </c>
    </row>
    <row r="38" spans="1:7" ht="9" customHeight="1" x14ac:dyDescent="0.25">
      <c r="B38" s="45"/>
      <c r="C38" s="45"/>
      <c r="D38" s="45"/>
      <c r="E38" s="45"/>
      <c r="F38" s="45"/>
    </row>
    <row r="39" spans="1:7" x14ac:dyDescent="0.25">
      <c r="A39" s="46" t="s">
        <v>51</v>
      </c>
      <c r="B39" s="47">
        <f>SUM(B6:B37)</f>
        <v>288</v>
      </c>
      <c r="C39" s="47">
        <f t="shared" ref="C39:F39" si="1">SUM(C6:C37)</f>
        <v>16</v>
      </c>
      <c r="D39" s="47">
        <f t="shared" si="1"/>
        <v>829</v>
      </c>
      <c r="E39" s="47">
        <f t="shared" si="1"/>
        <v>16</v>
      </c>
      <c r="F39" s="47">
        <f t="shared" si="1"/>
        <v>1149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6.1</vt:lpstr>
      <vt:lpstr>6.2</vt:lpstr>
      <vt:lpstr>6.3</vt:lpstr>
      <vt:lpstr>6.4</vt:lpstr>
      <vt:lpstr>6.5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2014-03-15T01:54:48Z</dcterms:modified>
</cp:coreProperties>
</file>