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3980" windowHeight="7815"/>
  </bookViews>
  <sheets>
    <sheet name="5.1" sheetId="1" r:id="rId1"/>
    <sheet name="5.2" sheetId="6" r:id="rId2"/>
    <sheet name="5.3" sheetId="2" r:id="rId3"/>
    <sheet name="5.4" sheetId="3" r:id="rId4"/>
    <sheet name="5.5" sheetId="4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1">#REF!</definedName>
    <definedName name="R_FlotaActivaTP_Capematerno">#REF!</definedName>
    <definedName name="R_FlotaActivaTP_Capepaterno" localSheetId="1">#REF!</definedName>
    <definedName name="R_FlotaActivaTP_Capepaterno">#REF!</definedName>
    <definedName name="R_FlotaActivaTP_Ccodpostal" localSheetId="1">#REF!</definedName>
    <definedName name="R_FlotaActivaTP_Ccodpostal">#REF!</definedName>
    <definedName name="R_FlotaActivaTP_Ccoloniabarrio" localSheetId="1">#REF!</definedName>
    <definedName name="R_FlotaActivaTP_Ccoloniabarrio">#REF!</definedName>
    <definedName name="R_FlotaActivaTP_Cdescripcion" localSheetId="1">#REF!</definedName>
    <definedName name="R_FlotaActivaTP_Cdescripcion">#REF!</definedName>
    <definedName name="R_FlotaActivaTP_Cdescripcion2" localSheetId="1">#REF!</definedName>
    <definedName name="R_FlotaActivaTP_Cdescripcion2">#REF!</definedName>
    <definedName name="R_FlotaActivaTP_Cdescripcion3" localSheetId="1">#REF!</definedName>
    <definedName name="R_FlotaActivaTP_Cdescripcion3">#REF!</definedName>
    <definedName name="R_FlotaActivaTP_Cdescripcion4" localSheetId="1">#REF!</definedName>
    <definedName name="R_FlotaActivaTP_Cdescripcion4">#REF!</definedName>
    <definedName name="R_FlotaActivaTP_Cdireccion" localSheetId="1">#REF!</definedName>
    <definedName name="R_FlotaActivaTP_Cdireccion">#REF!</definedName>
    <definedName name="R_FlotaActivaTP_Cdscclase" localSheetId="1">#REF!</definedName>
    <definedName name="R_FlotaActivaTP_Cdscclase">#REF!</definedName>
    <definedName name="R_FlotaActivaTP_Cdsccorta" localSheetId="1">#REF!</definedName>
    <definedName name="R_FlotaActivaTP_Cdsccorta">#REF!</definedName>
    <definedName name="R_FlotaActivaTP_Cdsccsct" localSheetId="1">#REF!</definedName>
    <definedName name="R_FlotaActivaTP_Cdsccsct">#REF!</definedName>
    <definedName name="R_FlotaActivaTP_Cdscdepartamento" localSheetId="1">#REF!</definedName>
    <definedName name="R_FlotaActivaTP_Cdscdepartamento">#REF!</definedName>
    <definedName name="R_FlotaActivaTP_Cdscmarca" localSheetId="1">#REF!</definedName>
    <definedName name="R_FlotaActivaTP_Cdscmarca">#REF!</definedName>
    <definedName name="R_FlotaActivaTP_Cdsctipo" localSheetId="1">#REF!</definedName>
    <definedName name="R_FlotaActivaTP_Cdsctipo">#REF!</definedName>
    <definedName name="R_FlotaActivaTP_Cdsctipotramite" localSheetId="1">#REF!</definedName>
    <definedName name="R_FlotaActivaTP_Cdsctipotramite">#REF!</definedName>
    <definedName name="R_FlotaActivaTP_Cniv" localSheetId="1">#REF!</definedName>
    <definedName name="R_FlotaActivaTP_Cniv">#REF!</definedName>
    <definedName name="R_FlotaActivaTP_Cnombre" localSheetId="1">#REF!</definedName>
    <definedName name="R_FlotaActivaTP_Cnombre">#REF!</definedName>
    <definedName name="R_FlotaActivaTP_CNOMBREEMPRESA" localSheetId="1">#REF!</definedName>
    <definedName name="R_FlotaActivaTP_CNOMBREEMPRESA">#REF!</definedName>
    <definedName name="R_FlotaActivaTP_Cnumero" localSheetId="1">#REF!</definedName>
    <definedName name="R_FlotaActivaTP_Cnumero">#REF!</definedName>
    <definedName name="R_FlotaActivaTP_Cplacaestatal" localSheetId="1">#REF!</definedName>
    <definedName name="R_FlotaActivaTP_Cplacaestatal">#REF!</definedName>
    <definedName name="R_FlotaActivaTP_Crazonsocial" localSheetId="1">#REF!</definedName>
    <definedName name="R_FlotaActivaTP_Crazonsocial">#REF!</definedName>
    <definedName name="R_FlotaActivaTP_Crfc" localSheetId="1">#REF!</definedName>
    <definedName name="R_FlotaActivaTP_Crfc">#REF!</definedName>
    <definedName name="R_FlotaActivaTP_CSIT_PLACA" localSheetId="1">#REF!</definedName>
    <definedName name="R_FlotaActivaTP_CSIT_PLACA">#REF!</definedName>
    <definedName name="R_FlotaActivaTP_Ctipopermisionario" localSheetId="1">#REF!</definedName>
    <definedName name="R_FlotaActivaTP_Ctipopermisionario">#REF!</definedName>
    <definedName name="R_FlotaActivaTP_Ctiposervicio" localSheetId="1">#REF!</definedName>
    <definedName name="R_FlotaActivaTP_Ctiposervicio">#REF!</definedName>
    <definedName name="R_FlotaActivaTP_Cunidad" localSheetId="1">#REF!</definedName>
    <definedName name="R_FlotaActivaTP_Cunidad">#REF!</definedName>
    <definedName name="R_FlotaActivaTP_Dalto" localSheetId="1">#REF!</definedName>
    <definedName name="R_FlotaActivaTP_Dalto">#REF!</definedName>
    <definedName name="R_FlotaActivaTP_Dancho" localSheetId="1">#REF!</definedName>
    <definedName name="R_FlotaActivaTP_Dancho">#REF!</definedName>
    <definedName name="R_FlotaActivaTP_Dcapacidad" localSheetId="1">#REF!</definedName>
    <definedName name="R_FlotaActivaTP_Dcapacidad">#REF!</definedName>
    <definedName name="R_FlotaActivaTP_Dlargo" localSheetId="1">#REF!</definedName>
    <definedName name="R_FlotaActivaTP_Dlargo">#REF!</definedName>
    <definedName name="R_FlotaActivaTP_Dtaltaensistema" localSheetId="1">#REF!</definedName>
    <definedName name="R_FlotaActivaTP_Dtaltaensistema">#REF!</definedName>
    <definedName name="R_FlotaActivaTP_Icveempresa" localSheetId="1">#REF!</definedName>
    <definedName name="R_FlotaActivaTP_Icveempresa">#REF!</definedName>
    <definedName name="R_FlotaActivaTP_Icvetramite" localSheetId="1">#REF!</definedName>
    <definedName name="R_FlotaActivaTP_Icvetramite">#REF!</definedName>
    <definedName name="R_FlotaActivaTP_Icveunidadescapaci" localSheetId="1">#REF!</definedName>
    <definedName name="R_FlotaActivaTP_Icveunidadescapaci">#REF!</definedName>
    <definedName name="R_FlotaActivaTP_Icvevehiculo" localSheetId="1">#REF!</definedName>
    <definedName name="R_FlotaActivaTP_Icvevehiculo">#REF!</definedName>
    <definedName name="R_FlotaActivaTP_Imodelo" localSheetId="1">#REF!</definedName>
    <definedName name="R_FlotaActivaTP_Imodelo">#REF!</definedName>
    <definedName name="R_FlotaActivaTP_Lactiva" localSheetId="1">#REF!</definedName>
    <definedName name="R_FlotaActivaTP_Lactiva">#REF!</definedName>
    <definedName name="Resultados_Capematerno" localSheetId="1">[1]Resultados!#REF!</definedName>
    <definedName name="Resultados_Capematerno">[1]Resultados!#REF!</definedName>
    <definedName name="Resultados_Capepaterno" localSheetId="1">[1]Resultados!#REF!</definedName>
    <definedName name="Resultados_Capepaterno">[1]Resultados!#REF!</definedName>
    <definedName name="Resultados_Ctipopermisionario2" localSheetId="1">[1]Resultados!#REF!</definedName>
    <definedName name="Resultados_Ctipopermisionario2">[1]Resultados!#REF!</definedName>
    <definedName name="Resultados_nombre" localSheetId="1">[1]Resultados!#REF!</definedName>
    <definedName name="Resultados_nombre">[1]Resultados!#REF!</definedName>
  </definedNames>
  <calcPr calcId="145621"/>
</workbook>
</file>

<file path=xl/calcChain.xml><?xml version="1.0" encoding="utf-8"?>
<calcChain xmlns="http://schemas.openxmlformats.org/spreadsheetml/2006/main">
  <c r="B11" i="6" l="1"/>
  <c r="C9" i="6" s="1"/>
  <c r="F39" i="4"/>
  <c r="E39" i="4"/>
  <c r="D39" i="4"/>
  <c r="C39" i="4"/>
  <c r="B39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39" i="4" s="1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40" i="3" l="1"/>
  <c r="C6" i="6"/>
  <c r="C8" i="6"/>
  <c r="C7" i="6"/>
  <c r="C28" i="1"/>
  <c r="C22" i="1"/>
  <c r="C11" i="6" l="1"/>
  <c r="E14" i="2"/>
  <c r="F8" i="2" s="1"/>
  <c r="C14" i="2"/>
  <c r="D12" i="2" s="1"/>
  <c r="F12" i="2" l="1"/>
  <c r="F10" i="2"/>
  <c r="F6" i="2"/>
  <c r="D8" i="2"/>
  <c r="D6" i="2"/>
  <c r="D10" i="2"/>
  <c r="C8" i="1"/>
  <c r="D14" i="2" l="1"/>
  <c r="F14" i="2"/>
  <c r="C15" i="1"/>
  <c r="C32" i="1" s="1"/>
  <c r="D28" i="1" l="1"/>
  <c r="D22" i="1"/>
  <c r="D30" i="1"/>
  <c r="D15" i="1"/>
  <c r="D8" i="1"/>
  <c r="D32" i="1" l="1"/>
</calcChain>
</file>

<file path=xl/sharedStrings.xml><?xml version="1.0" encoding="utf-8"?>
<sst xmlns="http://schemas.openxmlformats.org/spreadsheetml/2006/main" count="223" uniqueCount="138">
  <si>
    <t>Vehículo</t>
  </si>
  <si>
    <t>Clase</t>
  </si>
  <si>
    <t>%</t>
  </si>
  <si>
    <t>Unidades motrices</t>
  </si>
  <si>
    <t>Camión de dos ejes</t>
  </si>
  <si>
    <t>C2</t>
  </si>
  <si>
    <t>Tractocamión de dos ejes</t>
  </si>
  <si>
    <t>T2</t>
  </si>
  <si>
    <t>Tractocamión de tres ejes</t>
  </si>
  <si>
    <t>T3</t>
  </si>
  <si>
    <t>Otros</t>
  </si>
  <si>
    <t>Unidades de arrastre</t>
  </si>
  <si>
    <t>Semirremolque de un eje</t>
  </si>
  <si>
    <t>S1</t>
  </si>
  <si>
    <t>Semirremolque de dos ejes</t>
  </si>
  <si>
    <t>S2</t>
  </si>
  <si>
    <t>Semirremolque de tres ejes</t>
  </si>
  <si>
    <t>S3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</si>
  <si>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</si>
  <si>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</si>
  <si>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</si>
  <si>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</si>
  <si>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</si>
  <si>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</si>
  <si>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R2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</si>
  <si>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</si>
  <si>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</si>
  <si>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</si>
  <si>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</si>
  <si>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</si>
  <si>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</si>
  <si>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</si>
  <si>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</si>
  <si>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</si>
  <si>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</si>
  <si>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</si>
  <si>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</si>
  <si>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</si>
  <si>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 xml:space="preserve">C3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</si>
  <si>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</si>
  <si>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</si>
  <si>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</si>
  <si>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</si>
  <si>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</si>
  <si>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</si>
  <si>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</si>
  <si>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</si>
  <si>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</si>
  <si>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</si>
  <si>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</si>
  <si>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</si>
  <si>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</si>
  <si>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S6</t>
  </si>
  <si>
    <t>Semirremolque de seis ejes</t>
  </si>
  <si>
    <t>Tipo de Vehículo</t>
  </si>
  <si>
    <t>Autobús</t>
  </si>
  <si>
    <t>Automóvil</t>
  </si>
  <si>
    <t>Camioneta</t>
  </si>
  <si>
    <t>Minibús o Microbús</t>
  </si>
  <si>
    <t>Rótulos de fila</t>
  </si>
  <si>
    <t>C3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</si>
  <si>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</si>
  <si>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</si>
  <si>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</si>
  <si>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</si>
  <si>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</si>
  <si>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</si>
  <si>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</si>
  <si>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</si>
  <si>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CAM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</si>
  <si>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</si>
  <si>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</si>
  <si>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</si>
  <si>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</si>
  <si>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</si>
  <si>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</si>
  <si>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</si>
  <si>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</si>
  <si>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Distrito Federal</t>
  </si>
  <si>
    <t>DF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</si>
  <si>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</si>
  <si>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</si>
  <si>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</si>
  <si>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</si>
  <si>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</si>
  <si>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</si>
  <si>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</si>
  <si>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</si>
  <si>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</si>
  <si>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</si>
  <si>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</si>
  <si>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</si>
  <si>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</si>
  <si>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</si>
  <si>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</si>
  <si>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</si>
  <si>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</si>
  <si>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</si>
  <si>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</si>
  <si>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</si>
  <si>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</si>
  <si>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</si>
  <si>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</si>
  <si>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</si>
  <si>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</si>
  <si>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</si>
  <si>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</si>
  <si>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</si>
  <si>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</si>
  <si>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</si>
  <si>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</si>
  <si>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</si>
  <si>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</si>
  <si>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</si>
  <si>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</si>
  <si>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</si>
  <si>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</si>
  <si>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TAM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</si>
  <si>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</si>
  <si>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</si>
  <si>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</si>
  <si>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</si>
  <si>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</si>
  <si>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</si>
  <si>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</si>
  <si>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</si>
  <si>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Midibús</t>
  </si>
  <si>
    <t>Minibús</t>
  </si>
  <si>
    <t>Total Nacional</t>
  </si>
  <si>
    <t>Entidad Federativa</t>
  </si>
  <si>
    <t>S</t>
  </si>
  <si>
    <t>R</t>
  </si>
  <si>
    <t>5.4 Parque Vehicular del Autotransporte de Carga por Clase de Vehículo y Entidad Federativa</t>
  </si>
  <si>
    <t>5.5 Parque Vehicular del Transporte Terrestre de Pasajeros, excepto por Ferrocarril según Clase de Vehículo y Entidad Federativa</t>
  </si>
  <si>
    <t>5. Transporte Privado</t>
  </si>
  <si>
    <t xml:space="preserve">5.1 Parque Vehicular  del Autotransporte de Carga </t>
  </si>
  <si>
    <t xml:space="preserve">5.2 Parque Vehicular del Transporte Terrestre de Pasajeros, excepto por Ferrocarril </t>
  </si>
  <si>
    <t xml:space="preserve">5.3 Estructura Empresarial del Transporte Privado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</si>
</sst>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8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" fontId="17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9" fillId="34" borderId="0" xfId="26" applyFont="1" applyFill="1" applyBorder="1" applyAlignment="1">
      <alignment horizontal="center" vertical="center" wrapText="1"/>
    </xf>
    <xf numFmtId="0" fontId="20" fillId="33" borderId="0" xfId="42" applyFont="1" applyFill="1" applyBorder="1"/>
    <xf numFmtId="0" fontId="21" fillId="33" borderId="0" xfId="42" applyFont="1" applyFill="1" applyBorder="1" applyAlignment="1">
      <alignment horizontal="left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21" fillId="35" borderId="0" xfId="42" applyFont="1" applyFill="1" applyBorder="1" applyAlignment="1">
      <alignment horizontal="left"/>
    </xf>
    <xf numFmtId="3" fontId="20" fillId="35" borderId="0" xfId="42" applyNumberFormat="1" applyFont="1" applyFill="1" applyBorder="1" applyAlignment="1">
      <alignment horizontal="center"/>
    </xf>
    <xf numFmtId="165" fontId="20" fillId="35" borderId="0" xfId="42" applyNumberFormat="1" applyFont="1" applyFill="1" applyBorder="1" applyAlignment="1">
      <alignment horizontal="center"/>
    </xf>
    <xf numFmtId="0" fontId="1" fillId="33" borderId="0" xfId="42" applyFont="1" applyFill="1" applyBorder="1"/>
    <xf numFmtId="3" fontId="19" fillId="34" borderId="0" xfId="2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35" borderId="0" xfId="0" applyNumberFormat="1" applyFill="1" applyAlignment="1">
      <alignment horizontal="center"/>
    </xf>
    <xf numFmtId="0" fontId="17" fillId="0" borderId="0" xfId="0" applyFont="1"/>
    <xf numFmtId="3" fontId="0" fillId="0" borderId="0" xfId="0" applyNumberFormat="1" applyAlignment="1">
      <alignment horizont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21" fillId="33" borderId="0" xfId="0" applyFont="1" applyFill="1" applyAlignment="1">
      <alignment horizontal="center"/>
    </xf>
    <xf numFmtId="0" fontId="16" fillId="35" borderId="0" xfId="0" applyFont="1" applyFill="1"/>
    <xf numFmtId="0" fontId="16" fillId="0" borderId="0" xfId="0" applyFont="1"/>
    <xf numFmtId="0" fontId="13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2012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703"/>
          <c:w val="0.49166666666666775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1175116903490508"/>
                  <c:y val="-3.803700855193795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518411922647602"/>
                  <c:y val="7.651123203783952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('5.1'!$A$8,'5.1'!$A$15)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('5.1'!$D$8,'5.1'!$D$15)</c:f>
              <c:numCache>
                <c:formatCode>0.0</c:formatCode>
                <c:ptCount val="2"/>
                <c:pt idx="0">
                  <c:v>72.052456547656391</c:v>
                </c:pt>
                <c:pt idx="1">
                  <c:v>27.932902470142857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2012</a:t>
            </a:r>
            <a:endParaRPr lang="es-ES" sz="105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26665695257843663"/>
          <c:w val="0.45488496696533615"/>
          <c:h val="0.7041813545548798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7</a:t>
                    </a:r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2753069659396064E-2"/>
                  <c:y val="3.094871148223915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'5.2'!$A$6:$A$9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'5.2'!$C$6:$C$9</c:f>
              <c:numCache>
                <c:formatCode>#,##0.0</c:formatCode>
                <c:ptCount val="4"/>
                <c:pt idx="0">
                  <c:v>25.760869565217391</c:v>
                </c:pt>
                <c:pt idx="1">
                  <c:v>1.7391304347826086</c:v>
                </c:pt>
                <c:pt idx="2">
                  <c:v>71.195652173913047</c:v>
                </c:pt>
                <c:pt idx="3">
                  <c:v>1.3043478260869565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del Transporte Privado 2012</a:t>
            </a:r>
          </a:p>
        </c:rich>
      </c:tx>
      <c:layout>
        <c:manualLayout>
          <c:xMode val="edge"/>
          <c:yMode val="edge"/>
          <c:x val="0.228508673257948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312E-2"/>
          <c:y val="9.0090090090090516E-2"/>
          <c:w val="0.8815517139304957"/>
          <c:h val="0.73850606512023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('5.3'!$A$6,'5.3'!$A$8,'5.3'!$A$10,'5.3'!$A$12)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('5.3'!$C$6,'5.3'!$C$8,'5.3'!$C$10,'5.3'!$C$12)</c:f>
              <c:numCache>
                <c:formatCode>#,##0</c:formatCode>
                <c:ptCount val="4"/>
                <c:pt idx="0">
                  <c:v>8499</c:v>
                </c:pt>
                <c:pt idx="1">
                  <c:v>1070</c:v>
                </c:pt>
                <c:pt idx="2">
                  <c:v>124</c:v>
                </c:pt>
                <c:pt idx="3">
                  <c:v>53</c:v>
                </c:pt>
              </c:numCache>
            </c:numRef>
          </c:val>
        </c:ser>
        <c:ser>
          <c:idx val="1"/>
          <c:order val="1"/>
          <c:tx>
            <c:strRef>
              <c:f>'5.3'!$E$4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('5.3'!$A$6,'5.3'!$A$8,'5.3'!$A$10,'5.3'!$A$12)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('5.3'!$E$6,'5.3'!$E$8,'5.3'!$E$10,'5.3'!$E$12)</c:f>
              <c:numCache>
                <c:formatCode>#,##0</c:formatCode>
                <c:ptCount val="4"/>
                <c:pt idx="0">
                  <c:v>14732</c:v>
                </c:pt>
                <c:pt idx="1">
                  <c:v>11844</c:v>
                </c:pt>
                <c:pt idx="2">
                  <c:v>5917</c:v>
                </c:pt>
                <c:pt idx="3">
                  <c:v>16238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251328"/>
        <c:axId val="81257216"/>
      </c:barChart>
      <c:catAx>
        <c:axId val="8125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257216"/>
        <c:crosses val="autoZero"/>
        <c:auto val="1"/>
        <c:lblAlgn val="ctr"/>
        <c:lblOffset val="100"/>
        <c:noMultiLvlLbl val="0"/>
      </c:catAx>
      <c:valAx>
        <c:axId val="81257216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251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del Transporte Privado 2012</a:t>
            </a:r>
          </a:p>
        </c:rich>
      </c:tx>
      <c:layout>
        <c:manualLayout>
          <c:xMode val="edge"/>
          <c:yMode val="edge"/>
          <c:x val="0.15243044619422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45"/>
          <c:h val="0.777777777777779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/>
                      <a:t>8</a:t>
                    </a:r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755905511811376E-2"/>
                  <c:y val="2.853893263342085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  <a:r>
                      <a:rPr lang="en-US"/>
                      <a:t>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705818022747265E-2"/>
                  <c:y val="3.768846602508020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0</a:t>
                    </a:r>
                    <a:r>
                      <a:rPr lang="en-US"/>
                      <a:t>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('5.3'!$A$6,'5.3'!$A$8,'5.3'!$A$10,'5.3'!$A$12)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('5.3'!$D$6,'5.3'!$D$8,'5.3'!$D$10,'5.3'!$D$12)</c:f>
              <c:numCache>
                <c:formatCode>#,##0.0</c:formatCode>
                <c:ptCount val="4"/>
                <c:pt idx="0">
                  <c:v>87.205007182433818</c:v>
                </c:pt>
                <c:pt idx="1">
                  <c:v>10.978863123332649</c:v>
                </c:pt>
                <c:pt idx="2">
                  <c:v>1.2723168479376155</c:v>
                </c:pt>
                <c:pt idx="3">
                  <c:v>0.54381284629591631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Vehículos en la Estructura Empresarial del Transporte Privado 2012</a:t>
            </a:r>
          </a:p>
        </c:rich>
      </c:tx>
      <c:layout>
        <c:manualLayout>
          <c:xMode val="edge"/>
          <c:yMode val="edge"/>
          <c:x val="0.155208223972003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rgbClr val="8064A2">
                  <a:alpha val="97000"/>
                </a:srgbClr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explosion val="18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('5.3'!$A$6,'5.3'!$A$8,'5.3'!$A$10,'5.3'!$A$12)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('5.3'!$F$6,'5.3'!$F$8,'5.3'!$F$10,'5.3'!$F$12)</c:f>
              <c:numCache>
                <c:formatCode>#,##0.0</c:formatCode>
                <c:ptCount val="4"/>
                <c:pt idx="0">
                  <c:v>30.231269623032567</c:v>
                </c:pt>
                <c:pt idx="1">
                  <c:v>24.304857277708233</c:v>
                </c:pt>
                <c:pt idx="2">
                  <c:v>12.142168229668998</c:v>
                </c:pt>
                <c:pt idx="3">
                  <c:v>33.321704869590199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2012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8.7879867475581935E-2"/>
          <c:w val="0.90681563253112585"/>
          <c:h val="0.67024241641926108"/>
        </c:manualLayout>
      </c:layout>
      <c:lineChart>
        <c:grouping val="standard"/>
        <c:varyColors val="0"/>
        <c:ser>
          <c:idx val="0"/>
          <c:order val="0"/>
          <c:tx>
            <c:strRef>
              <c:f>'5.4'!$B$4</c:f>
              <c:strCache>
                <c:ptCount val="1"/>
                <c:pt idx="0">
                  <c:v>C2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'5.4'!$B$7:$B$38</c:f>
              <c:numCache>
                <c:formatCode>#,##0</c:formatCode>
                <c:ptCount val="32"/>
                <c:pt idx="0">
                  <c:v>100</c:v>
                </c:pt>
                <c:pt idx="1">
                  <c:v>682</c:v>
                </c:pt>
                <c:pt idx="2">
                  <c:v>115</c:v>
                </c:pt>
                <c:pt idx="3">
                  <c:v>32</c:v>
                </c:pt>
                <c:pt idx="4">
                  <c:v>252</c:v>
                </c:pt>
                <c:pt idx="5">
                  <c:v>301</c:v>
                </c:pt>
                <c:pt idx="6">
                  <c:v>165</c:v>
                </c:pt>
                <c:pt idx="7">
                  <c:v>66</c:v>
                </c:pt>
                <c:pt idx="8">
                  <c:v>3890</c:v>
                </c:pt>
                <c:pt idx="9">
                  <c:v>34</c:v>
                </c:pt>
                <c:pt idx="10">
                  <c:v>394</c:v>
                </c:pt>
                <c:pt idx="11">
                  <c:v>327</c:v>
                </c:pt>
                <c:pt idx="12">
                  <c:v>105</c:v>
                </c:pt>
                <c:pt idx="13">
                  <c:v>784</c:v>
                </c:pt>
                <c:pt idx="14">
                  <c:v>287</c:v>
                </c:pt>
                <c:pt idx="15">
                  <c:v>738</c:v>
                </c:pt>
                <c:pt idx="16">
                  <c:v>147</c:v>
                </c:pt>
                <c:pt idx="17">
                  <c:v>71</c:v>
                </c:pt>
                <c:pt idx="18">
                  <c:v>2632</c:v>
                </c:pt>
                <c:pt idx="19">
                  <c:v>271</c:v>
                </c:pt>
                <c:pt idx="20">
                  <c:v>892</c:v>
                </c:pt>
                <c:pt idx="21">
                  <c:v>124</c:v>
                </c:pt>
                <c:pt idx="22">
                  <c:v>24</c:v>
                </c:pt>
                <c:pt idx="23">
                  <c:v>307</c:v>
                </c:pt>
                <c:pt idx="24">
                  <c:v>321</c:v>
                </c:pt>
                <c:pt idx="25">
                  <c:v>397</c:v>
                </c:pt>
                <c:pt idx="26">
                  <c:v>284</c:v>
                </c:pt>
                <c:pt idx="27">
                  <c:v>380</c:v>
                </c:pt>
                <c:pt idx="28">
                  <c:v>11</c:v>
                </c:pt>
                <c:pt idx="29">
                  <c:v>236</c:v>
                </c:pt>
                <c:pt idx="30">
                  <c:v>487</c:v>
                </c:pt>
                <c:pt idx="3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'5.4'!$C$4</c:f>
              <c:strCache>
                <c:ptCount val="1"/>
                <c:pt idx="0">
                  <c:v>C3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'5.4'!$C$7:$C$38</c:f>
              <c:numCache>
                <c:formatCode>#,##0</c:formatCode>
                <c:ptCount val="32"/>
                <c:pt idx="0">
                  <c:v>120</c:v>
                </c:pt>
                <c:pt idx="1">
                  <c:v>254</c:v>
                </c:pt>
                <c:pt idx="2">
                  <c:v>78</c:v>
                </c:pt>
                <c:pt idx="3">
                  <c:v>45</c:v>
                </c:pt>
                <c:pt idx="4">
                  <c:v>151</c:v>
                </c:pt>
                <c:pt idx="5">
                  <c:v>171</c:v>
                </c:pt>
                <c:pt idx="6">
                  <c:v>147</c:v>
                </c:pt>
                <c:pt idx="7">
                  <c:v>23</c:v>
                </c:pt>
                <c:pt idx="8">
                  <c:v>2059</c:v>
                </c:pt>
                <c:pt idx="9">
                  <c:v>71</c:v>
                </c:pt>
                <c:pt idx="10">
                  <c:v>402</c:v>
                </c:pt>
                <c:pt idx="11">
                  <c:v>135</c:v>
                </c:pt>
                <c:pt idx="12">
                  <c:v>85</c:v>
                </c:pt>
                <c:pt idx="13">
                  <c:v>708</c:v>
                </c:pt>
                <c:pt idx="14">
                  <c:v>105</c:v>
                </c:pt>
                <c:pt idx="15">
                  <c:v>860</c:v>
                </c:pt>
                <c:pt idx="16">
                  <c:v>89</c:v>
                </c:pt>
                <c:pt idx="17">
                  <c:v>122</c:v>
                </c:pt>
                <c:pt idx="18">
                  <c:v>1784</c:v>
                </c:pt>
                <c:pt idx="19">
                  <c:v>123</c:v>
                </c:pt>
                <c:pt idx="20">
                  <c:v>693</c:v>
                </c:pt>
                <c:pt idx="21">
                  <c:v>106</c:v>
                </c:pt>
                <c:pt idx="22">
                  <c:v>5</c:v>
                </c:pt>
                <c:pt idx="23">
                  <c:v>235</c:v>
                </c:pt>
                <c:pt idx="24">
                  <c:v>324</c:v>
                </c:pt>
                <c:pt idx="25">
                  <c:v>347</c:v>
                </c:pt>
                <c:pt idx="26">
                  <c:v>127</c:v>
                </c:pt>
                <c:pt idx="27">
                  <c:v>227</c:v>
                </c:pt>
                <c:pt idx="28">
                  <c:v>16</c:v>
                </c:pt>
                <c:pt idx="29">
                  <c:v>283</c:v>
                </c:pt>
                <c:pt idx="30">
                  <c:v>298</c:v>
                </c:pt>
                <c:pt idx="31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'5.4'!$D$4</c:f>
              <c:strCache>
                <c:ptCount val="1"/>
                <c:pt idx="0">
                  <c:v>T2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'5.4'!$D$7:$D$38</c:f>
              <c:numCache>
                <c:formatCode>#,##0</c:formatCode>
                <c:ptCount val="32"/>
                <c:pt idx="0">
                  <c:v>3</c:v>
                </c:pt>
                <c:pt idx="1">
                  <c:v>35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5</c:v>
                </c:pt>
                <c:pt idx="8">
                  <c:v>21</c:v>
                </c:pt>
                <c:pt idx="9">
                  <c:v>14</c:v>
                </c:pt>
                <c:pt idx="10">
                  <c:v>14</c:v>
                </c:pt>
                <c:pt idx="11">
                  <c:v>0</c:v>
                </c:pt>
                <c:pt idx="12">
                  <c:v>1</c:v>
                </c:pt>
                <c:pt idx="13">
                  <c:v>16</c:v>
                </c:pt>
                <c:pt idx="14">
                  <c:v>26</c:v>
                </c:pt>
                <c:pt idx="15">
                  <c:v>20</c:v>
                </c:pt>
                <c:pt idx="16">
                  <c:v>3</c:v>
                </c:pt>
                <c:pt idx="17">
                  <c:v>0</c:v>
                </c:pt>
                <c:pt idx="18">
                  <c:v>56</c:v>
                </c:pt>
                <c:pt idx="19">
                  <c:v>2</c:v>
                </c:pt>
                <c:pt idx="20">
                  <c:v>24</c:v>
                </c:pt>
                <c:pt idx="21">
                  <c:v>4</c:v>
                </c:pt>
                <c:pt idx="22">
                  <c:v>0</c:v>
                </c:pt>
                <c:pt idx="23">
                  <c:v>15</c:v>
                </c:pt>
                <c:pt idx="24">
                  <c:v>603</c:v>
                </c:pt>
                <c:pt idx="25">
                  <c:v>34</c:v>
                </c:pt>
                <c:pt idx="26">
                  <c:v>4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9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'5.4'!$E$4</c:f>
              <c:strCache>
                <c:ptCount val="1"/>
                <c:pt idx="0">
                  <c:v>T3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'5.4'!$E$7:$E$38</c:f>
              <c:numCache>
                <c:formatCode>#,##0</c:formatCode>
                <c:ptCount val="32"/>
                <c:pt idx="0">
                  <c:v>120</c:v>
                </c:pt>
                <c:pt idx="1">
                  <c:v>502</c:v>
                </c:pt>
                <c:pt idx="2">
                  <c:v>81</c:v>
                </c:pt>
                <c:pt idx="3">
                  <c:v>20</c:v>
                </c:pt>
                <c:pt idx="4">
                  <c:v>126</c:v>
                </c:pt>
                <c:pt idx="5">
                  <c:v>266</c:v>
                </c:pt>
                <c:pt idx="6">
                  <c:v>145</c:v>
                </c:pt>
                <c:pt idx="7">
                  <c:v>14</c:v>
                </c:pt>
                <c:pt idx="8">
                  <c:v>2120</c:v>
                </c:pt>
                <c:pt idx="9">
                  <c:v>99</c:v>
                </c:pt>
                <c:pt idx="10">
                  <c:v>382</c:v>
                </c:pt>
                <c:pt idx="11">
                  <c:v>64</c:v>
                </c:pt>
                <c:pt idx="12">
                  <c:v>63</c:v>
                </c:pt>
                <c:pt idx="13">
                  <c:v>368</c:v>
                </c:pt>
                <c:pt idx="14">
                  <c:v>139</c:v>
                </c:pt>
                <c:pt idx="15">
                  <c:v>332</c:v>
                </c:pt>
                <c:pt idx="16">
                  <c:v>24</c:v>
                </c:pt>
                <c:pt idx="17">
                  <c:v>90</c:v>
                </c:pt>
                <c:pt idx="18">
                  <c:v>894</c:v>
                </c:pt>
                <c:pt idx="19">
                  <c:v>89</c:v>
                </c:pt>
                <c:pt idx="20">
                  <c:v>471</c:v>
                </c:pt>
                <c:pt idx="21">
                  <c:v>79</c:v>
                </c:pt>
                <c:pt idx="22">
                  <c:v>6</c:v>
                </c:pt>
                <c:pt idx="23">
                  <c:v>207</c:v>
                </c:pt>
                <c:pt idx="24">
                  <c:v>273</c:v>
                </c:pt>
                <c:pt idx="25">
                  <c:v>430</c:v>
                </c:pt>
                <c:pt idx="26">
                  <c:v>193</c:v>
                </c:pt>
                <c:pt idx="27">
                  <c:v>381</c:v>
                </c:pt>
                <c:pt idx="28">
                  <c:v>7</c:v>
                </c:pt>
                <c:pt idx="29">
                  <c:v>201</c:v>
                </c:pt>
                <c:pt idx="30">
                  <c:v>107</c:v>
                </c:pt>
                <c:pt idx="31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'5.4'!$F$4</c:f>
              <c:strCache>
                <c:ptCount val="1"/>
                <c:pt idx="0">
                  <c:v>R2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'5.4'!$F$7:$F$38</c:f>
              <c:numCache>
                <c:formatCode>#,##0</c:formatCode>
                <c:ptCount val="32"/>
                <c:pt idx="0">
                  <c:v>4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70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18</c:v>
                </c:pt>
                <c:pt idx="19">
                  <c:v>0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9</c:v>
                </c:pt>
                <c:pt idx="24">
                  <c:v>0</c:v>
                </c:pt>
                <c:pt idx="25">
                  <c:v>7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'5.4'!$G$4</c:f>
              <c:strCache>
                <c:ptCount val="1"/>
                <c:pt idx="0">
                  <c:v>R3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'5.4'!$H$4</c:f>
              <c:strCache>
                <c:ptCount val="1"/>
                <c:pt idx="0">
                  <c:v>S1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'5.4'!$H$7:$H$38</c:f>
              <c:numCache>
                <c:formatCode>#,##0</c:formatCode>
                <c:ptCount val="32"/>
                <c:pt idx="0">
                  <c:v>3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76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</c:v>
                </c:pt>
                <c:pt idx="13">
                  <c:v>26</c:v>
                </c:pt>
                <c:pt idx="14">
                  <c:v>19</c:v>
                </c:pt>
                <c:pt idx="15">
                  <c:v>10</c:v>
                </c:pt>
                <c:pt idx="16">
                  <c:v>0</c:v>
                </c:pt>
                <c:pt idx="17">
                  <c:v>3</c:v>
                </c:pt>
                <c:pt idx="18">
                  <c:v>26</c:v>
                </c:pt>
                <c:pt idx="19">
                  <c:v>0</c:v>
                </c:pt>
                <c:pt idx="20">
                  <c:v>55</c:v>
                </c:pt>
                <c:pt idx="21">
                  <c:v>20</c:v>
                </c:pt>
                <c:pt idx="22">
                  <c:v>0</c:v>
                </c:pt>
                <c:pt idx="23">
                  <c:v>4</c:v>
                </c:pt>
                <c:pt idx="24">
                  <c:v>1048</c:v>
                </c:pt>
                <c:pt idx="25">
                  <c:v>32</c:v>
                </c:pt>
                <c:pt idx="26">
                  <c:v>10</c:v>
                </c:pt>
                <c:pt idx="27">
                  <c:v>5</c:v>
                </c:pt>
                <c:pt idx="28">
                  <c:v>0</c:v>
                </c:pt>
                <c:pt idx="29">
                  <c:v>53</c:v>
                </c:pt>
                <c:pt idx="30">
                  <c:v>14</c:v>
                </c:pt>
                <c:pt idx="3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'5.4'!$I$4</c:f>
              <c:strCache>
                <c:ptCount val="1"/>
                <c:pt idx="0">
                  <c:v>S2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'5.4'!$I$7:$I$38</c:f>
              <c:numCache>
                <c:formatCode>#,##0</c:formatCode>
                <c:ptCount val="32"/>
                <c:pt idx="0">
                  <c:v>171</c:v>
                </c:pt>
                <c:pt idx="1">
                  <c:v>807</c:v>
                </c:pt>
                <c:pt idx="2">
                  <c:v>59</c:v>
                </c:pt>
                <c:pt idx="3">
                  <c:v>30</c:v>
                </c:pt>
                <c:pt idx="4">
                  <c:v>121</c:v>
                </c:pt>
                <c:pt idx="5">
                  <c:v>240</c:v>
                </c:pt>
                <c:pt idx="6">
                  <c:v>128</c:v>
                </c:pt>
                <c:pt idx="7">
                  <c:v>14</c:v>
                </c:pt>
                <c:pt idx="8">
                  <c:v>3032</c:v>
                </c:pt>
                <c:pt idx="9">
                  <c:v>143</c:v>
                </c:pt>
                <c:pt idx="10">
                  <c:v>396</c:v>
                </c:pt>
                <c:pt idx="11">
                  <c:v>38</c:v>
                </c:pt>
                <c:pt idx="12">
                  <c:v>49</c:v>
                </c:pt>
                <c:pt idx="13">
                  <c:v>347</c:v>
                </c:pt>
                <c:pt idx="14">
                  <c:v>141</c:v>
                </c:pt>
                <c:pt idx="15">
                  <c:v>166</c:v>
                </c:pt>
                <c:pt idx="16">
                  <c:v>10</c:v>
                </c:pt>
                <c:pt idx="17">
                  <c:v>68</c:v>
                </c:pt>
                <c:pt idx="18">
                  <c:v>1428</c:v>
                </c:pt>
                <c:pt idx="19">
                  <c:v>43</c:v>
                </c:pt>
                <c:pt idx="20">
                  <c:v>319</c:v>
                </c:pt>
                <c:pt idx="21">
                  <c:v>67</c:v>
                </c:pt>
                <c:pt idx="22">
                  <c:v>3</c:v>
                </c:pt>
                <c:pt idx="23">
                  <c:v>233</c:v>
                </c:pt>
                <c:pt idx="24">
                  <c:v>335</c:v>
                </c:pt>
                <c:pt idx="25">
                  <c:v>502</c:v>
                </c:pt>
                <c:pt idx="26">
                  <c:v>224</c:v>
                </c:pt>
                <c:pt idx="27">
                  <c:v>235</c:v>
                </c:pt>
                <c:pt idx="28">
                  <c:v>6</c:v>
                </c:pt>
                <c:pt idx="29">
                  <c:v>143</c:v>
                </c:pt>
                <c:pt idx="30">
                  <c:v>126</c:v>
                </c:pt>
                <c:pt idx="31">
                  <c:v>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'5.4'!$J$4</c:f>
              <c:strCache>
                <c:ptCount val="1"/>
                <c:pt idx="0">
                  <c:v>S3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'5.4'!$J$7:$J$38</c:f>
              <c:numCache>
                <c:formatCode>#,##0</c:formatCode>
                <c:ptCount val="32"/>
                <c:pt idx="0">
                  <c:v>27</c:v>
                </c:pt>
                <c:pt idx="1">
                  <c:v>64</c:v>
                </c:pt>
                <c:pt idx="2">
                  <c:v>16</c:v>
                </c:pt>
                <c:pt idx="3">
                  <c:v>11</c:v>
                </c:pt>
                <c:pt idx="4">
                  <c:v>19</c:v>
                </c:pt>
                <c:pt idx="5">
                  <c:v>60</c:v>
                </c:pt>
                <c:pt idx="6">
                  <c:v>53</c:v>
                </c:pt>
                <c:pt idx="7">
                  <c:v>4</c:v>
                </c:pt>
                <c:pt idx="8">
                  <c:v>270</c:v>
                </c:pt>
                <c:pt idx="9">
                  <c:v>15</c:v>
                </c:pt>
                <c:pt idx="10">
                  <c:v>71</c:v>
                </c:pt>
                <c:pt idx="11">
                  <c:v>41</c:v>
                </c:pt>
                <c:pt idx="12">
                  <c:v>30</c:v>
                </c:pt>
                <c:pt idx="13">
                  <c:v>137</c:v>
                </c:pt>
                <c:pt idx="14">
                  <c:v>15</c:v>
                </c:pt>
                <c:pt idx="15">
                  <c:v>128</c:v>
                </c:pt>
                <c:pt idx="16">
                  <c:v>11</c:v>
                </c:pt>
                <c:pt idx="17">
                  <c:v>25</c:v>
                </c:pt>
                <c:pt idx="18">
                  <c:v>282</c:v>
                </c:pt>
                <c:pt idx="19">
                  <c:v>40</c:v>
                </c:pt>
                <c:pt idx="20">
                  <c:v>96</c:v>
                </c:pt>
                <c:pt idx="21">
                  <c:v>40</c:v>
                </c:pt>
                <c:pt idx="22">
                  <c:v>0</c:v>
                </c:pt>
                <c:pt idx="23">
                  <c:v>62</c:v>
                </c:pt>
                <c:pt idx="24">
                  <c:v>62</c:v>
                </c:pt>
                <c:pt idx="25">
                  <c:v>57</c:v>
                </c:pt>
                <c:pt idx="26">
                  <c:v>31</c:v>
                </c:pt>
                <c:pt idx="27">
                  <c:v>165</c:v>
                </c:pt>
                <c:pt idx="28">
                  <c:v>2</c:v>
                </c:pt>
                <c:pt idx="29">
                  <c:v>76</c:v>
                </c:pt>
                <c:pt idx="30">
                  <c:v>21</c:v>
                </c:pt>
                <c:pt idx="31">
                  <c:v>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'5.4'!$K$4</c:f>
              <c:strCache>
                <c:ptCount val="1"/>
                <c:pt idx="0">
                  <c:v>S4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'5.4'!$K$7:$K$38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'5.4'!$L$4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'5.4'!$L$7:$L$38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8875776"/>
      </c:lineChart>
      <c:catAx>
        <c:axId val="891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8875776"/>
        <c:crosses val="autoZero"/>
        <c:auto val="1"/>
        <c:lblAlgn val="ctr"/>
        <c:lblOffset val="100"/>
        <c:noMultiLvlLbl val="0"/>
      </c:catAx>
      <c:valAx>
        <c:axId val="88875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1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802727585709055E-2"/>
          <c:y val="0.92094901252097827"/>
          <c:w val="0.86939954524994645"/>
          <c:h val="7.905098747902428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2012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8.7879867475581935E-2"/>
          <c:w val="0.90681563253112618"/>
          <c:h val="0.67024241641926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'5.4'!$B$4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'5.4'!$B$7:$B$38</c:f>
              <c:numCache>
                <c:formatCode>#,##0</c:formatCode>
                <c:ptCount val="32"/>
                <c:pt idx="0">
                  <c:v>100</c:v>
                </c:pt>
                <c:pt idx="1">
                  <c:v>682</c:v>
                </c:pt>
                <c:pt idx="2">
                  <c:v>115</c:v>
                </c:pt>
                <c:pt idx="3">
                  <c:v>32</c:v>
                </c:pt>
                <c:pt idx="4">
                  <c:v>252</c:v>
                </c:pt>
                <c:pt idx="5">
                  <c:v>301</c:v>
                </c:pt>
                <c:pt idx="6">
                  <c:v>165</c:v>
                </c:pt>
                <c:pt idx="7">
                  <c:v>66</c:v>
                </c:pt>
                <c:pt idx="8">
                  <c:v>3890</c:v>
                </c:pt>
                <c:pt idx="9">
                  <c:v>34</c:v>
                </c:pt>
                <c:pt idx="10">
                  <c:v>394</c:v>
                </c:pt>
                <c:pt idx="11">
                  <c:v>327</c:v>
                </c:pt>
                <c:pt idx="12">
                  <c:v>105</c:v>
                </c:pt>
                <c:pt idx="13">
                  <c:v>784</c:v>
                </c:pt>
                <c:pt idx="14">
                  <c:v>287</c:v>
                </c:pt>
                <c:pt idx="15">
                  <c:v>738</c:v>
                </c:pt>
                <c:pt idx="16">
                  <c:v>147</c:v>
                </c:pt>
                <c:pt idx="17">
                  <c:v>71</c:v>
                </c:pt>
                <c:pt idx="18">
                  <c:v>2632</c:v>
                </c:pt>
                <c:pt idx="19">
                  <c:v>271</c:v>
                </c:pt>
                <c:pt idx="20">
                  <c:v>892</c:v>
                </c:pt>
                <c:pt idx="21">
                  <c:v>124</c:v>
                </c:pt>
                <c:pt idx="22">
                  <c:v>24</c:v>
                </c:pt>
                <c:pt idx="23">
                  <c:v>307</c:v>
                </c:pt>
                <c:pt idx="24">
                  <c:v>321</c:v>
                </c:pt>
                <c:pt idx="25">
                  <c:v>397</c:v>
                </c:pt>
                <c:pt idx="26">
                  <c:v>284</c:v>
                </c:pt>
                <c:pt idx="27">
                  <c:v>380</c:v>
                </c:pt>
                <c:pt idx="28">
                  <c:v>11</c:v>
                </c:pt>
                <c:pt idx="29">
                  <c:v>236</c:v>
                </c:pt>
                <c:pt idx="30">
                  <c:v>487</c:v>
                </c:pt>
                <c:pt idx="3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'5.4'!$C$4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'5.4'!$C$7:$C$38</c:f>
              <c:numCache>
                <c:formatCode>#,##0</c:formatCode>
                <c:ptCount val="32"/>
                <c:pt idx="0">
                  <c:v>120</c:v>
                </c:pt>
                <c:pt idx="1">
                  <c:v>254</c:v>
                </c:pt>
                <c:pt idx="2">
                  <c:v>78</c:v>
                </c:pt>
                <c:pt idx="3">
                  <c:v>45</c:v>
                </c:pt>
                <c:pt idx="4">
                  <c:v>151</c:v>
                </c:pt>
                <c:pt idx="5">
                  <c:v>171</c:v>
                </c:pt>
                <c:pt idx="6">
                  <c:v>147</c:v>
                </c:pt>
                <c:pt idx="7">
                  <c:v>23</c:v>
                </c:pt>
                <c:pt idx="8">
                  <c:v>2059</c:v>
                </c:pt>
                <c:pt idx="9">
                  <c:v>71</c:v>
                </c:pt>
                <c:pt idx="10">
                  <c:v>402</c:v>
                </c:pt>
                <c:pt idx="11">
                  <c:v>135</c:v>
                </c:pt>
                <c:pt idx="12">
                  <c:v>85</c:v>
                </c:pt>
                <c:pt idx="13">
                  <c:v>708</c:v>
                </c:pt>
                <c:pt idx="14">
                  <c:v>105</c:v>
                </c:pt>
                <c:pt idx="15">
                  <c:v>860</c:v>
                </c:pt>
                <c:pt idx="16">
                  <c:v>89</c:v>
                </c:pt>
                <c:pt idx="17">
                  <c:v>122</c:v>
                </c:pt>
                <c:pt idx="18">
                  <c:v>1784</c:v>
                </c:pt>
                <c:pt idx="19">
                  <c:v>123</c:v>
                </c:pt>
                <c:pt idx="20">
                  <c:v>693</c:v>
                </c:pt>
                <c:pt idx="21">
                  <c:v>106</c:v>
                </c:pt>
                <c:pt idx="22">
                  <c:v>5</c:v>
                </c:pt>
                <c:pt idx="23">
                  <c:v>235</c:v>
                </c:pt>
                <c:pt idx="24">
                  <c:v>324</c:v>
                </c:pt>
                <c:pt idx="25">
                  <c:v>347</c:v>
                </c:pt>
                <c:pt idx="26">
                  <c:v>127</c:v>
                </c:pt>
                <c:pt idx="27">
                  <c:v>227</c:v>
                </c:pt>
                <c:pt idx="28">
                  <c:v>16</c:v>
                </c:pt>
                <c:pt idx="29">
                  <c:v>283</c:v>
                </c:pt>
                <c:pt idx="30">
                  <c:v>298</c:v>
                </c:pt>
                <c:pt idx="31">
                  <c:v>38</c:v>
                </c:pt>
              </c:numCache>
            </c:numRef>
          </c:val>
        </c:ser>
        <c:ser>
          <c:idx val="2"/>
          <c:order val="2"/>
          <c:tx>
            <c:strRef>
              <c:f>'5.4'!$D$4</c:f>
              <c:strCache>
                <c:ptCount val="1"/>
                <c:pt idx="0">
                  <c:v>T2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'5.4'!$D$7:$D$38</c:f>
              <c:numCache>
                <c:formatCode>#,##0</c:formatCode>
                <c:ptCount val="32"/>
                <c:pt idx="0">
                  <c:v>3</c:v>
                </c:pt>
                <c:pt idx="1">
                  <c:v>35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5</c:v>
                </c:pt>
                <c:pt idx="8">
                  <c:v>21</c:v>
                </c:pt>
                <c:pt idx="9">
                  <c:v>14</c:v>
                </c:pt>
                <c:pt idx="10">
                  <c:v>14</c:v>
                </c:pt>
                <c:pt idx="11">
                  <c:v>0</c:v>
                </c:pt>
                <c:pt idx="12">
                  <c:v>1</c:v>
                </c:pt>
                <c:pt idx="13">
                  <c:v>16</c:v>
                </c:pt>
                <c:pt idx="14">
                  <c:v>26</c:v>
                </c:pt>
                <c:pt idx="15">
                  <c:v>20</c:v>
                </c:pt>
                <c:pt idx="16">
                  <c:v>3</c:v>
                </c:pt>
                <c:pt idx="17">
                  <c:v>0</c:v>
                </c:pt>
                <c:pt idx="18">
                  <c:v>56</c:v>
                </c:pt>
                <c:pt idx="19">
                  <c:v>2</c:v>
                </c:pt>
                <c:pt idx="20">
                  <c:v>24</c:v>
                </c:pt>
                <c:pt idx="21">
                  <c:v>4</c:v>
                </c:pt>
                <c:pt idx="22">
                  <c:v>0</c:v>
                </c:pt>
                <c:pt idx="23">
                  <c:v>15</c:v>
                </c:pt>
                <c:pt idx="24">
                  <c:v>603</c:v>
                </c:pt>
                <c:pt idx="25">
                  <c:v>34</c:v>
                </c:pt>
                <c:pt idx="26">
                  <c:v>4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9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'5.4'!$E$4</c:f>
              <c:strCache>
                <c:ptCount val="1"/>
                <c:pt idx="0">
                  <c:v>T3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'5.4'!$E$7:$E$38</c:f>
              <c:numCache>
                <c:formatCode>#,##0</c:formatCode>
                <c:ptCount val="32"/>
                <c:pt idx="0">
                  <c:v>120</c:v>
                </c:pt>
                <c:pt idx="1">
                  <c:v>502</c:v>
                </c:pt>
                <c:pt idx="2">
                  <c:v>81</c:v>
                </c:pt>
                <c:pt idx="3">
                  <c:v>20</c:v>
                </c:pt>
                <c:pt idx="4">
                  <c:v>126</c:v>
                </c:pt>
                <c:pt idx="5">
                  <c:v>266</c:v>
                </c:pt>
                <c:pt idx="6">
                  <c:v>145</c:v>
                </c:pt>
                <c:pt idx="7">
                  <c:v>14</c:v>
                </c:pt>
                <c:pt idx="8">
                  <c:v>2120</c:v>
                </c:pt>
                <c:pt idx="9">
                  <c:v>99</c:v>
                </c:pt>
                <c:pt idx="10">
                  <c:v>382</c:v>
                </c:pt>
                <c:pt idx="11">
                  <c:v>64</c:v>
                </c:pt>
                <c:pt idx="12">
                  <c:v>63</c:v>
                </c:pt>
                <c:pt idx="13">
                  <c:v>368</c:v>
                </c:pt>
                <c:pt idx="14">
                  <c:v>139</c:v>
                </c:pt>
                <c:pt idx="15">
                  <c:v>332</c:v>
                </c:pt>
                <c:pt idx="16">
                  <c:v>24</c:v>
                </c:pt>
                <c:pt idx="17">
                  <c:v>90</c:v>
                </c:pt>
                <c:pt idx="18">
                  <c:v>894</c:v>
                </c:pt>
                <c:pt idx="19">
                  <c:v>89</c:v>
                </c:pt>
                <c:pt idx="20">
                  <c:v>471</c:v>
                </c:pt>
                <c:pt idx="21">
                  <c:v>79</c:v>
                </c:pt>
                <c:pt idx="22">
                  <c:v>6</c:v>
                </c:pt>
                <c:pt idx="23">
                  <c:v>207</c:v>
                </c:pt>
                <c:pt idx="24">
                  <c:v>273</c:v>
                </c:pt>
                <c:pt idx="25">
                  <c:v>430</c:v>
                </c:pt>
                <c:pt idx="26">
                  <c:v>193</c:v>
                </c:pt>
                <c:pt idx="27">
                  <c:v>381</c:v>
                </c:pt>
                <c:pt idx="28">
                  <c:v>7</c:v>
                </c:pt>
                <c:pt idx="29">
                  <c:v>201</c:v>
                </c:pt>
                <c:pt idx="30">
                  <c:v>107</c:v>
                </c:pt>
                <c:pt idx="31">
                  <c:v>51</c:v>
                </c:pt>
              </c:numCache>
            </c:numRef>
          </c:val>
        </c:ser>
        <c:ser>
          <c:idx val="4"/>
          <c:order val="4"/>
          <c:tx>
            <c:strRef>
              <c:f>'5.4'!$F$4</c:f>
              <c:strCache>
                <c:ptCount val="1"/>
                <c:pt idx="0">
                  <c:v>R2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'5.4'!$F$7:$F$38</c:f>
              <c:numCache>
                <c:formatCode>#,##0</c:formatCode>
                <c:ptCount val="32"/>
                <c:pt idx="0">
                  <c:v>4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70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18</c:v>
                </c:pt>
                <c:pt idx="19">
                  <c:v>0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9</c:v>
                </c:pt>
                <c:pt idx="24">
                  <c:v>0</c:v>
                </c:pt>
                <c:pt idx="25">
                  <c:v>7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'5.4'!$G$4</c:f>
              <c:strCache>
                <c:ptCount val="1"/>
                <c:pt idx="0">
                  <c:v>R3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'5.4'!$H$4</c:f>
              <c:strCache>
                <c:ptCount val="1"/>
                <c:pt idx="0">
                  <c:v>S1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'5.4'!$H$7:$H$38</c:f>
              <c:numCache>
                <c:formatCode>#,##0</c:formatCode>
                <c:ptCount val="32"/>
                <c:pt idx="0">
                  <c:v>3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76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</c:v>
                </c:pt>
                <c:pt idx="13">
                  <c:v>26</c:v>
                </c:pt>
                <c:pt idx="14">
                  <c:v>19</c:v>
                </c:pt>
                <c:pt idx="15">
                  <c:v>10</c:v>
                </c:pt>
                <c:pt idx="16">
                  <c:v>0</c:v>
                </c:pt>
                <c:pt idx="17">
                  <c:v>3</c:v>
                </c:pt>
                <c:pt idx="18">
                  <c:v>26</c:v>
                </c:pt>
                <c:pt idx="19">
                  <c:v>0</c:v>
                </c:pt>
                <c:pt idx="20">
                  <c:v>55</c:v>
                </c:pt>
                <c:pt idx="21">
                  <c:v>20</c:v>
                </c:pt>
                <c:pt idx="22">
                  <c:v>0</c:v>
                </c:pt>
                <c:pt idx="23">
                  <c:v>4</c:v>
                </c:pt>
                <c:pt idx="24">
                  <c:v>1048</c:v>
                </c:pt>
                <c:pt idx="25">
                  <c:v>32</c:v>
                </c:pt>
                <c:pt idx="26">
                  <c:v>10</c:v>
                </c:pt>
                <c:pt idx="27">
                  <c:v>5</c:v>
                </c:pt>
                <c:pt idx="28">
                  <c:v>0</c:v>
                </c:pt>
                <c:pt idx="29">
                  <c:v>53</c:v>
                </c:pt>
                <c:pt idx="30">
                  <c:v>14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'5.4'!$I$4</c:f>
              <c:strCache>
                <c:ptCount val="1"/>
                <c:pt idx="0">
                  <c:v>S2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'5.4'!$I$7:$I$38</c:f>
              <c:numCache>
                <c:formatCode>#,##0</c:formatCode>
                <c:ptCount val="32"/>
                <c:pt idx="0">
                  <c:v>171</c:v>
                </c:pt>
                <c:pt idx="1">
                  <c:v>807</c:v>
                </c:pt>
                <c:pt idx="2">
                  <c:v>59</c:v>
                </c:pt>
                <c:pt idx="3">
                  <c:v>30</c:v>
                </c:pt>
                <c:pt idx="4">
                  <c:v>121</c:v>
                </c:pt>
                <c:pt idx="5">
                  <c:v>240</c:v>
                </c:pt>
                <c:pt idx="6">
                  <c:v>128</c:v>
                </c:pt>
                <c:pt idx="7">
                  <c:v>14</c:v>
                </c:pt>
                <c:pt idx="8">
                  <c:v>3032</c:v>
                </c:pt>
                <c:pt idx="9">
                  <c:v>143</c:v>
                </c:pt>
                <c:pt idx="10">
                  <c:v>396</c:v>
                </c:pt>
                <c:pt idx="11">
                  <c:v>38</c:v>
                </c:pt>
                <c:pt idx="12">
                  <c:v>49</c:v>
                </c:pt>
                <c:pt idx="13">
                  <c:v>347</c:v>
                </c:pt>
                <c:pt idx="14">
                  <c:v>141</c:v>
                </c:pt>
                <c:pt idx="15">
                  <c:v>166</c:v>
                </c:pt>
                <c:pt idx="16">
                  <c:v>10</c:v>
                </c:pt>
                <c:pt idx="17">
                  <c:v>68</c:v>
                </c:pt>
                <c:pt idx="18">
                  <c:v>1428</c:v>
                </c:pt>
                <c:pt idx="19">
                  <c:v>43</c:v>
                </c:pt>
                <c:pt idx="20">
                  <c:v>319</c:v>
                </c:pt>
                <c:pt idx="21">
                  <c:v>67</c:v>
                </c:pt>
                <c:pt idx="22">
                  <c:v>3</c:v>
                </c:pt>
                <c:pt idx="23">
                  <c:v>233</c:v>
                </c:pt>
                <c:pt idx="24">
                  <c:v>335</c:v>
                </c:pt>
                <c:pt idx="25">
                  <c:v>502</c:v>
                </c:pt>
                <c:pt idx="26">
                  <c:v>224</c:v>
                </c:pt>
                <c:pt idx="27">
                  <c:v>235</c:v>
                </c:pt>
                <c:pt idx="28">
                  <c:v>6</c:v>
                </c:pt>
                <c:pt idx="29">
                  <c:v>143</c:v>
                </c:pt>
                <c:pt idx="30">
                  <c:v>126</c:v>
                </c:pt>
                <c:pt idx="31">
                  <c:v>32</c:v>
                </c:pt>
              </c:numCache>
            </c:numRef>
          </c:val>
        </c:ser>
        <c:ser>
          <c:idx val="8"/>
          <c:order val="8"/>
          <c:tx>
            <c:strRef>
              <c:f>'5.4'!$J$4</c:f>
              <c:strCache>
                <c:ptCount val="1"/>
                <c:pt idx="0">
                  <c:v>S3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'5.4'!$J$7:$J$38</c:f>
              <c:numCache>
                <c:formatCode>#,##0</c:formatCode>
                <c:ptCount val="32"/>
                <c:pt idx="0">
                  <c:v>27</c:v>
                </c:pt>
                <c:pt idx="1">
                  <c:v>64</c:v>
                </c:pt>
                <c:pt idx="2">
                  <c:v>16</c:v>
                </c:pt>
                <c:pt idx="3">
                  <c:v>11</c:v>
                </c:pt>
                <c:pt idx="4">
                  <c:v>19</c:v>
                </c:pt>
                <c:pt idx="5">
                  <c:v>60</c:v>
                </c:pt>
                <c:pt idx="6">
                  <c:v>53</c:v>
                </c:pt>
                <c:pt idx="7">
                  <c:v>4</c:v>
                </c:pt>
                <c:pt idx="8">
                  <c:v>270</c:v>
                </c:pt>
                <c:pt idx="9">
                  <c:v>15</c:v>
                </c:pt>
                <c:pt idx="10">
                  <c:v>71</c:v>
                </c:pt>
                <c:pt idx="11">
                  <c:v>41</c:v>
                </c:pt>
                <c:pt idx="12">
                  <c:v>30</c:v>
                </c:pt>
                <c:pt idx="13">
                  <c:v>137</c:v>
                </c:pt>
                <c:pt idx="14">
                  <c:v>15</c:v>
                </c:pt>
                <c:pt idx="15">
                  <c:v>128</c:v>
                </c:pt>
                <c:pt idx="16">
                  <c:v>11</c:v>
                </c:pt>
                <c:pt idx="17">
                  <c:v>25</c:v>
                </c:pt>
                <c:pt idx="18">
                  <c:v>282</c:v>
                </c:pt>
                <c:pt idx="19">
                  <c:v>40</c:v>
                </c:pt>
                <c:pt idx="20">
                  <c:v>96</c:v>
                </c:pt>
                <c:pt idx="21">
                  <c:v>40</c:v>
                </c:pt>
                <c:pt idx="22">
                  <c:v>0</c:v>
                </c:pt>
                <c:pt idx="23">
                  <c:v>62</c:v>
                </c:pt>
                <c:pt idx="24">
                  <c:v>62</c:v>
                </c:pt>
                <c:pt idx="25">
                  <c:v>57</c:v>
                </c:pt>
                <c:pt idx="26">
                  <c:v>31</c:v>
                </c:pt>
                <c:pt idx="27">
                  <c:v>165</c:v>
                </c:pt>
                <c:pt idx="28">
                  <c:v>2</c:v>
                </c:pt>
                <c:pt idx="29">
                  <c:v>76</c:v>
                </c:pt>
                <c:pt idx="30">
                  <c:v>21</c:v>
                </c:pt>
                <c:pt idx="31">
                  <c:v>27</c:v>
                </c:pt>
              </c:numCache>
            </c:numRef>
          </c:val>
        </c:ser>
        <c:ser>
          <c:idx val="9"/>
          <c:order val="9"/>
          <c:tx>
            <c:strRef>
              <c:f>'5.4'!$K$4</c:f>
              <c:strCache>
                <c:ptCount val="1"/>
                <c:pt idx="0">
                  <c:v>S4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'5.4'!$K$7:$K$38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'5.4'!$L$4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'5.4'!$N$7:$N$38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'5.4'!$L$7:$L$38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53600"/>
        <c:axId val="88955136"/>
      </c:barChart>
      <c:catAx>
        <c:axId val="889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8955136"/>
        <c:crosses val="autoZero"/>
        <c:auto val="1"/>
        <c:lblAlgn val="ctr"/>
        <c:lblOffset val="100"/>
        <c:noMultiLvlLbl val="0"/>
      </c:catAx>
      <c:valAx>
        <c:axId val="88955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953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698044267738746"/>
          <c:y val="0.92094901252097827"/>
          <c:w val="0.53460030646458456"/>
          <c:h val="7.905098747902428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2012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3596729916957101"/>
          <c:w val="0.9185136792398767"/>
          <c:h val="0.61070143281270173"/>
        </c:manualLayout>
      </c:layout>
      <c:lineChart>
        <c:grouping val="standard"/>
        <c:varyColors val="0"/>
        <c:ser>
          <c:idx val="0"/>
          <c:order val="0"/>
          <c:tx>
            <c:strRef>
              <c:f>'5.5'!$B$4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'5.5'!$B$6:$B$37</c:f>
              <c:numCache>
                <c:formatCode>General</c:formatCode>
                <c:ptCount val="32"/>
                <c:pt idx="0">
                  <c:v>3</c:v>
                </c:pt>
                <c:pt idx="1">
                  <c:v>38</c:v>
                </c:pt>
                <c:pt idx="2">
                  <c:v>36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19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25</c:v>
                </c:pt>
                <c:pt idx="14">
                  <c:v>0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21</c:v>
                </c:pt>
                <c:pt idx="19">
                  <c:v>0</c:v>
                </c:pt>
                <c:pt idx="20">
                  <c:v>2</c:v>
                </c:pt>
                <c:pt idx="21">
                  <c:v>10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6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'5.5'!$C$4</c:f>
              <c:strCache>
                <c:ptCount val="1"/>
                <c:pt idx="0">
                  <c:v>Automóvil</c:v>
                </c:pt>
              </c:strCache>
            </c:strRef>
          </c:tx>
          <c:marker>
            <c:symbol val="none"/>
          </c:marker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'5.5'!$C$6:$C$37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'5.5'!$D$4</c:f>
              <c:strCache>
                <c:ptCount val="1"/>
                <c:pt idx="0">
                  <c:v>Camioneta</c:v>
                </c:pt>
              </c:strCache>
            </c:strRef>
          </c:tx>
          <c:marker>
            <c:symbol val="none"/>
          </c:marker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'5.5'!$D$6:$D$37</c:f>
              <c:numCache>
                <c:formatCode>General</c:formatCode>
                <c:ptCount val="32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20</c:v>
                </c:pt>
                <c:pt idx="7">
                  <c:v>0</c:v>
                </c:pt>
                <c:pt idx="8">
                  <c:v>20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62</c:v>
                </c:pt>
                <c:pt idx="14">
                  <c:v>18</c:v>
                </c:pt>
                <c:pt idx="15">
                  <c:v>128</c:v>
                </c:pt>
                <c:pt idx="16">
                  <c:v>1</c:v>
                </c:pt>
                <c:pt idx="17">
                  <c:v>1</c:v>
                </c:pt>
                <c:pt idx="18">
                  <c:v>77</c:v>
                </c:pt>
                <c:pt idx="19">
                  <c:v>9</c:v>
                </c:pt>
                <c:pt idx="20">
                  <c:v>13</c:v>
                </c:pt>
                <c:pt idx="21">
                  <c:v>7</c:v>
                </c:pt>
                <c:pt idx="22">
                  <c:v>10</c:v>
                </c:pt>
                <c:pt idx="23">
                  <c:v>2</c:v>
                </c:pt>
                <c:pt idx="24">
                  <c:v>35</c:v>
                </c:pt>
                <c:pt idx="25">
                  <c:v>6</c:v>
                </c:pt>
                <c:pt idx="26">
                  <c:v>27</c:v>
                </c:pt>
                <c:pt idx="27">
                  <c:v>20</c:v>
                </c:pt>
                <c:pt idx="28">
                  <c:v>2</c:v>
                </c:pt>
                <c:pt idx="29">
                  <c:v>69</c:v>
                </c:pt>
                <c:pt idx="30">
                  <c:v>10</c:v>
                </c:pt>
                <c:pt idx="3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'5.5'!$F$4</c:f>
              <c:strCache>
                <c:ptCount val="1"/>
                <c:pt idx="0">
                  <c:v>Minibús</c:v>
                </c:pt>
              </c:strCache>
            </c:strRef>
          </c:tx>
          <c:marker>
            <c:symbol val="none"/>
          </c:marker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'5.5'!$F$6:$F$37</c:f>
              <c:numCache>
                <c:formatCode>General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3936"/>
        <c:axId val="89225472"/>
      </c:lineChart>
      <c:catAx>
        <c:axId val="892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225472"/>
        <c:crosses val="autoZero"/>
        <c:auto val="1"/>
        <c:lblAlgn val="ctr"/>
        <c:lblOffset val="100"/>
        <c:noMultiLvlLbl val="0"/>
      </c:catAx>
      <c:valAx>
        <c:axId val="8922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223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2012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4130515344970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2722412977066391"/>
          <c:w val="0.9185136792398767"/>
          <c:h val="0.6194446022116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'5.5'!$B$4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'5.5'!$B$6:$B$37</c:f>
              <c:numCache>
                <c:formatCode>General</c:formatCode>
                <c:ptCount val="32"/>
                <c:pt idx="0">
                  <c:v>3</c:v>
                </c:pt>
                <c:pt idx="1">
                  <c:v>38</c:v>
                </c:pt>
                <c:pt idx="2">
                  <c:v>36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19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25</c:v>
                </c:pt>
                <c:pt idx="14">
                  <c:v>0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21</c:v>
                </c:pt>
                <c:pt idx="19">
                  <c:v>0</c:v>
                </c:pt>
                <c:pt idx="20">
                  <c:v>2</c:v>
                </c:pt>
                <c:pt idx="21">
                  <c:v>10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6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'5.5'!$C$4</c:f>
              <c:strCache>
                <c:ptCount val="1"/>
                <c:pt idx="0">
                  <c:v>Automóvil</c:v>
                </c:pt>
              </c:strCache>
            </c:strRef>
          </c:tx>
          <c:invertIfNegative val="0"/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'5.5'!$C$6:$C$37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'5.5'!$D$4</c:f>
              <c:strCache>
                <c:ptCount val="1"/>
                <c:pt idx="0">
                  <c:v>Camioneta</c:v>
                </c:pt>
              </c:strCache>
            </c:strRef>
          </c:tx>
          <c:invertIfNegative val="0"/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'5.5'!$D$6:$D$37</c:f>
              <c:numCache>
                <c:formatCode>General</c:formatCode>
                <c:ptCount val="32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20</c:v>
                </c:pt>
                <c:pt idx="7">
                  <c:v>0</c:v>
                </c:pt>
                <c:pt idx="8">
                  <c:v>20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62</c:v>
                </c:pt>
                <c:pt idx="14">
                  <c:v>18</c:v>
                </c:pt>
                <c:pt idx="15">
                  <c:v>128</c:v>
                </c:pt>
                <c:pt idx="16">
                  <c:v>1</c:v>
                </c:pt>
                <c:pt idx="17">
                  <c:v>1</c:v>
                </c:pt>
                <c:pt idx="18">
                  <c:v>77</c:v>
                </c:pt>
                <c:pt idx="19">
                  <c:v>9</c:v>
                </c:pt>
                <c:pt idx="20">
                  <c:v>13</c:v>
                </c:pt>
                <c:pt idx="21">
                  <c:v>7</c:v>
                </c:pt>
                <c:pt idx="22">
                  <c:v>10</c:v>
                </c:pt>
                <c:pt idx="23">
                  <c:v>2</c:v>
                </c:pt>
                <c:pt idx="24">
                  <c:v>35</c:v>
                </c:pt>
                <c:pt idx="25">
                  <c:v>6</c:v>
                </c:pt>
                <c:pt idx="26">
                  <c:v>27</c:v>
                </c:pt>
                <c:pt idx="27">
                  <c:v>20</c:v>
                </c:pt>
                <c:pt idx="28">
                  <c:v>2</c:v>
                </c:pt>
                <c:pt idx="29">
                  <c:v>69</c:v>
                </c:pt>
                <c:pt idx="30">
                  <c:v>10</c:v>
                </c:pt>
                <c:pt idx="31">
                  <c:v>1</c:v>
                </c:pt>
              </c:numCache>
            </c:numRef>
          </c:val>
        </c:ser>
        <c:ser>
          <c:idx val="4"/>
          <c:order val="3"/>
          <c:tx>
            <c:strRef>
              <c:f>'5.5'!$F$4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'5.5'!$H$6:$H$37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'5.5'!$F$6:$F$37</c:f>
              <c:numCache>
                <c:formatCode>General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68992"/>
        <c:axId val="89270528"/>
      </c:barChart>
      <c:catAx>
        <c:axId val="892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268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</xdr:row>
      <xdr:rowOff>28575</xdr:rowOff>
    </xdr:from>
    <xdr:to>
      <xdr:col>9</xdr:col>
      <xdr:colOff>685800</xdr:colOff>
      <xdr:row>21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</xdr:rowOff>
    </xdr:from>
    <xdr:to>
      <xdr:col>9</xdr:col>
      <xdr:colOff>38100</xdr:colOff>
      <xdr:row>29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4</xdr:row>
      <xdr:rowOff>66674</xdr:rowOff>
    </xdr:from>
    <xdr:to>
      <xdr:col>22</xdr:col>
      <xdr:colOff>190501</xdr:colOff>
      <xdr:row>19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476251</xdr:colOff>
      <xdr:row>20</xdr:row>
      <xdr:rowOff>180975</xdr:rowOff>
    </xdr:from>
    <xdr:to>
      <xdr:col>22</xdr:col>
      <xdr:colOff>209551</xdr:colOff>
      <xdr:row>36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4</xdr:row>
      <xdr:rowOff>114299</xdr:rowOff>
    </xdr:from>
    <xdr:to>
      <xdr:col>15</xdr:col>
      <xdr:colOff>742949</xdr:colOff>
      <xdr:row>20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21</xdr:row>
      <xdr:rowOff>28575</xdr:rowOff>
    </xdr:from>
    <xdr:to>
      <xdr:col>15</xdr:col>
      <xdr:colOff>742950</xdr:colOff>
      <xdr:row>36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B54" sqref="B54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7" ht="17.25" x14ac:dyDescent="0.3">
      <c r="A2" s="50" t="s">
        <v>134</v>
      </c>
    </row>
    <row r="4" spans="1:7" ht="17.25" x14ac:dyDescent="0.3">
      <c r="A4" s="50" t="s">
        <v>135</v>
      </c>
      <c r="B4" s="51"/>
      <c r="C4" s="51"/>
      <c r="D4" s="51"/>
    </row>
    <row r="5" spans="1:7" s="16" customFormat="1" ht="15.75" x14ac:dyDescent="0.25">
      <c r="A5" s="1"/>
    </row>
    <row r="6" spans="1:7" ht="31.5" x14ac:dyDescent="0.25">
      <c r="A6" s="2" t="s">
        <v>0</v>
      </c>
      <c r="B6" s="2" t="s">
        <v>1</v>
      </c>
      <c r="C6" s="3" t="s">
        <v>128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SUM(C9:C13)</f>
        <v>34449</v>
      </c>
      <c r="D8" s="10">
        <f>C8/C$32*100</f>
        <v>72.052456547656391</v>
      </c>
      <c r="F8" s="16"/>
      <c r="G8" s="16"/>
    </row>
    <row r="9" spans="1:7" x14ac:dyDescent="0.25">
      <c r="A9" s="5" t="s">
        <v>4</v>
      </c>
      <c r="B9" s="6" t="s">
        <v>5</v>
      </c>
      <c r="C9" s="7">
        <v>14909</v>
      </c>
      <c r="D9" s="11"/>
      <c r="F9" s="17"/>
      <c r="G9" s="18"/>
    </row>
    <row r="10" spans="1:7" x14ac:dyDescent="0.25">
      <c r="A10" s="5" t="s">
        <v>37</v>
      </c>
      <c r="B10" s="6" t="s">
        <v>38</v>
      </c>
      <c r="C10" s="7">
        <v>10231</v>
      </c>
      <c r="D10" s="11"/>
      <c r="F10" s="17"/>
      <c r="G10" s="18"/>
    </row>
    <row r="11" spans="1:7" x14ac:dyDescent="0.25">
      <c r="A11" s="5" t="s">
        <v>6</v>
      </c>
      <c r="B11" s="6" t="s">
        <v>7</v>
      </c>
      <c r="C11" s="7">
        <v>965</v>
      </c>
      <c r="D11" s="11"/>
      <c r="F11" s="17"/>
      <c r="G11" s="18"/>
    </row>
    <row r="12" spans="1:7" x14ac:dyDescent="0.25">
      <c r="A12" s="5" t="s">
        <v>8</v>
      </c>
      <c r="B12" s="6" t="s">
        <v>9</v>
      </c>
      <c r="C12" s="7">
        <v>8344</v>
      </c>
      <c r="D12" s="11"/>
      <c r="F12" s="17"/>
      <c r="G12" s="18"/>
    </row>
    <row r="13" spans="1:7" hidden="1" x14ac:dyDescent="0.25">
      <c r="A13" s="5" t="s">
        <v>10</v>
      </c>
      <c r="B13" s="6"/>
      <c r="C13" s="7"/>
      <c r="D13" s="11"/>
      <c r="F13" s="17"/>
      <c r="G13" s="18"/>
    </row>
    <row r="14" spans="1:7" ht="9.75" customHeight="1" x14ac:dyDescent="0.25">
      <c r="A14" s="5"/>
      <c r="B14" s="6"/>
      <c r="C14" s="7"/>
      <c r="D14" s="12"/>
      <c r="F14" s="17"/>
      <c r="G14" s="18"/>
    </row>
    <row r="15" spans="1:7" x14ac:dyDescent="0.25">
      <c r="A15" s="8" t="s">
        <v>11</v>
      </c>
      <c r="B15" s="8"/>
      <c r="C15" s="9">
        <f>C22+C28</f>
        <v>13355</v>
      </c>
      <c r="D15" s="10">
        <f>C15/C$32*100</f>
        <v>27.932902470142857</v>
      </c>
      <c r="F15" s="17"/>
      <c r="G15" s="18"/>
    </row>
    <row r="16" spans="1:7" x14ac:dyDescent="0.25">
      <c r="A16" s="5" t="s">
        <v>12</v>
      </c>
      <c r="B16" s="6" t="s">
        <v>13</v>
      </c>
      <c r="C16" s="7">
        <v>1469</v>
      </c>
      <c r="D16" s="12"/>
      <c r="F16" s="17"/>
      <c r="G16" s="18"/>
    </row>
    <row r="17" spans="1:8" x14ac:dyDescent="0.25">
      <c r="A17" s="5" t="s">
        <v>14</v>
      </c>
      <c r="B17" s="6" t="s">
        <v>15</v>
      </c>
      <c r="C17" s="7">
        <v>9656</v>
      </c>
      <c r="D17" s="12"/>
      <c r="F17" s="17"/>
      <c r="G17" s="18"/>
    </row>
    <row r="18" spans="1:8" x14ac:dyDescent="0.25">
      <c r="A18" s="5" t="s">
        <v>16</v>
      </c>
      <c r="B18" s="6" t="s">
        <v>17</v>
      </c>
      <c r="C18" s="7">
        <v>1958</v>
      </c>
      <c r="D18" s="12"/>
      <c r="F18" s="17"/>
      <c r="G18" s="18"/>
    </row>
    <row r="19" spans="1:8" x14ac:dyDescent="0.25">
      <c r="A19" s="5" t="s">
        <v>18</v>
      </c>
      <c r="B19" s="6" t="s">
        <v>19</v>
      </c>
      <c r="C19" s="7">
        <v>8</v>
      </c>
      <c r="D19" s="12"/>
      <c r="F19" s="17"/>
      <c r="G19" s="18"/>
    </row>
    <row r="20" spans="1:8" x14ac:dyDescent="0.25">
      <c r="A20" s="5" t="s">
        <v>20</v>
      </c>
      <c r="B20" s="6" t="s">
        <v>21</v>
      </c>
      <c r="C20" s="7"/>
      <c r="D20" s="12"/>
      <c r="F20" s="17"/>
      <c r="G20" s="18"/>
    </row>
    <row r="21" spans="1:8" s="16" customFormat="1" x14ac:dyDescent="0.25">
      <c r="A21" s="5" t="s">
        <v>53</v>
      </c>
      <c r="B21" s="6" t="s">
        <v>52</v>
      </c>
      <c r="C21" s="7">
        <v>1</v>
      </c>
      <c r="D21" s="12"/>
      <c r="F21" s="17"/>
      <c r="G21" s="18"/>
    </row>
    <row r="22" spans="1:8" x14ac:dyDescent="0.25">
      <c r="A22" s="13" t="s">
        <v>22</v>
      </c>
      <c r="B22" s="52" t="s">
        <v>130</v>
      </c>
      <c r="C22" s="7">
        <f>SUM(C16:C21)</f>
        <v>13092</v>
      </c>
      <c r="D22" s="11">
        <f>C22*100/C15</f>
        <v>98.03070011231749</v>
      </c>
      <c r="F22" s="17"/>
      <c r="G22" s="18"/>
    </row>
    <row r="23" spans="1:8" x14ac:dyDescent="0.25">
      <c r="A23" s="5" t="s">
        <v>23</v>
      </c>
      <c r="B23" s="6" t="s">
        <v>24</v>
      </c>
      <c r="C23" s="7">
        <v>190</v>
      </c>
      <c r="D23" s="12"/>
      <c r="F23" s="17"/>
      <c r="G23" s="18"/>
    </row>
    <row r="24" spans="1:8" x14ac:dyDescent="0.25">
      <c r="A24" s="5" t="s">
        <v>25</v>
      </c>
      <c r="B24" s="6" t="s">
        <v>26</v>
      </c>
      <c r="C24" s="7">
        <v>70</v>
      </c>
      <c r="D24" s="12"/>
    </row>
    <row r="25" spans="1:8" x14ac:dyDescent="0.25">
      <c r="A25" s="5" t="s">
        <v>27</v>
      </c>
      <c r="B25" s="6" t="s">
        <v>28</v>
      </c>
      <c r="C25" s="7">
        <v>3</v>
      </c>
      <c r="D25" s="12"/>
    </row>
    <row r="26" spans="1:8" x14ac:dyDescent="0.25">
      <c r="A26" s="5" t="s">
        <v>29</v>
      </c>
      <c r="B26" s="6" t="s">
        <v>30</v>
      </c>
      <c r="C26" s="7"/>
      <c r="D26" s="12"/>
    </row>
    <row r="27" spans="1:8" x14ac:dyDescent="0.25">
      <c r="A27" s="5" t="s">
        <v>31</v>
      </c>
      <c r="B27" s="6" t="s">
        <v>32</v>
      </c>
      <c r="C27" s="7"/>
      <c r="D27" s="12"/>
    </row>
    <row r="28" spans="1:8" x14ac:dyDescent="0.25">
      <c r="A28" s="13" t="s">
        <v>33</v>
      </c>
      <c r="B28" s="52" t="s">
        <v>131</v>
      </c>
      <c r="C28" s="7">
        <f>SUM(C23:C27)</f>
        <v>263</v>
      </c>
      <c r="D28" s="11">
        <f>C28*100/C15</f>
        <v>1.9692998876825158</v>
      </c>
    </row>
    <row r="29" spans="1:8" ht="11.25" customHeight="1" x14ac:dyDescent="0.25">
      <c r="A29" s="5"/>
      <c r="B29" s="6"/>
      <c r="C29" s="7"/>
      <c r="D29" s="12"/>
    </row>
    <row r="30" spans="1:8" x14ac:dyDescent="0.25">
      <c r="A30" s="8" t="s">
        <v>34</v>
      </c>
      <c r="B30" s="8" t="s">
        <v>35</v>
      </c>
      <c r="C30" s="9">
        <v>7</v>
      </c>
      <c r="D30" s="10">
        <f>C30/C$32*100</f>
        <v>1.4640982200748781E-2</v>
      </c>
    </row>
    <row r="31" spans="1:8" ht="11.25" customHeight="1" x14ac:dyDescent="0.25">
      <c r="A31" s="5"/>
      <c r="B31" s="6"/>
      <c r="C31" s="7"/>
      <c r="D31" s="12"/>
      <c r="F31" s="16"/>
      <c r="G31" s="16"/>
      <c r="H31" s="16"/>
    </row>
    <row r="32" spans="1:8" ht="15.75" x14ac:dyDescent="0.25">
      <c r="A32" s="14" t="s">
        <v>36</v>
      </c>
      <c r="B32" s="14"/>
      <c r="C32" s="15">
        <f>C8+C15+C30</f>
        <v>47811</v>
      </c>
      <c r="D32" s="15">
        <f>D8+D15+D30</f>
        <v>100</v>
      </c>
      <c r="F32" s="16"/>
      <c r="G32" s="16"/>
      <c r="H32" s="16"/>
    </row>
    <row r="33" spans="1:9" x14ac:dyDescent="0.25">
      <c r="F33" s="16"/>
      <c r="G33" s="16"/>
      <c r="H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57" sqref="C57"/>
    </sheetView>
  </sheetViews>
  <sheetFormatPr baseColWidth="10" defaultRowHeight="15" x14ac:dyDescent="0.25"/>
  <cols>
    <col min="1" max="1" width="21.7109375" style="16" customWidth="1"/>
    <col min="2" max="2" width="11.42578125" style="16"/>
    <col min="3" max="3" width="14.28515625" style="16" customWidth="1"/>
    <col min="4" max="4" width="11.42578125" style="16"/>
    <col min="5" max="5" width="6.140625" style="16" customWidth="1"/>
    <col min="6" max="6" width="21.42578125" style="16" customWidth="1"/>
    <col min="7" max="16384" width="11.42578125" style="16"/>
  </cols>
  <sheetData>
    <row r="2" spans="1:7" ht="17.25" x14ac:dyDescent="0.3">
      <c r="A2" s="50" t="s">
        <v>136</v>
      </c>
      <c r="B2" s="51"/>
      <c r="C2" s="51"/>
      <c r="D2" s="51"/>
      <c r="E2" s="51"/>
      <c r="F2" s="51"/>
    </row>
    <row r="4" spans="1:7" ht="15.75" x14ac:dyDescent="0.25">
      <c r="A4" s="32" t="s">
        <v>54</v>
      </c>
      <c r="B4" s="32" t="s">
        <v>36</v>
      </c>
      <c r="C4" s="32" t="s">
        <v>2</v>
      </c>
    </row>
    <row r="5" spans="1:7" ht="4.5" customHeight="1" x14ac:dyDescent="0.25">
      <c r="A5" s="33"/>
      <c r="B5" s="33"/>
      <c r="C5" s="33"/>
    </row>
    <row r="6" spans="1:7" x14ac:dyDescent="0.25">
      <c r="A6" s="34" t="s">
        <v>55</v>
      </c>
      <c r="B6" s="35">
        <v>237</v>
      </c>
      <c r="C6" s="36">
        <f>B6/$B$11*100</f>
        <v>25.760869565217391</v>
      </c>
      <c r="F6" s="17"/>
      <c r="G6" s="18"/>
    </row>
    <row r="7" spans="1:7" x14ac:dyDescent="0.25">
      <c r="A7" s="37" t="s">
        <v>56</v>
      </c>
      <c r="B7" s="38">
        <v>16</v>
      </c>
      <c r="C7" s="39">
        <f>B7/$B$11*100</f>
        <v>1.7391304347826086</v>
      </c>
      <c r="F7" s="17"/>
      <c r="G7" s="18"/>
    </row>
    <row r="8" spans="1:7" x14ac:dyDescent="0.25">
      <c r="A8" s="34" t="s">
        <v>57</v>
      </c>
      <c r="B8" s="35">
        <v>655</v>
      </c>
      <c r="C8" s="36">
        <f>B8/$B$11*100</f>
        <v>71.195652173913047</v>
      </c>
      <c r="F8" s="17"/>
      <c r="G8" s="18"/>
    </row>
    <row r="9" spans="1:7" x14ac:dyDescent="0.25">
      <c r="A9" s="37" t="s">
        <v>58</v>
      </c>
      <c r="B9" s="38">
        <v>12</v>
      </c>
      <c r="C9" s="39">
        <f>B9/$B$11*100</f>
        <v>1.3043478260869565</v>
      </c>
      <c r="F9" s="17"/>
      <c r="G9" s="18"/>
    </row>
    <row r="10" spans="1:7" ht="8.25" customHeight="1" x14ac:dyDescent="0.25">
      <c r="A10" s="40"/>
      <c r="B10" s="40"/>
      <c r="C10" s="40"/>
      <c r="F10" s="17"/>
      <c r="G10" s="18"/>
    </row>
    <row r="11" spans="1:7" ht="15.75" x14ac:dyDescent="0.25">
      <c r="A11" s="32" t="s">
        <v>36</v>
      </c>
      <c r="B11" s="41">
        <f>SUM(B6:B9)</f>
        <v>920</v>
      </c>
      <c r="C11" s="41">
        <f>SUM(C6:C9)</f>
        <v>100</v>
      </c>
      <c r="F11" s="17"/>
      <c r="G11" s="18"/>
    </row>
    <row r="12" spans="1:7" x14ac:dyDescent="0.25">
      <c r="F12" s="17"/>
      <c r="G12" s="18"/>
    </row>
    <row r="13" spans="1:7" ht="15" hidden="1" customHeight="1" x14ac:dyDescent="0.25">
      <c r="F13" s="17"/>
      <c r="G13" s="18"/>
    </row>
    <row r="14" spans="1:7" ht="15" hidden="1" customHeight="1" x14ac:dyDescent="0.25">
      <c r="F14" s="17"/>
      <c r="G14" s="18"/>
    </row>
    <row r="15" spans="1:7" ht="15" hidden="1" customHeight="1" x14ac:dyDescent="0.25">
      <c r="F15" s="17"/>
      <c r="G15" s="18"/>
    </row>
    <row r="16" spans="1:7" ht="15" hidden="1" customHeight="1" x14ac:dyDescent="0.25">
      <c r="F16" s="17"/>
      <c r="G16" s="18"/>
    </row>
    <row r="17" spans="6:7" ht="15" hidden="1" customHeight="1" x14ac:dyDescent="0.25">
      <c r="F17" s="17"/>
      <c r="G17" s="18"/>
    </row>
    <row r="18" spans="6:7" ht="15" hidden="1" customHeight="1" x14ac:dyDescent="0.25">
      <c r="F18" s="17"/>
      <c r="G18" s="18"/>
    </row>
    <row r="19" spans="6:7" x14ac:dyDescent="0.25">
      <c r="F19" s="17"/>
      <c r="G19" s="18"/>
    </row>
    <row r="20" spans="6:7" ht="15" hidden="1" customHeight="1" x14ac:dyDescent="0.25">
      <c r="F20" s="17"/>
      <c r="G20" s="18"/>
    </row>
    <row r="21" spans="6:7" ht="15" hidden="1" customHeight="1" x14ac:dyDescent="0.25"/>
    <row r="22" spans="6:7" ht="15" hidden="1" customHeight="1" x14ac:dyDescent="0.25"/>
    <row r="23" spans="6:7" ht="15" hidden="1" customHeight="1" x14ac:dyDescent="0.25"/>
    <row r="24" spans="6:7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22" workbookViewId="0">
      <selection activeCell="D64" sqref="D64"/>
    </sheetView>
  </sheetViews>
  <sheetFormatPr baseColWidth="10" defaultRowHeight="15" x14ac:dyDescent="0.25"/>
  <cols>
    <col min="1" max="1" width="24.42578125" style="16" customWidth="1"/>
    <col min="2" max="2" width="15.140625" style="16" customWidth="1"/>
    <col min="3" max="3" width="11.42578125" style="16"/>
    <col min="4" max="4" width="10.42578125" style="16" customWidth="1"/>
    <col min="5" max="5" width="13.85546875" style="16" bestFit="1" customWidth="1"/>
    <col min="6" max="6" width="9.7109375" style="16" customWidth="1"/>
    <col min="7" max="8" width="13.7109375" style="16" bestFit="1" customWidth="1"/>
    <col min="9" max="16384" width="11.42578125" style="16"/>
  </cols>
  <sheetData>
    <row r="2" spans="1:6" ht="17.25" x14ac:dyDescent="0.3">
      <c r="A2" s="50" t="s">
        <v>137</v>
      </c>
      <c r="B2" s="51"/>
      <c r="C2" s="51"/>
      <c r="D2" s="51"/>
      <c r="E2" s="51"/>
    </row>
    <row r="3" spans="1:6" ht="15" customHeight="1" x14ac:dyDescent="0.25"/>
    <row r="4" spans="1:6" ht="32.25" customHeight="1" x14ac:dyDescent="0.25">
      <c r="A4" s="25" t="s">
        <v>39</v>
      </c>
      <c r="B4" s="26" t="s">
        <v>40</v>
      </c>
      <c r="C4" s="25" t="s">
        <v>41</v>
      </c>
      <c r="D4" s="25" t="s">
        <v>2</v>
      </c>
      <c r="E4" s="25" t="s">
        <v>42</v>
      </c>
      <c r="F4" s="25" t="s">
        <v>2</v>
      </c>
    </row>
    <row r="5" spans="1:6" ht="10.5" customHeight="1" x14ac:dyDescent="0.25">
      <c r="A5" s="23"/>
      <c r="B5" s="24"/>
      <c r="C5" s="23"/>
      <c r="D5" s="23"/>
      <c r="E5" s="23"/>
      <c r="F5" s="23"/>
    </row>
    <row r="6" spans="1:6" x14ac:dyDescent="0.25">
      <c r="A6" s="28" t="s">
        <v>43</v>
      </c>
      <c r="B6" s="31" t="s">
        <v>44</v>
      </c>
      <c r="C6" s="29">
        <v>8499</v>
      </c>
      <c r="D6" s="30">
        <f>C6*100/$C$14</f>
        <v>87.205007182433818</v>
      </c>
      <c r="E6" s="29">
        <v>14732</v>
      </c>
      <c r="F6" s="30">
        <f>E6*100/$E$14</f>
        <v>30.231269623032567</v>
      </c>
    </row>
    <row r="7" spans="1:6" ht="9.75" customHeight="1" x14ac:dyDescent="0.25">
      <c r="A7" s="19"/>
      <c r="B7" s="22"/>
      <c r="C7" s="20"/>
      <c r="D7" s="21"/>
      <c r="E7" s="20"/>
      <c r="F7" s="21"/>
    </row>
    <row r="8" spans="1:6" x14ac:dyDescent="0.25">
      <c r="A8" s="28" t="s">
        <v>45</v>
      </c>
      <c r="B8" s="31" t="s">
        <v>46</v>
      </c>
      <c r="C8" s="29">
        <v>1070</v>
      </c>
      <c r="D8" s="30">
        <f>C8*100/$C$14</f>
        <v>10.978863123332649</v>
      </c>
      <c r="E8" s="29">
        <v>11844</v>
      </c>
      <c r="F8" s="30">
        <f>E8*100/$E$14</f>
        <v>24.304857277708233</v>
      </c>
    </row>
    <row r="9" spans="1:6" ht="10.5" customHeight="1" x14ac:dyDescent="0.25">
      <c r="A9" s="19"/>
      <c r="B9" s="22"/>
      <c r="C9" s="20"/>
      <c r="D9" s="21"/>
      <c r="E9" s="20"/>
      <c r="F9" s="21"/>
    </row>
    <row r="10" spans="1:6" x14ac:dyDescent="0.25">
      <c r="A10" s="28" t="s">
        <v>47</v>
      </c>
      <c r="B10" s="31" t="s">
        <v>48</v>
      </c>
      <c r="C10" s="29">
        <v>124</v>
      </c>
      <c r="D10" s="30">
        <f>C10*100/$C$14</f>
        <v>1.2723168479376155</v>
      </c>
      <c r="E10" s="29">
        <v>5917</v>
      </c>
      <c r="F10" s="30">
        <f>E10*100/$E$14</f>
        <v>12.142168229668998</v>
      </c>
    </row>
    <row r="11" spans="1:6" ht="9.75" customHeight="1" x14ac:dyDescent="0.25">
      <c r="A11" s="19"/>
      <c r="B11" s="22"/>
      <c r="C11" s="20"/>
      <c r="D11" s="21"/>
      <c r="E11" s="20"/>
      <c r="F11" s="21"/>
    </row>
    <row r="12" spans="1:6" x14ac:dyDescent="0.25">
      <c r="A12" s="28" t="s">
        <v>49</v>
      </c>
      <c r="B12" s="31" t="s">
        <v>50</v>
      </c>
      <c r="C12" s="29">
        <v>53</v>
      </c>
      <c r="D12" s="30">
        <f>C12*100/$C$14</f>
        <v>0.54381284629591631</v>
      </c>
      <c r="E12" s="29">
        <v>16238</v>
      </c>
      <c r="F12" s="30">
        <f>E12*100/$E$14</f>
        <v>33.321704869590199</v>
      </c>
    </row>
    <row r="13" spans="1:6" ht="8.25" customHeight="1" x14ac:dyDescent="0.25">
      <c r="A13" s="19"/>
      <c r="B13" s="22"/>
      <c r="C13" s="20"/>
      <c r="D13" s="21"/>
      <c r="E13" s="20"/>
      <c r="F13" s="21"/>
    </row>
    <row r="14" spans="1:6" ht="15.75" customHeight="1" x14ac:dyDescent="0.25">
      <c r="A14" s="25" t="s">
        <v>51</v>
      </c>
      <c r="B14" s="27"/>
      <c r="C14" s="26">
        <f>SUM(C6:C12)</f>
        <v>9746</v>
      </c>
      <c r="D14" s="26">
        <f t="shared" ref="D14:F14" si="0">SUM(D6:D12)</f>
        <v>100</v>
      </c>
      <c r="E14" s="26">
        <f t="shared" si="0"/>
        <v>48731</v>
      </c>
      <c r="F14" s="26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R53" sqref="R53"/>
    </sheetView>
  </sheetViews>
  <sheetFormatPr baseColWidth="10" defaultRowHeight="15" x14ac:dyDescent="0.25"/>
  <cols>
    <col min="1" max="1" width="20.5703125" style="16" bestFit="1" customWidth="1"/>
    <col min="2" max="2" width="10.28515625" style="16" customWidth="1"/>
    <col min="3" max="3" width="10.85546875" style="16" customWidth="1"/>
    <col min="4" max="4" width="10.7109375" style="16" customWidth="1"/>
    <col min="5" max="5" width="10.140625" style="16" customWidth="1"/>
    <col min="6" max="6" width="9.140625" style="16" customWidth="1"/>
    <col min="7" max="8" width="9.7109375" style="16" customWidth="1"/>
    <col min="9" max="9" width="8" style="16" customWidth="1"/>
    <col min="10" max="10" width="9" style="16" customWidth="1"/>
    <col min="11" max="11" width="9.5703125" style="16" customWidth="1"/>
    <col min="12" max="12" width="9.42578125" style="16" customWidth="1"/>
    <col min="13" max="16384" width="11.42578125" style="16"/>
  </cols>
  <sheetData>
    <row r="2" spans="1:14" ht="17.25" x14ac:dyDescent="0.3">
      <c r="A2" s="50" t="s">
        <v>132</v>
      </c>
      <c r="B2" s="51"/>
      <c r="C2" s="51"/>
      <c r="D2" s="51"/>
      <c r="E2" s="51"/>
      <c r="F2" s="51"/>
      <c r="G2" s="51"/>
      <c r="H2" s="51"/>
      <c r="I2" s="51"/>
    </row>
    <row r="4" spans="1:14" x14ac:dyDescent="0.25">
      <c r="A4" s="57" t="s">
        <v>59</v>
      </c>
      <c r="B4" s="55" t="s">
        <v>5</v>
      </c>
      <c r="C4" s="55" t="s">
        <v>60</v>
      </c>
      <c r="D4" s="55" t="s">
        <v>7</v>
      </c>
      <c r="E4" s="55" t="s">
        <v>9</v>
      </c>
      <c r="F4" s="55" t="s">
        <v>24</v>
      </c>
      <c r="G4" s="55" t="s">
        <v>26</v>
      </c>
      <c r="H4" s="55" t="s">
        <v>13</v>
      </c>
      <c r="I4" s="55" t="s">
        <v>15</v>
      </c>
      <c r="J4" s="55" t="s">
        <v>17</v>
      </c>
      <c r="K4" s="55" t="s">
        <v>19</v>
      </c>
      <c r="L4" s="55" t="s">
        <v>35</v>
      </c>
      <c r="M4" s="55" t="s">
        <v>61</v>
      </c>
    </row>
    <row r="5" spans="1:14" x14ac:dyDescent="0.25">
      <c r="A5" s="57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10.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x14ac:dyDescent="0.25">
      <c r="A7" s="53" t="s">
        <v>62</v>
      </c>
      <c r="B7" s="43">
        <v>100</v>
      </c>
      <c r="C7" s="43">
        <v>120</v>
      </c>
      <c r="D7" s="43">
        <v>3</v>
      </c>
      <c r="E7" s="43">
        <v>120</v>
      </c>
      <c r="F7" s="43">
        <v>4</v>
      </c>
      <c r="G7" s="43">
        <v>0</v>
      </c>
      <c r="H7" s="43">
        <v>3</v>
      </c>
      <c r="I7" s="43">
        <v>171</v>
      </c>
      <c r="J7" s="43">
        <v>27</v>
      </c>
      <c r="K7" s="43">
        <v>0</v>
      </c>
      <c r="L7" s="43">
        <v>0</v>
      </c>
      <c r="M7" s="43">
        <f>SUM(B7:L7)</f>
        <v>548</v>
      </c>
      <c r="N7" s="44" t="s">
        <v>63</v>
      </c>
    </row>
    <row r="8" spans="1:14" x14ac:dyDescent="0.25">
      <c r="A8" s="54" t="s">
        <v>64</v>
      </c>
      <c r="B8" s="45">
        <v>682</v>
      </c>
      <c r="C8" s="45">
        <v>254</v>
      </c>
      <c r="D8" s="45">
        <v>35</v>
      </c>
      <c r="E8" s="45">
        <v>502</v>
      </c>
      <c r="F8" s="45">
        <v>13</v>
      </c>
      <c r="G8" s="45">
        <v>0</v>
      </c>
      <c r="H8" s="45">
        <v>25</v>
      </c>
      <c r="I8" s="45">
        <v>807</v>
      </c>
      <c r="J8" s="45">
        <v>64</v>
      </c>
      <c r="K8" s="45">
        <v>3</v>
      </c>
      <c r="L8" s="45">
        <v>0</v>
      </c>
      <c r="M8" s="45">
        <f t="shared" ref="M8:M38" si="0">SUM(B8:L8)</f>
        <v>2385</v>
      </c>
      <c r="N8" s="44" t="s">
        <v>65</v>
      </c>
    </row>
    <row r="9" spans="1:14" x14ac:dyDescent="0.25">
      <c r="A9" s="53" t="s">
        <v>66</v>
      </c>
      <c r="B9" s="43">
        <v>115</v>
      </c>
      <c r="C9" s="43">
        <v>78</v>
      </c>
      <c r="D9" s="43">
        <v>1</v>
      </c>
      <c r="E9" s="43">
        <v>81</v>
      </c>
      <c r="F9" s="43">
        <v>1</v>
      </c>
      <c r="G9" s="43">
        <v>6</v>
      </c>
      <c r="H9" s="43">
        <v>0</v>
      </c>
      <c r="I9" s="43">
        <v>59</v>
      </c>
      <c r="J9" s="43">
        <v>16</v>
      </c>
      <c r="K9" s="43">
        <v>0</v>
      </c>
      <c r="L9" s="43">
        <v>0</v>
      </c>
      <c r="M9" s="43">
        <f t="shared" si="0"/>
        <v>357</v>
      </c>
      <c r="N9" s="44" t="s">
        <v>67</v>
      </c>
    </row>
    <row r="10" spans="1:14" x14ac:dyDescent="0.25">
      <c r="A10" s="54" t="s">
        <v>68</v>
      </c>
      <c r="B10" s="45">
        <v>32</v>
      </c>
      <c r="C10" s="45">
        <v>45</v>
      </c>
      <c r="D10" s="45">
        <v>3</v>
      </c>
      <c r="E10" s="45">
        <v>20</v>
      </c>
      <c r="F10" s="45">
        <v>0</v>
      </c>
      <c r="G10" s="45">
        <v>0</v>
      </c>
      <c r="H10" s="45">
        <v>0</v>
      </c>
      <c r="I10" s="45">
        <v>30</v>
      </c>
      <c r="J10" s="45">
        <v>11</v>
      </c>
      <c r="K10" s="45">
        <v>0</v>
      </c>
      <c r="L10" s="45">
        <v>0</v>
      </c>
      <c r="M10" s="45">
        <f t="shared" si="0"/>
        <v>141</v>
      </c>
      <c r="N10" s="44" t="s">
        <v>69</v>
      </c>
    </row>
    <row r="11" spans="1:14" x14ac:dyDescent="0.25">
      <c r="A11" s="53" t="s">
        <v>70</v>
      </c>
      <c r="B11" s="43">
        <v>252</v>
      </c>
      <c r="C11" s="43">
        <v>151</v>
      </c>
      <c r="D11" s="43">
        <v>7</v>
      </c>
      <c r="E11" s="43">
        <v>126</v>
      </c>
      <c r="F11" s="43">
        <v>5</v>
      </c>
      <c r="G11" s="43">
        <v>0</v>
      </c>
      <c r="H11" s="43">
        <v>15</v>
      </c>
      <c r="I11" s="43">
        <v>121</v>
      </c>
      <c r="J11" s="43">
        <v>19</v>
      </c>
      <c r="K11" s="43">
        <v>0</v>
      </c>
      <c r="L11" s="43">
        <v>0</v>
      </c>
      <c r="M11" s="43">
        <f t="shared" si="0"/>
        <v>696</v>
      </c>
      <c r="N11" s="44" t="s">
        <v>71</v>
      </c>
    </row>
    <row r="12" spans="1:14" x14ac:dyDescent="0.25">
      <c r="A12" s="54" t="s">
        <v>72</v>
      </c>
      <c r="B12" s="45">
        <v>301</v>
      </c>
      <c r="C12" s="45">
        <v>171</v>
      </c>
      <c r="D12" s="45">
        <v>10</v>
      </c>
      <c r="E12" s="45">
        <v>266</v>
      </c>
      <c r="F12" s="45">
        <v>3</v>
      </c>
      <c r="G12" s="45">
        <v>1</v>
      </c>
      <c r="H12" s="45">
        <v>8</v>
      </c>
      <c r="I12" s="45">
        <v>240</v>
      </c>
      <c r="J12" s="45">
        <v>60</v>
      </c>
      <c r="K12" s="45">
        <v>1</v>
      </c>
      <c r="L12" s="45">
        <v>0</v>
      </c>
      <c r="M12" s="45">
        <f t="shared" si="0"/>
        <v>1061</v>
      </c>
      <c r="N12" s="44" t="s">
        <v>73</v>
      </c>
    </row>
    <row r="13" spans="1:14" x14ac:dyDescent="0.25">
      <c r="A13" s="53" t="s">
        <v>74</v>
      </c>
      <c r="B13" s="43">
        <v>165</v>
      </c>
      <c r="C13" s="43">
        <v>147</v>
      </c>
      <c r="D13" s="43">
        <v>9</v>
      </c>
      <c r="E13" s="43">
        <v>145</v>
      </c>
      <c r="F13" s="43">
        <v>2</v>
      </c>
      <c r="G13" s="43">
        <v>1</v>
      </c>
      <c r="H13" s="43">
        <v>5</v>
      </c>
      <c r="I13" s="43">
        <v>128</v>
      </c>
      <c r="J13" s="43">
        <v>53</v>
      </c>
      <c r="K13" s="43">
        <v>0</v>
      </c>
      <c r="L13" s="43">
        <v>0</v>
      </c>
      <c r="M13" s="43">
        <f t="shared" si="0"/>
        <v>655</v>
      </c>
      <c r="N13" s="44" t="s">
        <v>75</v>
      </c>
    </row>
    <row r="14" spans="1:14" x14ac:dyDescent="0.25">
      <c r="A14" s="54" t="s">
        <v>76</v>
      </c>
      <c r="B14" s="45">
        <v>66</v>
      </c>
      <c r="C14" s="45">
        <v>23</v>
      </c>
      <c r="D14" s="45">
        <v>5</v>
      </c>
      <c r="E14" s="45">
        <v>14</v>
      </c>
      <c r="F14" s="45">
        <v>4</v>
      </c>
      <c r="G14" s="45">
        <v>1</v>
      </c>
      <c r="H14" s="45">
        <v>1</v>
      </c>
      <c r="I14" s="45">
        <v>14</v>
      </c>
      <c r="J14" s="45">
        <v>4</v>
      </c>
      <c r="K14" s="45">
        <v>0</v>
      </c>
      <c r="L14" s="45">
        <v>0</v>
      </c>
      <c r="M14" s="45">
        <f t="shared" si="0"/>
        <v>132</v>
      </c>
      <c r="N14" s="44" t="s">
        <v>77</v>
      </c>
    </row>
    <row r="15" spans="1:14" x14ac:dyDescent="0.25">
      <c r="A15" s="53" t="s">
        <v>78</v>
      </c>
      <c r="B15" s="43">
        <v>3890</v>
      </c>
      <c r="C15" s="43">
        <v>2059</v>
      </c>
      <c r="D15" s="43">
        <v>21</v>
      </c>
      <c r="E15" s="43">
        <v>2120</v>
      </c>
      <c r="F15" s="43">
        <v>70</v>
      </c>
      <c r="G15" s="43">
        <v>11</v>
      </c>
      <c r="H15" s="43">
        <v>76</v>
      </c>
      <c r="I15" s="43">
        <v>3032</v>
      </c>
      <c r="J15" s="43">
        <v>270</v>
      </c>
      <c r="K15" s="43">
        <v>3</v>
      </c>
      <c r="L15" s="43">
        <v>2</v>
      </c>
      <c r="M15" s="43">
        <f t="shared" si="0"/>
        <v>11554</v>
      </c>
      <c r="N15" s="44" t="s">
        <v>79</v>
      </c>
    </row>
    <row r="16" spans="1:14" x14ac:dyDescent="0.25">
      <c r="A16" s="54" t="s">
        <v>80</v>
      </c>
      <c r="B16" s="45">
        <v>34</v>
      </c>
      <c r="C16" s="45">
        <v>71</v>
      </c>
      <c r="D16" s="45">
        <v>14</v>
      </c>
      <c r="E16" s="45">
        <v>99</v>
      </c>
      <c r="F16" s="45">
        <v>3</v>
      </c>
      <c r="G16" s="45">
        <v>0</v>
      </c>
      <c r="H16" s="45">
        <v>0</v>
      </c>
      <c r="I16" s="45">
        <v>143</v>
      </c>
      <c r="J16" s="45">
        <v>15</v>
      </c>
      <c r="K16" s="45">
        <v>0</v>
      </c>
      <c r="L16" s="45">
        <v>0</v>
      </c>
      <c r="M16" s="45">
        <f t="shared" si="0"/>
        <v>379</v>
      </c>
      <c r="N16" s="44" t="s">
        <v>81</v>
      </c>
    </row>
    <row r="17" spans="1:14" x14ac:dyDescent="0.25">
      <c r="A17" s="53" t="s">
        <v>82</v>
      </c>
      <c r="B17" s="43">
        <v>394</v>
      </c>
      <c r="C17" s="43">
        <v>402</v>
      </c>
      <c r="D17" s="43">
        <v>14</v>
      </c>
      <c r="E17" s="43">
        <v>382</v>
      </c>
      <c r="F17" s="43">
        <v>2</v>
      </c>
      <c r="G17" s="43">
        <v>0</v>
      </c>
      <c r="H17" s="43">
        <v>10</v>
      </c>
      <c r="I17" s="43">
        <v>396</v>
      </c>
      <c r="J17" s="43">
        <v>71</v>
      </c>
      <c r="K17" s="43">
        <v>0</v>
      </c>
      <c r="L17" s="43">
        <v>1</v>
      </c>
      <c r="M17" s="43">
        <f t="shared" si="0"/>
        <v>1672</v>
      </c>
      <c r="N17" s="44" t="s">
        <v>83</v>
      </c>
    </row>
    <row r="18" spans="1:14" x14ac:dyDescent="0.25">
      <c r="A18" s="54" t="s">
        <v>84</v>
      </c>
      <c r="B18" s="45">
        <v>327</v>
      </c>
      <c r="C18" s="45">
        <v>135</v>
      </c>
      <c r="D18" s="45">
        <v>0</v>
      </c>
      <c r="E18" s="45">
        <v>64</v>
      </c>
      <c r="F18" s="45">
        <v>2</v>
      </c>
      <c r="G18" s="45">
        <v>1</v>
      </c>
      <c r="H18" s="45">
        <v>0</v>
      </c>
      <c r="I18" s="45">
        <v>38</v>
      </c>
      <c r="J18" s="45">
        <v>41</v>
      </c>
      <c r="K18" s="45">
        <v>0</v>
      </c>
      <c r="L18" s="45">
        <v>0</v>
      </c>
      <c r="M18" s="45">
        <f t="shared" si="0"/>
        <v>608</v>
      </c>
      <c r="N18" s="44" t="s">
        <v>85</v>
      </c>
    </row>
    <row r="19" spans="1:14" x14ac:dyDescent="0.25">
      <c r="A19" s="53" t="s">
        <v>86</v>
      </c>
      <c r="B19" s="43">
        <v>105</v>
      </c>
      <c r="C19" s="43">
        <v>85</v>
      </c>
      <c r="D19" s="43">
        <v>1</v>
      </c>
      <c r="E19" s="43">
        <v>63</v>
      </c>
      <c r="F19" s="43">
        <v>0</v>
      </c>
      <c r="G19" s="43">
        <v>0</v>
      </c>
      <c r="H19" s="43">
        <v>1</v>
      </c>
      <c r="I19" s="43">
        <v>49</v>
      </c>
      <c r="J19" s="43">
        <v>30</v>
      </c>
      <c r="K19" s="43">
        <v>0</v>
      </c>
      <c r="L19" s="43">
        <v>0</v>
      </c>
      <c r="M19" s="43">
        <f t="shared" si="0"/>
        <v>334</v>
      </c>
      <c r="N19" s="44" t="s">
        <v>87</v>
      </c>
    </row>
    <row r="20" spans="1:14" x14ac:dyDescent="0.25">
      <c r="A20" s="54" t="s">
        <v>88</v>
      </c>
      <c r="B20" s="45">
        <v>784</v>
      </c>
      <c r="C20" s="45">
        <v>708</v>
      </c>
      <c r="D20" s="45">
        <v>16</v>
      </c>
      <c r="E20" s="45">
        <v>368</v>
      </c>
      <c r="F20" s="45">
        <v>2</v>
      </c>
      <c r="G20" s="45">
        <v>13</v>
      </c>
      <c r="H20" s="45">
        <v>26</v>
      </c>
      <c r="I20" s="45">
        <v>347</v>
      </c>
      <c r="J20" s="45">
        <v>137</v>
      </c>
      <c r="K20" s="45">
        <v>1</v>
      </c>
      <c r="L20" s="45">
        <v>0</v>
      </c>
      <c r="M20" s="45">
        <f t="shared" si="0"/>
        <v>2402</v>
      </c>
      <c r="N20" s="44" t="s">
        <v>89</v>
      </c>
    </row>
    <row r="21" spans="1:14" x14ac:dyDescent="0.25">
      <c r="A21" s="53" t="s">
        <v>90</v>
      </c>
      <c r="B21" s="43">
        <v>287</v>
      </c>
      <c r="C21" s="43">
        <v>105</v>
      </c>
      <c r="D21" s="43">
        <v>26</v>
      </c>
      <c r="E21" s="43">
        <v>139</v>
      </c>
      <c r="F21" s="43">
        <v>10</v>
      </c>
      <c r="G21" s="43"/>
      <c r="H21" s="43">
        <v>19</v>
      </c>
      <c r="I21" s="43">
        <v>141</v>
      </c>
      <c r="J21" s="43">
        <v>15</v>
      </c>
      <c r="K21" s="43">
        <v>0</v>
      </c>
      <c r="L21" s="43">
        <v>0</v>
      </c>
      <c r="M21" s="43">
        <f t="shared" si="0"/>
        <v>742</v>
      </c>
      <c r="N21" s="44" t="s">
        <v>91</v>
      </c>
    </row>
    <row r="22" spans="1:14" x14ac:dyDescent="0.25">
      <c r="A22" s="54" t="s">
        <v>92</v>
      </c>
      <c r="B22" s="45">
        <v>738</v>
      </c>
      <c r="C22" s="45">
        <v>860</v>
      </c>
      <c r="D22" s="45">
        <v>20</v>
      </c>
      <c r="E22" s="45">
        <v>332</v>
      </c>
      <c r="F22" s="45">
        <v>10</v>
      </c>
      <c r="G22" s="45">
        <v>6</v>
      </c>
      <c r="H22" s="45">
        <v>10</v>
      </c>
      <c r="I22" s="45">
        <v>166</v>
      </c>
      <c r="J22" s="45">
        <v>128</v>
      </c>
      <c r="K22" s="45">
        <v>0</v>
      </c>
      <c r="L22" s="45">
        <v>0</v>
      </c>
      <c r="M22" s="45">
        <f t="shared" si="0"/>
        <v>2270</v>
      </c>
      <c r="N22" s="44" t="s">
        <v>93</v>
      </c>
    </row>
    <row r="23" spans="1:14" x14ac:dyDescent="0.25">
      <c r="A23" s="53" t="s">
        <v>94</v>
      </c>
      <c r="B23" s="43">
        <v>147</v>
      </c>
      <c r="C23" s="43">
        <v>89</v>
      </c>
      <c r="D23" s="43">
        <v>3</v>
      </c>
      <c r="E23" s="43">
        <v>24</v>
      </c>
      <c r="F23" s="43">
        <v>0</v>
      </c>
      <c r="G23" s="43">
        <v>2</v>
      </c>
      <c r="H23" s="43">
        <v>0</v>
      </c>
      <c r="I23" s="43">
        <v>10</v>
      </c>
      <c r="J23" s="43">
        <v>11</v>
      </c>
      <c r="K23" s="43">
        <v>0</v>
      </c>
      <c r="L23" s="43">
        <v>0</v>
      </c>
      <c r="M23" s="43">
        <f t="shared" si="0"/>
        <v>286</v>
      </c>
      <c r="N23" s="44" t="s">
        <v>95</v>
      </c>
    </row>
    <row r="24" spans="1:14" x14ac:dyDescent="0.25">
      <c r="A24" s="54" t="s">
        <v>96</v>
      </c>
      <c r="B24" s="45">
        <v>71</v>
      </c>
      <c r="C24" s="45">
        <v>122</v>
      </c>
      <c r="D24" s="45">
        <v>0</v>
      </c>
      <c r="E24" s="45">
        <v>90</v>
      </c>
      <c r="F24" s="45">
        <v>1</v>
      </c>
      <c r="G24" s="45">
        <v>0</v>
      </c>
      <c r="H24" s="45">
        <v>3</v>
      </c>
      <c r="I24" s="45">
        <v>68</v>
      </c>
      <c r="J24" s="45">
        <v>25</v>
      </c>
      <c r="K24" s="45">
        <v>0</v>
      </c>
      <c r="L24" s="45">
        <v>0</v>
      </c>
      <c r="M24" s="45">
        <f t="shared" si="0"/>
        <v>380</v>
      </c>
      <c r="N24" s="44" t="s">
        <v>97</v>
      </c>
    </row>
    <row r="25" spans="1:14" x14ac:dyDescent="0.25">
      <c r="A25" s="53" t="s">
        <v>98</v>
      </c>
      <c r="B25" s="43">
        <v>2632</v>
      </c>
      <c r="C25" s="43">
        <v>1784</v>
      </c>
      <c r="D25" s="43">
        <v>56</v>
      </c>
      <c r="E25" s="43">
        <v>894</v>
      </c>
      <c r="F25" s="43">
        <v>18</v>
      </c>
      <c r="G25" s="43">
        <v>10</v>
      </c>
      <c r="H25" s="43">
        <v>26</v>
      </c>
      <c r="I25" s="43">
        <v>1428</v>
      </c>
      <c r="J25" s="43">
        <v>282</v>
      </c>
      <c r="K25" s="43">
        <v>0</v>
      </c>
      <c r="L25" s="43">
        <v>0</v>
      </c>
      <c r="M25" s="43">
        <f t="shared" si="0"/>
        <v>7130</v>
      </c>
      <c r="N25" s="44" t="s">
        <v>99</v>
      </c>
    </row>
    <row r="26" spans="1:14" x14ac:dyDescent="0.25">
      <c r="A26" s="54" t="s">
        <v>100</v>
      </c>
      <c r="B26" s="45">
        <v>271</v>
      </c>
      <c r="C26" s="45">
        <v>123</v>
      </c>
      <c r="D26" s="45">
        <v>2</v>
      </c>
      <c r="E26" s="45">
        <v>89</v>
      </c>
      <c r="F26" s="45">
        <v>0</v>
      </c>
      <c r="G26" s="45">
        <v>2</v>
      </c>
      <c r="H26" s="45">
        <v>0</v>
      </c>
      <c r="I26" s="45">
        <v>43</v>
      </c>
      <c r="J26" s="45">
        <v>40</v>
      </c>
      <c r="K26" s="45">
        <v>0</v>
      </c>
      <c r="L26" s="45">
        <v>0</v>
      </c>
      <c r="M26" s="45">
        <f t="shared" si="0"/>
        <v>570</v>
      </c>
      <c r="N26" s="44" t="s">
        <v>101</v>
      </c>
    </row>
    <row r="27" spans="1:14" x14ac:dyDescent="0.25">
      <c r="A27" s="53" t="s">
        <v>102</v>
      </c>
      <c r="B27" s="43">
        <v>892</v>
      </c>
      <c r="C27" s="43">
        <v>693</v>
      </c>
      <c r="D27" s="43">
        <v>24</v>
      </c>
      <c r="E27" s="43">
        <v>471</v>
      </c>
      <c r="F27" s="43">
        <v>9</v>
      </c>
      <c r="G27" s="43">
        <v>5</v>
      </c>
      <c r="H27" s="43">
        <v>55</v>
      </c>
      <c r="I27" s="43">
        <v>319</v>
      </c>
      <c r="J27" s="43">
        <v>96</v>
      </c>
      <c r="K27" s="43">
        <v>0</v>
      </c>
      <c r="L27" s="43">
        <v>0</v>
      </c>
      <c r="M27" s="43">
        <f t="shared" si="0"/>
        <v>2564</v>
      </c>
      <c r="N27" s="44" t="s">
        <v>103</v>
      </c>
    </row>
    <row r="28" spans="1:14" x14ac:dyDescent="0.25">
      <c r="A28" s="54" t="s">
        <v>104</v>
      </c>
      <c r="B28" s="45">
        <v>124</v>
      </c>
      <c r="C28" s="45">
        <v>106</v>
      </c>
      <c r="D28" s="45">
        <v>4</v>
      </c>
      <c r="E28" s="45">
        <v>79</v>
      </c>
      <c r="F28" s="45">
        <v>3</v>
      </c>
      <c r="G28" s="45">
        <v>0</v>
      </c>
      <c r="H28" s="45">
        <v>20</v>
      </c>
      <c r="I28" s="45">
        <v>67</v>
      </c>
      <c r="J28" s="45">
        <v>40</v>
      </c>
      <c r="K28" s="45">
        <v>0</v>
      </c>
      <c r="L28" s="45">
        <v>1</v>
      </c>
      <c r="M28" s="45">
        <f t="shared" si="0"/>
        <v>444</v>
      </c>
      <c r="N28" s="44" t="s">
        <v>105</v>
      </c>
    </row>
    <row r="29" spans="1:14" x14ac:dyDescent="0.25">
      <c r="A29" s="53" t="s">
        <v>106</v>
      </c>
      <c r="B29" s="43">
        <v>24</v>
      </c>
      <c r="C29" s="43">
        <v>5</v>
      </c>
      <c r="D29" s="43">
        <v>0</v>
      </c>
      <c r="E29" s="43">
        <v>6</v>
      </c>
      <c r="F29" s="43">
        <v>1</v>
      </c>
      <c r="G29" s="43">
        <v>0</v>
      </c>
      <c r="H29" s="43">
        <v>0</v>
      </c>
      <c r="I29" s="43">
        <v>3</v>
      </c>
      <c r="J29" s="43">
        <v>0</v>
      </c>
      <c r="K29" s="43">
        <v>0</v>
      </c>
      <c r="L29" s="43">
        <v>0</v>
      </c>
      <c r="M29" s="43">
        <f t="shared" si="0"/>
        <v>39</v>
      </c>
      <c r="N29" s="44" t="s">
        <v>107</v>
      </c>
    </row>
    <row r="30" spans="1:14" x14ac:dyDescent="0.25">
      <c r="A30" s="54" t="s">
        <v>108</v>
      </c>
      <c r="B30" s="45">
        <v>307</v>
      </c>
      <c r="C30" s="45">
        <v>235</v>
      </c>
      <c r="D30" s="45">
        <v>15</v>
      </c>
      <c r="E30" s="45">
        <v>207</v>
      </c>
      <c r="F30" s="45">
        <v>9</v>
      </c>
      <c r="G30" s="45">
        <v>4</v>
      </c>
      <c r="H30" s="45">
        <v>4</v>
      </c>
      <c r="I30" s="45">
        <v>233</v>
      </c>
      <c r="J30" s="45">
        <v>62</v>
      </c>
      <c r="K30" s="45">
        <v>0</v>
      </c>
      <c r="L30" s="45">
        <v>0</v>
      </c>
      <c r="M30" s="45">
        <f t="shared" si="0"/>
        <v>1076</v>
      </c>
      <c r="N30" s="44" t="s">
        <v>109</v>
      </c>
    </row>
    <row r="31" spans="1:14" x14ac:dyDescent="0.25">
      <c r="A31" s="53" t="s">
        <v>110</v>
      </c>
      <c r="B31" s="43">
        <v>321</v>
      </c>
      <c r="C31" s="43">
        <v>324</v>
      </c>
      <c r="D31" s="43">
        <v>603</v>
      </c>
      <c r="E31" s="43">
        <v>273</v>
      </c>
      <c r="F31" s="43">
        <v>0</v>
      </c>
      <c r="G31" s="43">
        <v>0</v>
      </c>
      <c r="H31" s="43">
        <v>1048</v>
      </c>
      <c r="I31" s="43">
        <v>335</v>
      </c>
      <c r="J31" s="43">
        <v>62</v>
      </c>
      <c r="K31" s="43">
        <v>0</v>
      </c>
      <c r="L31" s="43">
        <v>2</v>
      </c>
      <c r="M31" s="43">
        <f t="shared" si="0"/>
        <v>2968</v>
      </c>
      <c r="N31" s="44" t="s">
        <v>111</v>
      </c>
    </row>
    <row r="32" spans="1:14" x14ac:dyDescent="0.25">
      <c r="A32" s="54" t="s">
        <v>112</v>
      </c>
      <c r="B32" s="45">
        <v>397</v>
      </c>
      <c r="C32" s="45">
        <v>347</v>
      </c>
      <c r="D32" s="45">
        <v>34</v>
      </c>
      <c r="E32" s="45">
        <v>430</v>
      </c>
      <c r="F32" s="45">
        <v>7</v>
      </c>
      <c r="G32" s="45">
        <v>0</v>
      </c>
      <c r="H32" s="45">
        <v>32</v>
      </c>
      <c r="I32" s="45">
        <v>502</v>
      </c>
      <c r="J32" s="45">
        <v>57</v>
      </c>
      <c r="K32" s="45">
        <v>0</v>
      </c>
      <c r="L32" s="45">
        <v>0</v>
      </c>
      <c r="M32" s="45">
        <f t="shared" si="0"/>
        <v>1806</v>
      </c>
      <c r="N32" s="44" t="s">
        <v>113</v>
      </c>
    </row>
    <row r="33" spans="1:14" x14ac:dyDescent="0.25">
      <c r="A33" s="53" t="s">
        <v>114</v>
      </c>
      <c r="B33" s="43">
        <v>284</v>
      </c>
      <c r="C33" s="43">
        <v>127</v>
      </c>
      <c r="D33" s="43">
        <v>4</v>
      </c>
      <c r="E33" s="43">
        <v>193</v>
      </c>
      <c r="F33" s="43">
        <v>1</v>
      </c>
      <c r="G33" s="43">
        <v>5</v>
      </c>
      <c r="H33" s="43">
        <v>10</v>
      </c>
      <c r="I33" s="43">
        <v>224</v>
      </c>
      <c r="J33" s="43">
        <v>31</v>
      </c>
      <c r="K33" s="43">
        <v>0</v>
      </c>
      <c r="L33" s="43">
        <v>0</v>
      </c>
      <c r="M33" s="43">
        <f t="shared" si="0"/>
        <v>879</v>
      </c>
      <c r="N33" s="44" t="s">
        <v>115</v>
      </c>
    </row>
    <row r="34" spans="1:14" x14ac:dyDescent="0.25">
      <c r="A34" s="54" t="s">
        <v>116</v>
      </c>
      <c r="B34" s="45">
        <v>380</v>
      </c>
      <c r="C34" s="45">
        <v>227</v>
      </c>
      <c r="D34" s="45">
        <v>11</v>
      </c>
      <c r="E34" s="45">
        <v>381</v>
      </c>
      <c r="F34" s="45">
        <v>7</v>
      </c>
      <c r="G34" s="45">
        <v>3</v>
      </c>
      <c r="H34" s="45">
        <v>5</v>
      </c>
      <c r="I34" s="45">
        <v>235</v>
      </c>
      <c r="J34" s="45">
        <v>165</v>
      </c>
      <c r="K34" s="45">
        <v>1</v>
      </c>
      <c r="L34" s="45">
        <v>0</v>
      </c>
      <c r="M34" s="45">
        <f t="shared" si="0"/>
        <v>1415</v>
      </c>
      <c r="N34" s="44" t="s">
        <v>117</v>
      </c>
    </row>
    <row r="35" spans="1:14" x14ac:dyDescent="0.25">
      <c r="A35" s="53" t="s">
        <v>118</v>
      </c>
      <c r="B35" s="43">
        <v>11</v>
      </c>
      <c r="C35" s="43">
        <v>16</v>
      </c>
      <c r="D35" s="43">
        <v>0</v>
      </c>
      <c r="E35" s="43">
        <v>7</v>
      </c>
      <c r="F35" s="43">
        <v>0</v>
      </c>
      <c r="G35" s="43">
        <v>0</v>
      </c>
      <c r="H35" s="43">
        <v>0</v>
      </c>
      <c r="I35" s="43">
        <v>6</v>
      </c>
      <c r="J35" s="43">
        <v>2</v>
      </c>
      <c r="K35" s="43">
        <v>0</v>
      </c>
      <c r="L35" s="43">
        <v>0</v>
      </c>
      <c r="M35" s="43">
        <f t="shared" si="0"/>
        <v>42</v>
      </c>
      <c r="N35" s="44" t="s">
        <v>119</v>
      </c>
    </row>
    <row r="36" spans="1:14" x14ac:dyDescent="0.25">
      <c r="A36" s="54" t="s">
        <v>120</v>
      </c>
      <c r="B36" s="45">
        <v>236</v>
      </c>
      <c r="C36" s="45">
        <v>283</v>
      </c>
      <c r="D36" s="45">
        <v>15</v>
      </c>
      <c r="E36" s="45">
        <v>201</v>
      </c>
      <c r="F36" s="45">
        <v>2</v>
      </c>
      <c r="G36" s="45">
        <v>2</v>
      </c>
      <c r="H36" s="45">
        <v>53</v>
      </c>
      <c r="I36" s="45">
        <v>143</v>
      </c>
      <c r="J36" s="45">
        <v>76</v>
      </c>
      <c r="K36" s="45">
        <v>0</v>
      </c>
      <c r="L36" s="45">
        <v>0</v>
      </c>
      <c r="M36" s="45">
        <f t="shared" si="0"/>
        <v>1011</v>
      </c>
      <c r="N36" s="44" t="s">
        <v>121</v>
      </c>
    </row>
    <row r="37" spans="1:14" x14ac:dyDescent="0.25">
      <c r="A37" s="53" t="s">
        <v>122</v>
      </c>
      <c r="B37" s="43">
        <v>487</v>
      </c>
      <c r="C37" s="43">
        <v>298</v>
      </c>
      <c r="D37" s="43">
        <v>9</v>
      </c>
      <c r="E37" s="43">
        <v>107</v>
      </c>
      <c r="F37" s="43">
        <v>1</v>
      </c>
      <c r="G37" s="43">
        <v>0</v>
      </c>
      <c r="H37" s="43">
        <v>14</v>
      </c>
      <c r="I37" s="43">
        <v>126</v>
      </c>
      <c r="J37" s="43">
        <v>21</v>
      </c>
      <c r="K37" s="43">
        <v>0</v>
      </c>
      <c r="L37" s="43">
        <v>1</v>
      </c>
      <c r="M37" s="43">
        <f t="shared" si="0"/>
        <v>1064</v>
      </c>
      <c r="N37" s="44" t="s">
        <v>123</v>
      </c>
    </row>
    <row r="38" spans="1:14" x14ac:dyDescent="0.25">
      <c r="A38" s="54" t="s">
        <v>124</v>
      </c>
      <c r="B38" s="45">
        <v>53</v>
      </c>
      <c r="C38" s="45">
        <v>38</v>
      </c>
      <c r="D38" s="45">
        <v>0</v>
      </c>
      <c r="E38" s="45">
        <v>51</v>
      </c>
      <c r="F38" s="45">
        <v>0</v>
      </c>
      <c r="G38" s="45">
        <v>0</v>
      </c>
      <c r="H38" s="45">
        <v>0</v>
      </c>
      <c r="I38" s="45">
        <v>32</v>
      </c>
      <c r="J38" s="45">
        <v>27</v>
      </c>
      <c r="K38" s="45">
        <v>0</v>
      </c>
      <c r="L38" s="45">
        <v>0</v>
      </c>
      <c r="M38" s="45">
        <f t="shared" si="0"/>
        <v>201</v>
      </c>
      <c r="N38" s="44" t="s">
        <v>125</v>
      </c>
    </row>
    <row r="39" spans="1:14" ht="10.5" customHeigh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4" x14ac:dyDescent="0.25">
      <c r="A40" s="46" t="s">
        <v>61</v>
      </c>
      <c r="B40" s="47">
        <f>SUM(B7:B38)</f>
        <v>14909</v>
      </c>
      <c r="C40" s="47">
        <f t="shared" ref="C40:M40" si="1">SUM(C7:C38)</f>
        <v>10231</v>
      </c>
      <c r="D40" s="47">
        <f t="shared" si="1"/>
        <v>965</v>
      </c>
      <c r="E40" s="47">
        <f t="shared" si="1"/>
        <v>8344</v>
      </c>
      <c r="F40" s="47">
        <f t="shared" si="1"/>
        <v>190</v>
      </c>
      <c r="G40" s="47">
        <f t="shared" si="1"/>
        <v>73</v>
      </c>
      <c r="H40" s="47">
        <f t="shared" si="1"/>
        <v>1469</v>
      </c>
      <c r="I40" s="47">
        <f t="shared" si="1"/>
        <v>9656</v>
      </c>
      <c r="J40" s="47">
        <f t="shared" si="1"/>
        <v>1958</v>
      </c>
      <c r="K40" s="47">
        <f t="shared" si="1"/>
        <v>9</v>
      </c>
      <c r="L40" s="47">
        <f t="shared" si="1"/>
        <v>7</v>
      </c>
      <c r="M40" s="47">
        <f t="shared" si="1"/>
        <v>47811</v>
      </c>
    </row>
  </sheetData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workbookViewId="0">
      <selection activeCell="A50" sqref="A50"/>
    </sheetView>
  </sheetViews>
  <sheetFormatPr baseColWidth="10" defaultRowHeight="15" x14ac:dyDescent="0.25"/>
  <cols>
    <col min="1" max="1" width="20.5703125" style="16" bestFit="1" customWidth="1"/>
    <col min="2" max="3" width="11.42578125" style="16"/>
    <col min="4" max="4" width="15.28515625" style="16" customWidth="1"/>
    <col min="5" max="5" width="11.42578125" style="16"/>
    <col min="6" max="6" width="13.140625" style="16" customWidth="1"/>
    <col min="7" max="7" width="11" style="16" customWidth="1"/>
    <col min="8" max="16384" width="11.42578125" style="16"/>
  </cols>
  <sheetData>
    <row r="2" spans="1:8" ht="17.25" x14ac:dyDescent="0.3">
      <c r="A2" s="50" t="s">
        <v>133</v>
      </c>
      <c r="B2" s="51"/>
      <c r="C2" s="51"/>
      <c r="D2" s="51"/>
      <c r="E2" s="51"/>
      <c r="F2" s="51"/>
      <c r="G2" s="51"/>
      <c r="H2" s="51"/>
    </row>
    <row r="3" spans="1:8" ht="17.25" x14ac:dyDescent="0.3">
      <c r="A3" s="51"/>
      <c r="B3" s="51"/>
      <c r="C3" s="51"/>
      <c r="D3" s="51"/>
      <c r="E3" s="51"/>
      <c r="F3" s="51"/>
      <c r="G3" s="51"/>
      <c r="H3" s="51"/>
    </row>
    <row r="4" spans="1:8" ht="34.5" customHeight="1" x14ac:dyDescent="0.25">
      <c r="A4" s="2" t="s">
        <v>129</v>
      </c>
      <c r="B4" s="2" t="s">
        <v>55</v>
      </c>
      <c r="C4" s="2" t="s">
        <v>56</v>
      </c>
      <c r="D4" s="2" t="s">
        <v>57</v>
      </c>
      <c r="E4" s="2" t="s">
        <v>126</v>
      </c>
      <c r="F4" s="2" t="s">
        <v>127</v>
      </c>
      <c r="G4" s="2" t="s">
        <v>36</v>
      </c>
    </row>
    <row r="5" spans="1:8" ht="9" customHeight="1" x14ac:dyDescent="0.25"/>
    <row r="6" spans="1:8" x14ac:dyDescent="0.25">
      <c r="A6" s="53" t="s">
        <v>62</v>
      </c>
      <c r="B6" s="48">
        <v>3</v>
      </c>
      <c r="C6" s="48">
        <v>0</v>
      </c>
      <c r="D6" s="48">
        <v>14</v>
      </c>
      <c r="E6" s="48">
        <v>0</v>
      </c>
      <c r="F6" s="48">
        <v>0</v>
      </c>
      <c r="G6" s="48">
        <f>SUM(B6:F6)</f>
        <v>17</v>
      </c>
      <c r="H6" s="44" t="s">
        <v>63</v>
      </c>
    </row>
    <row r="7" spans="1:8" x14ac:dyDescent="0.25">
      <c r="A7" s="54" t="s">
        <v>64</v>
      </c>
      <c r="B7" s="49">
        <v>38</v>
      </c>
      <c r="C7" s="49">
        <v>1</v>
      </c>
      <c r="D7" s="49">
        <v>20</v>
      </c>
      <c r="E7" s="49">
        <v>0</v>
      </c>
      <c r="F7" s="49">
        <v>2</v>
      </c>
      <c r="G7" s="49">
        <f t="shared" ref="G7:G37" si="0">SUM(B7:F7)</f>
        <v>61</v>
      </c>
      <c r="H7" s="44" t="s">
        <v>65</v>
      </c>
    </row>
    <row r="8" spans="1:8" x14ac:dyDescent="0.25">
      <c r="A8" s="53" t="s">
        <v>66</v>
      </c>
      <c r="B8" s="48">
        <v>36</v>
      </c>
      <c r="C8" s="48">
        <v>0</v>
      </c>
      <c r="D8" s="48">
        <v>26</v>
      </c>
      <c r="E8" s="48">
        <v>1</v>
      </c>
      <c r="F8" s="48">
        <v>5</v>
      </c>
      <c r="G8" s="48">
        <f t="shared" si="0"/>
        <v>68</v>
      </c>
      <c r="H8" s="44" t="s">
        <v>67</v>
      </c>
    </row>
    <row r="9" spans="1:8" x14ac:dyDescent="0.25">
      <c r="A9" s="54" t="s">
        <v>68</v>
      </c>
      <c r="B9" s="49">
        <v>1</v>
      </c>
      <c r="C9" s="49">
        <v>1</v>
      </c>
      <c r="D9" s="49">
        <v>2</v>
      </c>
      <c r="E9" s="49">
        <v>0</v>
      </c>
      <c r="F9" s="49">
        <v>0</v>
      </c>
      <c r="G9" s="49">
        <f t="shared" si="0"/>
        <v>4</v>
      </c>
      <c r="H9" s="44" t="s">
        <v>69</v>
      </c>
    </row>
    <row r="10" spans="1:8" x14ac:dyDescent="0.25">
      <c r="A10" s="53" t="s">
        <v>70</v>
      </c>
      <c r="B10" s="48">
        <v>8</v>
      </c>
      <c r="C10" s="48">
        <v>0</v>
      </c>
      <c r="D10" s="48">
        <v>10</v>
      </c>
      <c r="E10" s="48">
        <v>0</v>
      </c>
      <c r="F10" s="48">
        <v>0</v>
      </c>
      <c r="G10" s="48">
        <f t="shared" si="0"/>
        <v>18</v>
      </c>
      <c r="H10" s="44" t="s">
        <v>71</v>
      </c>
    </row>
    <row r="11" spans="1:8" x14ac:dyDescent="0.25">
      <c r="A11" s="54" t="s">
        <v>72</v>
      </c>
      <c r="B11" s="49">
        <v>7</v>
      </c>
      <c r="C11" s="49">
        <v>0</v>
      </c>
      <c r="D11" s="49">
        <v>23</v>
      </c>
      <c r="E11" s="49">
        <v>0</v>
      </c>
      <c r="F11" s="49">
        <v>0</v>
      </c>
      <c r="G11" s="49">
        <f t="shared" si="0"/>
        <v>30</v>
      </c>
      <c r="H11" s="44" t="s">
        <v>73</v>
      </c>
    </row>
    <row r="12" spans="1:8" x14ac:dyDescent="0.25">
      <c r="A12" s="53" t="s">
        <v>74</v>
      </c>
      <c r="B12" s="48">
        <v>2</v>
      </c>
      <c r="C12" s="48">
        <v>0</v>
      </c>
      <c r="D12" s="48">
        <v>20</v>
      </c>
      <c r="E12" s="48">
        <v>0</v>
      </c>
      <c r="F12" s="48">
        <v>0</v>
      </c>
      <c r="G12" s="48">
        <f t="shared" si="0"/>
        <v>22</v>
      </c>
      <c r="H12" s="44" t="s">
        <v>75</v>
      </c>
    </row>
    <row r="13" spans="1:8" x14ac:dyDescent="0.25">
      <c r="A13" s="54" t="s">
        <v>76</v>
      </c>
      <c r="B13" s="49">
        <v>2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2</v>
      </c>
      <c r="H13" s="44" t="s">
        <v>77</v>
      </c>
    </row>
    <row r="14" spans="1:8" x14ac:dyDescent="0.25">
      <c r="A14" s="53" t="s">
        <v>78</v>
      </c>
      <c r="B14" s="48">
        <v>19</v>
      </c>
      <c r="C14" s="48">
        <v>0</v>
      </c>
      <c r="D14" s="48">
        <v>20</v>
      </c>
      <c r="E14" s="48">
        <v>0</v>
      </c>
      <c r="F14" s="48">
        <v>0</v>
      </c>
      <c r="G14" s="48">
        <f t="shared" si="0"/>
        <v>39</v>
      </c>
      <c r="H14" s="44" t="s">
        <v>79</v>
      </c>
    </row>
    <row r="15" spans="1:8" x14ac:dyDescent="0.25">
      <c r="A15" s="54" t="s">
        <v>80</v>
      </c>
      <c r="B15" s="49">
        <v>2</v>
      </c>
      <c r="C15" s="49">
        <v>0</v>
      </c>
      <c r="D15" s="49">
        <v>4</v>
      </c>
      <c r="E15" s="49">
        <v>0</v>
      </c>
      <c r="F15" s="49">
        <v>0</v>
      </c>
      <c r="G15" s="49">
        <f t="shared" si="0"/>
        <v>6</v>
      </c>
      <c r="H15" s="44" t="s">
        <v>81</v>
      </c>
    </row>
    <row r="16" spans="1:8" x14ac:dyDescent="0.25">
      <c r="A16" s="53" t="s">
        <v>82</v>
      </c>
      <c r="B16" s="48">
        <v>6</v>
      </c>
      <c r="C16" s="48">
        <v>0</v>
      </c>
      <c r="D16" s="48">
        <v>8</v>
      </c>
      <c r="E16" s="48">
        <v>0</v>
      </c>
      <c r="F16" s="48">
        <v>0</v>
      </c>
      <c r="G16" s="48">
        <f t="shared" si="0"/>
        <v>14</v>
      </c>
      <c r="H16" s="44" t="s">
        <v>83</v>
      </c>
    </row>
    <row r="17" spans="1:8" x14ac:dyDescent="0.25">
      <c r="A17" s="54" t="s">
        <v>84</v>
      </c>
      <c r="B17" s="49">
        <v>4</v>
      </c>
      <c r="C17" s="49">
        <v>1</v>
      </c>
      <c r="D17" s="49">
        <v>3</v>
      </c>
      <c r="E17" s="49">
        <v>0</v>
      </c>
      <c r="F17" s="49">
        <v>0</v>
      </c>
      <c r="G17" s="49">
        <f t="shared" si="0"/>
        <v>8</v>
      </c>
      <c r="H17" s="44" t="s">
        <v>85</v>
      </c>
    </row>
    <row r="18" spans="1:8" x14ac:dyDescent="0.25">
      <c r="A18" s="53" t="s">
        <v>86</v>
      </c>
      <c r="B18" s="48">
        <v>6</v>
      </c>
      <c r="C18" s="48">
        <v>0</v>
      </c>
      <c r="D18" s="48">
        <v>7</v>
      </c>
      <c r="E18" s="48">
        <v>0</v>
      </c>
      <c r="F18" s="48">
        <v>0</v>
      </c>
      <c r="G18" s="48">
        <f t="shared" si="0"/>
        <v>13</v>
      </c>
      <c r="H18" s="44" t="s">
        <v>87</v>
      </c>
    </row>
    <row r="19" spans="1:8" x14ac:dyDescent="0.25">
      <c r="A19" s="54" t="s">
        <v>88</v>
      </c>
      <c r="B19" s="49">
        <v>25</v>
      </c>
      <c r="C19" s="49">
        <v>0</v>
      </c>
      <c r="D19" s="49">
        <v>62</v>
      </c>
      <c r="E19" s="49">
        <v>0</v>
      </c>
      <c r="F19" s="49">
        <v>0</v>
      </c>
      <c r="G19" s="49">
        <f t="shared" si="0"/>
        <v>87</v>
      </c>
      <c r="H19" s="44" t="s">
        <v>89</v>
      </c>
    </row>
    <row r="20" spans="1:8" x14ac:dyDescent="0.25">
      <c r="A20" s="53" t="s">
        <v>90</v>
      </c>
      <c r="B20" s="48">
        <v>0</v>
      </c>
      <c r="C20" s="48">
        <v>0</v>
      </c>
      <c r="D20" s="48">
        <v>18</v>
      </c>
      <c r="E20" s="48">
        <v>0</v>
      </c>
      <c r="F20" s="48">
        <v>0</v>
      </c>
      <c r="G20" s="48">
        <f t="shared" si="0"/>
        <v>18</v>
      </c>
      <c r="H20" s="44" t="s">
        <v>91</v>
      </c>
    </row>
    <row r="21" spans="1:8" x14ac:dyDescent="0.25">
      <c r="A21" s="54" t="s">
        <v>92</v>
      </c>
      <c r="B21" s="49">
        <v>8</v>
      </c>
      <c r="C21" s="49">
        <v>0</v>
      </c>
      <c r="D21" s="49">
        <v>128</v>
      </c>
      <c r="E21" s="49">
        <v>0</v>
      </c>
      <c r="F21" s="49">
        <v>0</v>
      </c>
      <c r="G21" s="49">
        <f t="shared" si="0"/>
        <v>136</v>
      </c>
      <c r="H21" s="44" t="s">
        <v>93</v>
      </c>
    </row>
    <row r="22" spans="1:8" x14ac:dyDescent="0.25">
      <c r="A22" s="53" t="s">
        <v>94</v>
      </c>
      <c r="B22" s="48">
        <v>1</v>
      </c>
      <c r="C22" s="48">
        <v>0</v>
      </c>
      <c r="D22" s="48">
        <v>1</v>
      </c>
      <c r="E22" s="48">
        <v>0</v>
      </c>
      <c r="F22" s="48">
        <v>0</v>
      </c>
      <c r="G22" s="48">
        <f t="shared" si="0"/>
        <v>2</v>
      </c>
      <c r="H22" s="44" t="s">
        <v>95</v>
      </c>
    </row>
    <row r="23" spans="1:8" x14ac:dyDescent="0.25">
      <c r="A23" s="54" t="s">
        <v>96</v>
      </c>
      <c r="B23" s="49">
        <v>5</v>
      </c>
      <c r="C23" s="49">
        <v>0</v>
      </c>
      <c r="D23" s="49">
        <v>1</v>
      </c>
      <c r="E23" s="49">
        <v>0</v>
      </c>
      <c r="F23" s="49">
        <v>0</v>
      </c>
      <c r="G23" s="49">
        <f t="shared" si="0"/>
        <v>6</v>
      </c>
      <c r="H23" s="44" t="s">
        <v>97</v>
      </c>
    </row>
    <row r="24" spans="1:8" x14ac:dyDescent="0.25">
      <c r="A24" s="53" t="s">
        <v>98</v>
      </c>
      <c r="B24" s="48">
        <v>21</v>
      </c>
      <c r="C24" s="48">
        <v>0</v>
      </c>
      <c r="D24" s="48">
        <v>77</v>
      </c>
      <c r="E24" s="48">
        <v>0</v>
      </c>
      <c r="F24" s="48">
        <v>0</v>
      </c>
      <c r="G24" s="48">
        <f t="shared" si="0"/>
        <v>98</v>
      </c>
      <c r="H24" s="44" t="s">
        <v>99</v>
      </c>
    </row>
    <row r="25" spans="1:8" x14ac:dyDescent="0.25">
      <c r="A25" s="54" t="s">
        <v>100</v>
      </c>
      <c r="B25" s="49">
        <v>0</v>
      </c>
      <c r="C25" s="49">
        <v>0</v>
      </c>
      <c r="D25" s="49">
        <v>9</v>
      </c>
      <c r="E25" s="49">
        <v>0</v>
      </c>
      <c r="F25" s="49">
        <v>0</v>
      </c>
      <c r="G25" s="49">
        <f t="shared" si="0"/>
        <v>9</v>
      </c>
      <c r="H25" s="44" t="s">
        <v>101</v>
      </c>
    </row>
    <row r="26" spans="1:8" x14ac:dyDescent="0.25">
      <c r="A26" s="53" t="s">
        <v>102</v>
      </c>
      <c r="B26" s="48">
        <v>2</v>
      </c>
      <c r="C26" s="48">
        <v>10</v>
      </c>
      <c r="D26" s="48">
        <v>13</v>
      </c>
      <c r="E26" s="48">
        <v>0</v>
      </c>
      <c r="F26" s="48">
        <v>2</v>
      </c>
      <c r="G26" s="48">
        <f t="shared" si="0"/>
        <v>27</v>
      </c>
      <c r="H26" s="44" t="s">
        <v>103</v>
      </c>
    </row>
    <row r="27" spans="1:8" x14ac:dyDescent="0.25">
      <c r="A27" s="54" t="s">
        <v>104</v>
      </c>
      <c r="B27" s="49">
        <v>10</v>
      </c>
      <c r="C27" s="49">
        <v>0</v>
      </c>
      <c r="D27" s="49">
        <v>7</v>
      </c>
      <c r="E27" s="49">
        <v>0</v>
      </c>
      <c r="F27" s="49">
        <v>0</v>
      </c>
      <c r="G27" s="49">
        <f t="shared" si="0"/>
        <v>17</v>
      </c>
      <c r="H27" s="44" t="s">
        <v>105</v>
      </c>
    </row>
    <row r="28" spans="1:8" x14ac:dyDescent="0.25">
      <c r="A28" s="53" t="s">
        <v>106</v>
      </c>
      <c r="B28" s="48">
        <v>0</v>
      </c>
      <c r="C28" s="48">
        <v>0</v>
      </c>
      <c r="D28" s="48">
        <v>10</v>
      </c>
      <c r="E28" s="48">
        <v>0</v>
      </c>
      <c r="F28" s="48">
        <v>0</v>
      </c>
      <c r="G28" s="48">
        <f t="shared" si="0"/>
        <v>10</v>
      </c>
      <c r="H28" s="44" t="s">
        <v>107</v>
      </c>
    </row>
    <row r="29" spans="1:8" x14ac:dyDescent="0.25">
      <c r="A29" s="54" t="s">
        <v>108</v>
      </c>
      <c r="B29" s="49">
        <v>5</v>
      </c>
      <c r="C29" s="49">
        <v>0</v>
      </c>
      <c r="D29" s="49">
        <v>2</v>
      </c>
      <c r="E29" s="49">
        <v>0</v>
      </c>
      <c r="F29" s="49">
        <v>0</v>
      </c>
      <c r="G29" s="49">
        <f t="shared" si="0"/>
        <v>7</v>
      </c>
      <c r="H29" s="44" t="s">
        <v>109</v>
      </c>
    </row>
    <row r="30" spans="1:8" x14ac:dyDescent="0.25">
      <c r="A30" s="53" t="s">
        <v>110</v>
      </c>
      <c r="B30" s="48">
        <v>3</v>
      </c>
      <c r="C30" s="48">
        <v>0</v>
      </c>
      <c r="D30" s="48">
        <v>35</v>
      </c>
      <c r="E30" s="48">
        <v>0</v>
      </c>
      <c r="F30" s="48">
        <v>0</v>
      </c>
      <c r="G30" s="48">
        <f t="shared" si="0"/>
        <v>38</v>
      </c>
      <c r="H30" s="44" t="s">
        <v>111</v>
      </c>
    </row>
    <row r="31" spans="1:8" x14ac:dyDescent="0.25">
      <c r="A31" s="54" t="s">
        <v>112</v>
      </c>
      <c r="B31" s="49">
        <v>6</v>
      </c>
      <c r="C31" s="49">
        <v>2</v>
      </c>
      <c r="D31" s="49">
        <v>6</v>
      </c>
      <c r="E31" s="49">
        <v>0</v>
      </c>
      <c r="F31" s="49">
        <v>1</v>
      </c>
      <c r="G31" s="49">
        <f t="shared" si="0"/>
        <v>15</v>
      </c>
      <c r="H31" s="44" t="s">
        <v>113</v>
      </c>
    </row>
    <row r="32" spans="1:8" x14ac:dyDescent="0.25">
      <c r="A32" s="53" t="s">
        <v>114</v>
      </c>
      <c r="B32" s="48">
        <v>6</v>
      </c>
      <c r="C32" s="48">
        <v>0</v>
      </c>
      <c r="D32" s="48">
        <v>27</v>
      </c>
      <c r="E32" s="48">
        <v>0</v>
      </c>
      <c r="F32" s="48">
        <v>0</v>
      </c>
      <c r="G32" s="48">
        <f t="shared" si="0"/>
        <v>33</v>
      </c>
      <c r="H32" s="44" t="s">
        <v>115</v>
      </c>
    </row>
    <row r="33" spans="1:8" x14ac:dyDescent="0.25">
      <c r="A33" s="54" t="s">
        <v>116</v>
      </c>
      <c r="B33" s="49">
        <v>4</v>
      </c>
      <c r="C33" s="49">
        <v>0</v>
      </c>
      <c r="D33" s="49">
        <v>20</v>
      </c>
      <c r="E33" s="49">
        <v>0</v>
      </c>
      <c r="F33" s="49">
        <v>0</v>
      </c>
      <c r="G33" s="49">
        <f t="shared" si="0"/>
        <v>24</v>
      </c>
      <c r="H33" s="44" t="s">
        <v>117</v>
      </c>
    </row>
    <row r="34" spans="1:8" x14ac:dyDescent="0.25">
      <c r="A34" s="53" t="s">
        <v>118</v>
      </c>
      <c r="B34" s="48">
        <v>0</v>
      </c>
      <c r="C34" s="48">
        <v>0</v>
      </c>
      <c r="D34" s="48">
        <v>2</v>
      </c>
      <c r="E34" s="48">
        <v>0</v>
      </c>
      <c r="F34" s="48">
        <v>0</v>
      </c>
      <c r="G34" s="48">
        <f t="shared" si="0"/>
        <v>2</v>
      </c>
      <c r="H34" s="44" t="s">
        <v>119</v>
      </c>
    </row>
    <row r="35" spans="1:8" x14ac:dyDescent="0.25">
      <c r="A35" s="54" t="s">
        <v>120</v>
      </c>
      <c r="B35" s="49">
        <v>3</v>
      </c>
      <c r="C35" s="49">
        <v>1</v>
      </c>
      <c r="D35" s="49">
        <v>69</v>
      </c>
      <c r="E35" s="49">
        <v>0</v>
      </c>
      <c r="F35" s="49">
        <v>0</v>
      </c>
      <c r="G35" s="49">
        <f t="shared" si="0"/>
        <v>73</v>
      </c>
      <c r="H35" s="44" t="s">
        <v>121</v>
      </c>
    </row>
    <row r="36" spans="1:8" x14ac:dyDescent="0.25">
      <c r="A36" s="53" t="s">
        <v>122</v>
      </c>
      <c r="B36" s="48">
        <v>4</v>
      </c>
      <c r="C36" s="48">
        <v>0</v>
      </c>
      <c r="D36" s="48">
        <v>10</v>
      </c>
      <c r="E36" s="48">
        <v>0</v>
      </c>
      <c r="F36" s="48">
        <v>1</v>
      </c>
      <c r="G36" s="48">
        <f t="shared" si="0"/>
        <v>15</v>
      </c>
      <c r="H36" s="44" t="s">
        <v>123</v>
      </c>
    </row>
    <row r="37" spans="1:8" x14ac:dyDescent="0.25">
      <c r="A37" s="54" t="s">
        <v>124</v>
      </c>
      <c r="B37" s="49">
        <v>0</v>
      </c>
      <c r="C37" s="49">
        <v>0</v>
      </c>
      <c r="D37" s="49">
        <v>1</v>
      </c>
      <c r="E37" s="49">
        <v>0</v>
      </c>
      <c r="F37" s="49">
        <v>0</v>
      </c>
      <c r="G37" s="49">
        <f t="shared" si="0"/>
        <v>1</v>
      </c>
      <c r="H37" s="44" t="s">
        <v>125</v>
      </c>
    </row>
    <row r="38" spans="1:8" ht="9" customHeight="1" x14ac:dyDescent="0.25">
      <c r="B38" s="49"/>
      <c r="C38" s="49"/>
      <c r="D38" s="49"/>
      <c r="E38" s="49"/>
      <c r="F38" s="49"/>
      <c r="G38" s="49"/>
    </row>
    <row r="39" spans="1:8" x14ac:dyDescent="0.25">
      <c r="A39" s="46" t="s">
        <v>51</v>
      </c>
      <c r="B39" s="46">
        <f>SUM(B6:B37)</f>
        <v>237</v>
      </c>
      <c r="C39" s="46">
        <f t="shared" ref="C39:G39" si="1">SUM(C6:C37)</f>
        <v>16</v>
      </c>
      <c r="D39" s="46">
        <f t="shared" si="1"/>
        <v>655</v>
      </c>
      <c r="E39" s="46">
        <f t="shared" si="1"/>
        <v>1</v>
      </c>
      <c r="F39" s="46">
        <f t="shared" si="1"/>
        <v>11</v>
      </c>
      <c r="G39" s="46">
        <f t="shared" si="1"/>
        <v>920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5.1</vt:lpstr>
      <vt:lpstr>5.2</vt:lpstr>
      <vt:lpstr>5.3</vt:lpstr>
      <vt:lpstr>5.4</vt:lpstr>
      <vt:lpstr>5.5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2013-03-20T16:46:17Z</dcterms:modified>
</cp:coreProperties>
</file>