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91" windowWidth="8190" windowHeight="8265" activeTab="0"/>
  </bookViews>
  <sheets>
    <sheet name="E-7 DEFINITIVA " sheetId="1" r:id="rId1"/>
  </sheets>
  <definedNames>
    <definedName name="_xlnm.Print_Area" localSheetId="0">'E-7 DEFINITIVA '!$A$1:$L$114</definedName>
  </definedNames>
  <calcPr fullCalcOnLoad="1"/>
</workbook>
</file>

<file path=xl/sharedStrings.xml><?xml version="1.0" encoding="utf-8"?>
<sst xmlns="http://schemas.openxmlformats.org/spreadsheetml/2006/main" count="187" uniqueCount="148">
  <si>
    <t>SECRETARIA DE COMUNICACIONES Y TRANSPORTES</t>
  </si>
  <si>
    <t>OBRA CARRETERA:</t>
  </si>
  <si>
    <t>No.</t>
  </si>
  <si>
    <t>INCISO</t>
  </si>
  <si>
    <t>D  E  S  C  R  I  P  C  I  Ó  N</t>
  </si>
  <si>
    <t>UNIDAD</t>
  </si>
  <si>
    <t>CANTIDAD</t>
  </si>
  <si>
    <t>IMPORTE</t>
  </si>
  <si>
    <t>T E R R A C E R I A S  N·CTR·CAR·1·01</t>
  </si>
  <si>
    <t>N·CTR·CAR·1·01·001/11</t>
  </si>
  <si>
    <t>DESMONTE</t>
  </si>
  <si>
    <t xml:space="preserve">Desmonte, por unidad de obra terminada </t>
  </si>
  <si>
    <t>ha</t>
  </si>
  <si>
    <t>N·CTR·CAR·1·01·002/11</t>
  </si>
  <si>
    <t>DESPALMES, P.U.O.T</t>
  </si>
  <si>
    <t>Despalmes, por unidad de obra terminada.</t>
  </si>
  <si>
    <r>
      <t>m</t>
    </r>
    <r>
      <rPr>
        <vertAlign val="superscript"/>
        <sz val="10"/>
        <rFont val="Arial"/>
        <family val="2"/>
      </rPr>
      <t>3</t>
    </r>
  </si>
  <si>
    <t>N·CTR·CAR·1·01·003/11</t>
  </si>
  <si>
    <t>CORTES</t>
  </si>
  <si>
    <t xml:space="preserve">Excavaciones, por unidad de obra terminada </t>
  </si>
  <si>
    <t>N·CTR·CAR·1·01·004/11</t>
  </si>
  <si>
    <t>ESCALONES DE LIGA</t>
  </si>
  <si>
    <t>Escalones de liga para el desplante de terraplenes por unidad de obra terminada.</t>
  </si>
  <si>
    <t>N·CTR·CAR·1·01·005/11</t>
  </si>
  <si>
    <t>Excavación para canales, por unidad de obra terminada</t>
  </si>
  <si>
    <t>para entrada y salida de obras de drenaje.</t>
  </si>
  <si>
    <t>N·CTR·CAR·1·01·007/11</t>
  </si>
  <si>
    <t>EXCAVACIÓN PARA ESTRUCTURAS</t>
  </si>
  <si>
    <t>Excavado, por unidad de obra terminada, cualesquiera que sea</t>
  </si>
  <si>
    <t>su clasificación y profundidad.</t>
  </si>
  <si>
    <t>N·CTR·CAR·1·01·009/11</t>
  </si>
  <si>
    <t>TERRAPLENES</t>
  </si>
  <si>
    <t>Para noventa por ciento (90%) en capa Cuerpo de Terraplen, por unidad de obra terminada</t>
  </si>
  <si>
    <t>Para noventa y cinco por ciento (95%) en capa subyasante, por unidad de obra terminada</t>
  </si>
  <si>
    <t>(EP 001)</t>
  </si>
  <si>
    <t>Para cien por ciento (100%) en capa subrasante, por unidad de obra terminada</t>
  </si>
  <si>
    <t>N·CTR·CAR·1·01·011/11</t>
  </si>
  <si>
    <t>RELLENOS</t>
  </si>
  <si>
    <t>Para relleno en excavaciones y obras de terracerias, por unidad de obra terminada.</t>
  </si>
  <si>
    <t>DRENAJE Y SUBDRENAJE    N·CTR·CAR·1·03</t>
  </si>
  <si>
    <t>N·CTR·CAR·1·02·002/00</t>
  </si>
  <si>
    <t>ZAMPEADO</t>
  </si>
  <si>
    <t>De Concreto hidráulico, f'c = 150 kg/cm² en el zampeado, por unidad de obra terminada.</t>
  </si>
  <si>
    <t>N·CTR·CAR·1·02·003/04</t>
  </si>
  <si>
    <t>CONCRETO HIDRÁULICO</t>
  </si>
  <si>
    <t xml:space="preserve">Concreto hidráulico, por unidad de obra terminada </t>
  </si>
  <si>
    <t xml:space="preserve">colado en seco: </t>
  </si>
  <si>
    <t>De f'c = 100 kg/cm² en plantillas.</t>
  </si>
  <si>
    <t>m3</t>
  </si>
  <si>
    <t>De f'c = 150 kg/cm² en estribos, aleros y dentellon.</t>
  </si>
  <si>
    <t>De f'c = 200 kg/cm² en losas y guarnicion.</t>
  </si>
  <si>
    <t>N·CTR·CAR·1·02·004/02</t>
  </si>
  <si>
    <t>ACERO PARA CONCRETO HIDRÁULICO</t>
  </si>
  <si>
    <t xml:space="preserve">Acero de refuerzo, por unidad de obra terminada: </t>
  </si>
  <si>
    <t xml:space="preserve">Suministro, habilitado y colocación de acero de refuerzo por unidad de obra </t>
  </si>
  <si>
    <t xml:space="preserve">terminada: varilla de limite elástico igual o mayor de 4,200 kg/cm2 </t>
  </si>
  <si>
    <t>kg</t>
  </si>
  <si>
    <t>N·CTR·CAR·1·03·003/00</t>
  </si>
  <si>
    <t>CUNETAS</t>
  </si>
  <si>
    <t>N·CTR·CAR·1·03·004/00</t>
  </si>
  <si>
    <t>N·CTR·CAR·1·03·006/00</t>
  </si>
  <si>
    <t>LAVADEROS</t>
  </si>
  <si>
    <t xml:space="preserve">Lavaderos de concreto hidráulico de f'c = 150 kg/cm2 por unidad de obra terminada </t>
  </si>
  <si>
    <t>N·CTR·CAR·1·03·007/00</t>
  </si>
  <si>
    <t xml:space="preserve">BORDILLOS </t>
  </si>
  <si>
    <t>Bordillos de concreto hidráulico f´c=150 kg/cm2 por unidad de obra terminada</t>
  </si>
  <si>
    <t>ml</t>
  </si>
  <si>
    <t>N·CTR·CAR·1·02·013/00</t>
  </si>
  <si>
    <t>DEMOLICIONES</t>
  </si>
  <si>
    <t>Demoliciones de mamposterias, por Unidad de obra terminada</t>
  </si>
  <si>
    <t>Demoliciones de concreto hidraulico simple o armado, por Unidad de obra terminada</t>
  </si>
  <si>
    <t>P A V I M E N T O S    N·CTR·CAR·1·04</t>
  </si>
  <si>
    <t>N·CTR·CAR·1·04·002/11</t>
  </si>
  <si>
    <t>SUBBASES Y BASES</t>
  </si>
  <si>
    <t>BASES</t>
  </si>
  <si>
    <t>Base Hidraulica compactada al cien por ciento (100%), por unidad de obra terminada</t>
  </si>
  <si>
    <t>N·CTR·CAR·1·04·004/00</t>
  </si>
  <si>
    <t>RIEGO DE IMPREGNACIÓN</t>
  </si>
  <si>
    <t>Emulsión asfaltica ECI-60 en riego de impregnación P.U.O.T.</t>
  </si>
  <si>
    <t>lt</t>
  </si>
  <si>
    <t xml:space="preserve">Emulsion asfaltica ECR-60 en riego de liga para  base asf.  P.U.O.T. </t>
  </si>
  <si>
    <t>N·CTR·CAR·1·04·006</t>
  </si>
  <si>
    <t>BASE ASFALTICA</t>
  </si>
  <si>
    <t>N.CMT.4.05.004/08</t>
  </si>
  <si>
    <t xml:space="preserve">Cemento Asfaltico PG 70-22 empleado en empleado en base asfaltica. PUOT </t>
  </si>
  <si>
    <t>N·CTR·CAR·1·04·006/09</t>
  </si>
  <si>
    <t>CARPETAS ASFÁLTICAS CON MEZCLA EN CALIENTE</t>
  </si>
  <si>
    <r>
      <t xml:space="preserve">Emulsion asfaltica ECR-60 en riego de liga para carpeta P.U.O.T. </t>
    </r>
    <r>
      <rPr>
        <sz val="10"/>
        <rFont val="Arial"/>
        <family val="2"/>
      </rPr>
      <t>)</t>
    </r>
  </si>
  <si>
    <t>Cemento Asfaltico PG 70-22 empleado en Carpeta Asfaltica, PUOT</t>
  </si>
  <si>
    <t>SEÑALAMIENTO Y DISPOSITIVOS DE SEGURIDAD   N·CTR·CAR·1·07</t>
  </si>
  <si>
    <t>N·CTR·CAR·1·07·001</t>
  </si>
  <si>
    <t xml:space="preserve">MARCAS EN EL PAVIMENTO   </t>
  </si>
  <si>
    <t>Raya en las orillas de la calzada discontinua Color blanco reflejante, de 15 cm de ancho (longitud efectiva)</t>
  </si>
  <si>
    <t>Raya central dicontinua color Amarillo reflejante, de 15 cm de ancho (longitud efectiva)</t>
  </si>
  <si>
    <t>Raya central continua color Amarillo reflejante, de 15 cm de ancho (longitud efectiva)</t>
  </si>
  <si>
    <t>N·CTR·CAR·1·07·004/02</t>
  </si>
  <si>
    <t xml:space="preserve">VIALETAS Y BOTONES </t>
  </si>
  <si>
    <t>Con reflejante , P.U.O.T</t>
  </si>
  <si>
    <t>OD-7 Blanca (dos caras)</t>
  </si>
  <si>
    <t>pza</t>
  </si>
  <si>
    <t>OD-7 Amarilla (dos caras)</t>
  </si>
  <si>
    <t>N·CTR·CAR·1·07·005/00</t>
  </si>
  <si>
    <t>SEÑALES VERTICALES BAJAS</t>
  </si>
  <si>
    <t xml:space="preserve">Señalamiento vertical en carreteras, por unidad de obra terminada (EP 044-E.06) </t>
  </si>
  <si>
    <t>Señales Restrictivas:</t>
  </si>
  <si>
    <t>SR - 9  Velocidad 110 Km/h  (86 X 86 cm.)</t>
  </si>
  <si>
    <t>pza.</t>
  </si>
  <si>
    <t>SR - 13 Conserve su derecha (86 X 86 cm.)</t>
  </si>
  <si>
    <t>Señales Preventivas:</t>
  </si>
  <si>
    <t>SP-21 Estrechamiento Asimétrico (86 X 86 cm.)</t>
  </si>
  <si>
    <t>Señales Informativas:</t>
  </si>
  <si>
    <t>SII-14 Kilometraje con Ruta (30 X 120 cm.)</t>
  </si>
  <si>
    <t>SII-15 Kilometraje sin Ruta (30 X 76 cm.)</t>
  </si>
  <si>
    <t>SID-15 Tipo puente (529 X 122 cm. De 15 mts de claro, 2 tableros)</t>
  </si>
  <si>
    <t>SIR-6 (56 X 239 cm.)</t>
  </si>
  <si>
    <t>SIR-6 (86 X 239 cm.)</t>
  </si>
  <si>
    <t>SID-11 Confirmativa de Destino (56 X 239)</t>
  </si>
  <si>
    <t>Obras y dispositivos divesos:</t>
  </si>
  <si>
    <t>N·CTR·CAR·1·07·007/00</t>
  </si>
  <si>
    <t>OD-6 Indicadores de alineamiento</t>
  </si>
  <si>
    <t>N·CTR·CAR·1·07·009/00</t>
  </si>
  <si>
    <t>DEFENSAS</t>
  </si>
  <si>
    <t xml:space="preserve">Defensa metálica de lámina galvanizada tipo AASTHO M-180, </t>
  </si>
  <si>
    <t xml:space="preserve">incluyendo sus accesorios, por unidad de obra terminada: </t>
  </si>
  <si>
    <t xml:space="preserve">De 3 cresta </t>
  </si>
  <si>
    <t>Terminal ET 2000 o similar; para defensa para tres crestas,</t>
  </si>
  <si>
    <t>N·CTR·CAR·1·07·015/00</t>
  </si>
  <si>
    <t>CERCADO DEL DERECHO DE VIA</t>
  </si>
  <si>
    <t xml:space="preserve">Cercado del derecho de vía con cuatro (4) hilos de alambre de </t>
  </si>
  <si>
    <t>SUBTOTAL</t>
  </si>
  <si>
    <t>IVA</t>
  </si>
  <si>
    <t>TOTAL</t>
  </si>
  <si>
    <t xml:space="preserve">Base Asfaltica compactada al 95% con materialesque elija el contratista , PUOT </t>
  </si>
  <si>
    <t>Cunetas y contracunetas: por unidad de obra terminada (EP 002)</t>
  </si>
  <si>
    <t>Del banco que elija el contratista incluyendo acarreos (EP 003)</t>
  </si>
  <si>
    <t xml:space="preserve">Carpeta de concreto asfaltico PUOT compactada al 95% (noventa y cinco por ciento) </t>
  </si>
  <si>
    <t>del banco que elija el contratista incluyendo acarreos</t>
  </si>
  <si>
    <t xml:space="preserve"> por unidad de obra terminada.(EP 005)</t>
  </si>
  <si>
    <t>puas y postes de concreto reforzado por unidad de obra terminada (EP 004)</t>
  </si>
  <si>
    <t>DIRECCION GENERAL DE CARRETERAS</t>
  </si>
  <si>
    <t xml:space="preserve">MODERNIZACION Y AMPLIACION MEDIANTE LA CONSTRUCCION DE TERRACERIAS, DRENAJE, SUBDRENAJE, PAVIMENTOS Y SEÑALAMIENTO, </t>
  </si>
  <si>
    <t>SUBSECRETARÍA DE INFRAESTRUCTURA</t>
  </si>
  <si>
    <t>DEL TRAMO KM 231+000 AL KM. 239+000, DE LA CARRETERA CUATROCIENEGAS - SAN PEDRO, EN EL ESTADO DE COAHUILA.</t>
  </si>
  <si>
    <t>Licitacion Pública Nacional Num. LO-009000999-N60-2013</t>
  </si>
  <si>
    <t>CENTRO SCT COAHUILA</t>
  </si>
  <si>
    <t>PRECIO UNITARIO</t>
  </si>
  <si>
    <t>CON NÚMERO</t>
  </si>
  <si>
    <t>CON LETRA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</si>
</sst>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Helv"/>
      <family val="0"/>
    </font>
    <font>
      <b/>
      <sz val="9"/>
      <name val="Arial"/>
      <family val="2"/>
    </font>
    <font>
      <sz val="9"/>
      <name val="Helv"/>
      <family val="0"/>
    </font>
    <font>
      <b/>
      <sz val="9"/>
      <name val="Helv"/>
      <family val="0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hair"/>
    </border>
    <border>
      <left style="thin"/>
      <right style="thin">
        <color indexed="8"/>
      </right>
      <top style="hair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164" fontId="4" fillId="0" borderId="0" xfId="52" applyNumberFormat="1" applyFont="1" applyFill="1" applyAlignment="1" applyProtection="1">
      <alignment horizontal="centerContinuous"/>
      <protection/>
    </xf>
    <xf numFmtId="164" fontId="2" fillId="0" borderId="0" xfId="52" applyNumberFormat="1" applyFont="1" applyFill="1" applyAlignment="1" applyProtection="1">
      <alignment horizontal="centerContinuous"/>
      <protection/>
    </xf>
    <xf numFmtId="4" fontId="2" fillId="0" borderId="0" xfId="52" applyNumberFormat="1" applyFont="1" applyFill="1" applyAlignment="1" applyProtection="1">
      <alignment horizontal="centerContinuous"/>
      <protection/>
    </xf>
    <xf numFmtId="164" fontId="5" fillId="0" borderId="0" xfId="52" applyNumberFormat="1" applyFont="1" applyFill="1">
      <alignment/>
      <protection/>
    </xf>
    <xf numFmtId="164" fontId="2" fillId="0" borderId="0" xfId="52" applyNumberFormat="1" applyFont="1" applyFill="1">
      <alignment/>
      <protection/>
    </xf>
    <xf numFmtId="164" fontId="2" fillId="0" borderId="0" xfId="52" applyNumberFormat="1" applyFont="1" applyFill="1" applyAlignment="1">
      <alignment horizontal="center"/>
      <protection/>
    </xf>
    <xf numFmtId="4" fontId="2" fillId="0" borderId="0" xfId="52" applyNumberFormat="1" applyFont="1" applyFill="1" applyAlignment="1">
      <alignment horizontal="center"/>
      <protection/>
    </xf>
    <xf numFmtId="164" fontId="4" fillId="0" borderId="0" xfId="52" applyNumberFormat="1" applyFont="1" applyFill="1" applyAlignment="1" applyProtection="1">
      <alignment vertical="top"/>
      <protection/>
    </xf>
    <xf numFmtId="164" fontId="4" fillId="0" borderId="0" xfId="52" applyNumberFormat="1" applyFont="1" applyFill="1" applyAlignment="1" applyProtection="1">
      <alignment horizontal="left"/>
      <protection/>
    </xf>
    <xf numFmtId="164" fontId="2" fillId="0" borderId="0" xfId="52" applyNumberFormat="1" applyFont="1" applyFill="1" applyProtection="1">
      <alignment/>
      <protection/>
    </xf>
    <xf numFmtId="4" fontId="2" fillId="0" borderId="0" xfId="52" applyNumberFormat="1" applyFont="1" applyFill="1" applyProtection="1">
      <alignment/>
      <protection/>
    </xf>
    <xf numFmtId="164" fontId="6" fillId="0" borderId="0" xfId="52" applyNumberFormat="1" applyFont="1" applyFill="1">
      <alignment/>
      <protection/>
    </xf>
    <xf numFmtId="0" fontId="45" fillId="0" borderId="0" xfId="0" applyFont="1" applyBorder="1" applyAlignment="1">
      <alignment/>
    </xf>
    <xf numFmtId="164" fontId="0" fillId="0" borderId="10" xfId="52" applyNumberFormat="1" applyFont="1" applyFill="1" applyBorder="1" applyAlignment="1" applyProtection="1">
      <alignment horizontal="center" vertical="center" wrapText="1"/>
      <protection/>
    </xf>
    <xf numFmtId="164" fontId="0" fillId="0" borderId="10" xfId="52" applyNumberFormat="1" applyFont="1" applyFill="1" applyBorder="1" applyAlignment="1" applyProtection="1">
      <alignment wrapText="1"/>
      <protection/>
    </xf>
    <xf numFmtId="164" fontId="8" fillId="0" borderId="10" xfId="52" applyNumberFormat="1" applyFont="1" applyFill="1" applyBorder="1" applyAlignment="1" applyProtection="1">
      <alignment horizontal="justify" vertical="center" wrapText="1"/>
      <protection/>
    </xf>
    <xf numFmtId="164" fontId="0" fillId="0" borderId="10" xfId="52" applyNumberFormat="1" applyFont="1" applyFill="1" applyBorder="1" applyAlignment="1" applyProtection="1">
      <alignment horizontal="center" vertical="center"/>
      <protection/>
    </xf>
    <xf numFmtId="4" fontId="0" fillId="0" borderId="11" xfId="52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Border="1" applyAlignment="1">
      <alignment/>
    </xf>
    <xf numFmtId="164" fontId="0" fillId="0" borderId="13" xfId="52" applyNumberFormat="1" applyFont="1" applyFill="1" applyBorder="1" applyAlignment="1" applyProtection="1">
      <alignment horizontal="center" vertical="center" wrapText="1"/>
      <protection/>
    </xf>
    <xf numFmtId="164" fontId="0" fillId="0" borderId="13" xfId="52" applyNumberFormat="1" applyFont="1" applyFill="1" applyBorder="1" applyAlignment="1" applyProtection="1" quotePrefix="1">
      <alignment horizontal="left" vertical="center" wrapText="1"/>
      <protection/>
    </xf>
    <xf numFmtId="164" fontId="8" fillId="0" borderId="13" xfId="52" applyNumberFormat="1" applyFont="1" applyFill="1" applyBorder="1" applyAlignment="1" applyProtection="1">
      <alignment horizontal="justify" vertical="center" wrapText="1"/>
      <protection/>
    </xf>
    <xf numFmtId="164" fontId="0" fillId="0" borderId="13" xfId="52" applyNumberFormat="1" applyFont="1" applyFill="1" applyBorder="1" applyAlignment="1" applyProtection="1">
      <alignment horizontal="center" vertical="center"/>
      <protection/>
    </xf>
    <xf numFmtId="4" fontId="0" fillId="0" borderId="14" xfId="52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Border="1" applyAlignment="1">
      <alignment/>
    </xf>
    <xf numFmtId="164" fontId="0" fillId="0" borderId="13" xfId="52" applyNumberFormat="1" applyFont="1" applyFill="1" applyBorder="1" applyAlignment="1" applyProtection="1" quotePrefix="1">
      <alignment horizontal="left" wrapText="1"/>
      <protection/>
    </xf>
    <xf numFmtId="164" fontId="0" fillId="0" borderId="13" xfId="52" applyNumberFormat="1" applyFont="1" applyFill="1" applyBorder="1" applyAlignment="1" applyProtection="1">
      <alignment horizontal="justify" vertical="center" wrapText="1"/>
      <protection/>
    </xf>
    <xf numFmtId="4" fontId="45" fillId="0" borderId="0" xfId="52" applyNumberFormat="1" applyFont="1" applyFill="1" applyBorder="1" applyAlignment="1" applyProtection="1">
      <alignment vertical="center"/>
      <protection/>
    </xf>
    <xf numFmtId="0" fontId="45" fillId="0" borderId="0" xfId="0" applyFont="1" applyAlignment="1">
      <alignment/>
    </xf>
    <xf numFmtId="4" fontId="0" fillId="0" borderId="14" xfId="48" applyNumberFormat="1" applyFont="1" applyFill="1" applyBorder="1" applyAlignment="1" applyProtection="1">
      <alignment vertical="center"/>
      <protection/>
    </xf>
    <xf numFmtId="4" fontId="45" fillId="0" borderId="0" xfId="48" applyNumberFormat="1" applyFont="1" applyFill="1" applyBorder="1" applyAlignment="1" applyProtection="1">
      <alignment vertical="center"/>
      <protection/>
    </xf>
    <xf numFmtId="164" fontId="0" fillId="0" borderId="13" xfId="0" applyNumberFormat="1" applyFont="1" applyFill="1" applyBorder="1" applyAlignment="1" applyProtection="1">
      <alignment horizontal="justify" vertical="center" wrapText="1"/>
      <protection/>
    </xf>
    <xf numFmtId="164" fontId="0" fillId="0" borderId="13" xfId="52" applyNumberFormat="1" applyFont="1" applyFill="1" applyBorder="1" applyAlignment="1" applyProtection="1">
      <alignment horizontal="left" wrapText="1"/>
      <protection/>
    </xf>
    <xf numFmtId="4" fontId="45" fillId="0" borderId="0" xfId="0" applyNumberFormat="1" applyFont="1" applyFill="1" applyBorder="1" applyAlignment="1">
      <alignment vertical="center"/>
    </xf>
    <xf numFmtId="164" fontId="0" fillId="0" borderId="13" xfId="52" applyNumberFormat="1" applyFont="1" applyFill="1" applyBorder="1" applyAlignment="1" applyProtection="1">
      <alignment wrapText="1"/>
      <protection/>
    </xf>
    <xf numFmtId="43" fontId="0" fillId="0" borderId="15" xfId="46" applyFont="1" applyBorder="1" applyAlignment="1">
      <alignment/>
    </xf>
    <xf numFmtId="164" fontId="0" fillId="0" borderId="13" xfId="52" applyNumberFormat="1" applyFont="1" applyFill="1" applyBorder="1" applyAlignment="1" applyProtection="1" quotePrefix="1">
      <alignment horizontal="justify" vertical="center" wrapText="1"/>
      <protection/>
    </xf>
    <xf numFmtId="0" fontId="0" fillId="0" borderId="0" xfId="0" applyFont="1" applyFill="1" applyAlignment="1">
      <alignment vertical="center" wrapText="1"/>
    </xf>
    <xf numFmtId="164" fontId="0" fillId="0" borderId="14" xfId="52" applyNumberFormat="1" applyFont="1" applyFill="1" applyBorder="1" applyAlignment="1" applyProtection="1">
      <alignment wrapText="1"/>
      <protection/>
    </xf>
    <xf numFmtId="164" fontId="0" fillId="0" borderId="14" xfId="52" applyNumberFormat="1" applyFont="1" applyFill="1" applyBorder="1" applyAlignment="1" applyProtection="1" quotePrefix="1">
      <alignment horizontal="left" wrapText="1"/>
      <protection/>
    </xf>
    <xf numFmtId="164" fontId="8" fillId="0" borderId="16" xfId="52" applyNumberFormat="1" applyFont="1" applyFill="1" applyBorder="1" applyAlignment="1" applyProtection="1">
      <alignment horizontal="justify" vertical="center" wrapText="1"/>
      <protection/>
    </xf>
    <xf numFmtId="0" fontId="0" fillId="0" borderId="15" xfId="0" applyFont="1" applyFill="1" applyBorder="1" applyAlignment="1">
      <alignment horizontal="left" vertical="center"/>
    </xf>
    <xf numFmtId="164" fontId="0" fillId="0" borderId="17" xfId="52" applyNumberFormat="1" applyFont="1" applyFill="1" applyBorder="1" applyAlignment="1" applyProtection="1">
      <alignment horizontal="center" vertical="center"/>
      <protection/>
    </xf>
    <xf numFmtId="164" fontId="8" fillId="0" borderId="18" xfId="52" applyNumberFormat="1" applyFont="1" applyFill="1" applyBorder="1" applyAlignment="1" applyProtection="1">
      <alignment horizontal="justify" vertical="center" wrapText="1"/>
      <protection/>
    </xf>
    <xf numFmtId="164" fontId="8" fillId="0" borderId="19" xfId="52" applyNumberFormat="1" applyFont="1" applyFill="1" applyBorder="1" applyAlignment="1" applyProtection="1">
      <alignment horizontal="justify" vertical="center" wrapText="1"/>
      <protection/>
    </xf>
    <xf numFmtId="164" fontId="0" fillId="0" borderId="19" xfId="52" applyNumberFormat="1" applyFont="1" applyFill="1" applyBorder="1" applyAlignment="1" applyProtection="1">
      <alignment horizontal="justify" vertical="center" wrapText="1"/>
      <protection/>
    </xf>
    <xf numFmtId="164" fontId="0" fillId="0" borderId="19" xfId="52" applyNumberFormat="1" applyFont="1" applyFill="1" applyBorder="1" applyAlignment="1" applyProtection="1" quotePrefix="1">
      <alignment horizontal="justify" vertical="center" wrapText="1"/>
      <protection/>
    </xf>
    <xf numFmtId="164" fontId="0" fillId="0" borderId="14" xfId="52" applyNumberFormat="1" applyFont="1" applyFill="1" applyBorder="1" applyAlignment="1" applyProtection="1">
      <alignment horizontal="left" wrapText="1"/>
      <protection/>
    </xf>
    <xf numFmtId="0" fontId="0" fillId="0" borderId="2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164" fontId="0" fillId="0" borderId="13" xfId="52" applyNumberFormat="1" applyFont="1" applyFill="1" applyBorder="1" applyAlignment="1" applyProtection="1">
      <alignment horizontal="left" vertical="top" wrapText="1"/>
      <protection/>
    </xf>
    <xf numFmtId="164" fontId="2" fillId="0" borderId="13" xfId="52" applyNumberFormat="1" applyFont="1" applyFill="1" applyBorder="1" applyAlignment="1" applyProtection="1">
      <alignment horizontal="center" vertical="center" wrapText="1"/>
      <protection/>
    </xf>
    <xf numFmtId="164" fontId="2" fillId="0" borderId="13" xfId="52" applyNumberFormat="1" applyFont="1" applyFill="1" applyBorder="1" applyAlignment="1" applyProtection="1">
      <alignment horizontal="left" wrapText="1"/>
      <protection/>
    </xf>
    <xf numFmtId="164" fontId="2" fillId="0" borderId="13" xfId="52" applyNumberFormat="1" applyFont="1" applyFill="1" applyBorder="1" applyAlignment="1" applyProtection="1">
      <alignment horizontal="justify" vertical="center" wrapText="1"/>
      <protection/>
    </xf>
    <xf numFmtId="164" fontId="2" fillId="0" borderId="13" xfId="52" applyNumberFormat="1" applyFont="1" applyFill="1" applyBorder="1" applyAlignment="1" applyProtection="1">
      <alignment horizontal="center" vertical="center"/>
      <protection/>
    </xf>
    <xf numFmtId="4" fontId="2" fillId="0" borderId="14" xfId="52" applyNumberFormat="1" applyFont="1" applyFill="1" applyBorder="1" applyAlignment="1" applyProtection="1">
      <alignment vertical="center"/>
      <protection/>
    </xf>
    <xf numFmtId="4" fontId="0" fillId="0" borderId="15" xfId="0" applyNumberFormat="1" applyBorder="1" applyAlignment="1">
      <alignment/>
    </xf>
    <xf numFmtId="4" fontId="46" fillId="0" borderId="0" xfId="52" applyNumberFormat="1" applyFont="1" applyFill="1" applyBorder="1" applyAlignment="1" applyProtection="1">
      <alignment vertical="center"/>
      <protection/>
    </xf>
    <xf numFmtId="4" fontId="8" fillId="0" borderId="15" xfId="0" applyNumberFormat="1" applyFont="1" applyBorder="1" applyAlignment="1">
      <alignment/>
    </xf>
    <xf numFmtId="43" fontId="2" fillId="0" borderId="0" xfId="46" applyFont="1" applyFill="1" applyAlignment="1">
      <alignment/>
    </xf>
    <xf numFmtId="43" fontId="2" fillId="0" borderId="0" xfId="46" applyFont="1" applyFill="1" applyAlignment="1" applyProtection="1">
      <alignment horizontal="centerContinuous"/>
      <protection/>
    </xf>
    <xf numFmtId="43" fontId="2" fillId="0" borderId="0" xfId="46" applyFont="1" applyFill="1" applyAlignment="1">
      <alignment horizontal="center"/>
    </xf>
    <xf numFmtId="43" fontId="2" fillId="0" borderId="0" xfId="46" applyFont="1" applyFill="1" applyAlignment="1" applyProtection="1">
      <alignment/>
      <protection/>
    </xf>
    <xf numFmtId="43" fontId="0" fillId="0" borderId="12" xfId="46" applyFont="1" applyBorder="1" applyAlignment="1">
      <alignment/>
    </xf>
    <xf numFmtId="43" fontId="0" fillId="0" borderId="14" xfId="46" applyFont="1" applyFill="1" applyBorder="1" applyAlignment="1" applyProtection="1">
      <alignment vertical="center"/>
      <protection/>
    </xf>
    <xf numFmtId="43" fontId="0" fillId="0" borderId="15" xfId="46" applyFont="1" applyBorder="1" applyAlignment="1">
      <alignment/>
    </xf>
    <xf numFmtId="43" fontId="8" fillId="0" borderId="15" xfId="46" applyFont="1" applyBorder="1" applyAlignment="1">
      <alignment horizontal="right"/>
    </xf>
    <xf numFmtId="43" fontId="0" fillId="0" borderId="0" xfId="46" applyFont="1" applyAlignment="1">
      <alignment/>
    </xf>
    <xf numFmtId="164" fontId="4" fillId="0" borderId="0" xfId="52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3" fontId="4" fillId="0" borderId="0" xfId="46" applyFont="1" applyFill="1" applyAlignment="1" applyProtection="1">
      <alignment horizontal="center"/>
      <protection/>
    </xf>
    <xf numFmtId="164" fontId="4" fillId="0" borderId="0" xfId="52" applyNumberFormat="1" applyFont="1" applyFill="1" applyProtection="1">
      <alignment/>
      <protection/>
    </xf>
    <xf numFmtId="4" fontId="4" fillId="0" borderId="0" xfId="52" applyNumberFormat="1" applyFont="1" applyFill="1" applyProtection="1">
      <alignment/>
      <protection/>
    </xf>
    <xf numFmtId="43" fontId="4" fillId="0" borderId="0" xfId="46" applyFont="1" applyFill="1" applyAlignment="1" applyProtection="1">
      <alignment/>
      <protection/>
    </xf>
    <xf numFmtId="164" fontId="4" fillId="0" borderId="0" xfId="52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justify" vertical="top" wrapText="1"/>
    </xf>
    <xf numFmtId="164" fontId="4" fillId="0" borderId="0" xfId="52" applyNumberFormat="1" applyFont="1" applyFill="1" applyAlignment="1" applyProtection="1">
      <alignment horizontal="left"/>
      <protection/>
    </xf>
    <xf numFmtId="4" fontId="4" fillId="0" borderId="0" xfId="52" applyNumberFormat="1" applyFont="1" applyFill="1" applyAlignment="1">
      <alignment horizontal="center"/>
      <protection/>
    </xf>
    <xf numFmtId="165" fontId="7" fillId="0" borderId="22" xfId="48" applyNumberFormat="1" applyFont="1" applyFill="1" applyBorder="1" applyAlignment="1" applyProtection="1">
      <alignment horizontal="center" vertical="center" wrapText="1"/>
      <protection/>
    </xf>
    <xf numFmtId="165" fontId="7" fillId="0" borderId="23" xfId="48" applyNumberFormat="1" applyFont="1" applyFill="1" applyBorder="1" applyAlignment="1" applyProtection="1">
      <alignment horizontal="center" vertical="center" wrapText="1"/>
      <protection/>
    </xf>
    <xf numFmtId="165" fontId="7" fillId="0" borderId="24" xfId="48" applyNumberFormat="1" applyFont="1" applyFill="1" applyBorder="1" applyAlignment="1" applyProtection="1">
      <alignment horizontal="center" vertical="center" wrapText="1"/>
      <protection/>
    </xf>
    <xf numFmtId="164" fontId="7" fillId="0" borderId="25" xfId="52" applyNumberFormat="1" applyFont="1" applyFill="1" applyBorder="1" applyAlignment="1" applyProtection="1">
      <alignment horizontal="center" vertical="center"/>
      <protection/>
    </xf>
    <xf numFmtId="164" fontId="7" fillId="0" borderId="26" xfId="52" applyNumberFormat="1" applyFont="1" applyFill="1" applyBorder="1" applyAlignment="1" applyProtection="1">
      <alignment horizontal="center" vertical="center"/>
      <protection/>
    </xf>
    <xf numFmtId="164" fontId="7" fillId="0" borderId="27" xfId="52" applyNumberFormat="1" applyFont="1" applyFill="1" applyBorder="1" applyAlignment="1" applyProtection="1">
      <alignment horizontal="center" vertical="center"/>
      <protection/>
    </xf>
    <xf numFmtId="164" fontId="7" fillId="0" borderId="22" xfId="52" applyNumberFormat="1" applyFont="1" applyFill="1" applyBorder="1" applyAlignment="1" applyProtection="1">
      <alignment horizontal="center" vertical="center"/>
      <protection/>
    </xf>
    <xf numFmtId="164" fontId="7" fillId="0" borderId="23" xfId="52" applyNumberFormat="1" applyFont="1" applyFill="1" applyBorder="1" applyAlignment="1" applyProtection="1">
      <alignment horizontal="center" vertical="center"/>
      <protection/>
    </xf>
    <xf numFmtId="164" fontId="7" fillId="0" borderId="28" xfId="52" applyNumberFormat="1" applyFont="1" applyFill="1" applyBorder="1" applyAlignment="1" applyProtection="1">
      <alignment horizontal="center" vertical="center"/>
      <protection/>
    </xf>
    <xf numFmtId="165" fontId="7" fillId="0" borderId="28" xfId="48" applyNumberFormat="1" applyFont="1" applyFill="1" applyBorder="1" applyAlignment="1" applyProtection="1">
      <alignment horizontal="center" vertical="center" wrapText="1"/>
      <protection/>
    </xf>
    <xf numFmtId="43" fontId="7" fillId="0" borderId="26" xfId="46" applyFont="1" applyFill="1" applyBorder="1" applyAlignment="1" applyProtection="1">
      <alignment horizontal="center" vertical="center" wrapText="1"/>
      <protection/>
    </xf>
    <xf numFmtId="43" fontId="7" fillId="0" borderId="29" xfId="46" applyFont="1" applyFill="1" applyBorder="1" applyAlignment="1" applyProtection="1">
      <alignment horizontal="center" vertical="center" wrapText="1"/>
      <protection/>
    </xf>
    <xf numFmtId="43" fontId="7" fillId="0" borderId="30" xfId="46" applyFont="1" applyFill="1" applyBorder="1" applyAlignment="1" applyProtection="1">
      <alignment horizontal="center" vertical="center" wrapText="1"/>
      <protection/>
    </xf>
    <xf numFmtId="43" fontId="7" fillId="0" borderId="31" xfId="4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forma e-7 atla - vta. bravo al 06-08-02" xfId="48"/>
    <cellStyle name="Currency" xfId="49"/>
    <cellStyle name="Currency [0]" xfId="50"/>
    <cellStyle name="Neutral" xfId="51"/>
    <cellStyle name="Normal_forma e-7 atla - vta. bravo al 06-08-0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142875</xdr:rowOff>
    </xdr:from>
    <xdr:to>
      <xdr:col>2</xdr:col>
      <xdr:colOff>1171575</xdr:colOff>
      <xdr:row>7</xdr:row>
      <xdr:rowOff>114300</xdr:rowOff>
    </xdr:to>
    <xdr:pic>
      <xdr:nvPicPr>
        <xdr:cNvPr id="1" name="2 Imagen" descr="logoSCT_hoz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42875"/>
          <a:ext cx="28479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zoomScaleSheetLayoutView="100" workbookViewId="0" topLeftCell="A28">
      <selection activeCell="G30" sqref="G30"/>
    </sheetView>
  </sheetViews>
  <sheetFormatPr defaultColWidth="11.421875" defaultRowHeight="12.75"/>
  <cols>
    <col min="1" max="1" width="7.421875" style="0" customWidth="1"/>
    <col min="2" max="2" width="21.57421875" style="0" customWidth="1"/>
    <col min="3" max="3" width="83.140625" style="0" customWidth="1"/>
    <col min="4" max="4" width="10.00390625" style="0" customWidth="1"/>
    <col min="5" max="5" width="13.8515625" style="0" customWidth="1"/>
    <col min="6" max="6" width="16.8515625" style="0" customWidth="1"/>
    <col min="7" max="7" width="36.00390625" style="73" customWidth="1"/>
    <col min="8" max="8" width="19.7109375" style="0" customWidth="1"/>
    <col min="9" max="12" width="11.421875" style="0" hidden="1" customWidth="1"/>
    <col min="14" max="14" width="11.421875" style="15" customWidth="1"/>
  </cols>
  <sheetData>
    <row r="1" spans="1:10" ht="12.75">
      <c r="A1" s="1"/>
      <c r="B1" s="1"/>
      <c r="C1" s="1"/>
      <c r="D1" s="1"/>
      <c r="E1" s="2"/>
      <c r="F1" s="2"/>
      <c r="G1" s="65"/>
      <c r="H1" s="2"/>
      <c r="I1" s="1"/>
      <c r="J1" s="1"/>
    </row>
    <row r="2" spans="1:10" ht="12.75">
      <c r="A2" s="1"/>
      <c r="B2" s="1"/>
      <c r="C2" s="1"/>
      <c r="D2" s="1"/>
      <c r="E2" s="2"/>
      <c r="F2" s="2"/>
      <c r="G2" s="65"/>
      <c r="H2" s="2"/>
      <c r="I2" s="1"/>
      <c r="J2" s="1"/>
    </row>
    <row r="3" spans="1:10" ht="12.75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 t="s">
        <v>141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ht="12.75">
      <c r="A5" s="81" t="s">
        <v>139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12.75">
      <c r="A6" s="81" t="s">
        <v>144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3"/>
      <c r="B7" s="3"/>
      <c r="C7" s="3"/>
      <c r="D7" s="4"/>
      <c r="E7" s="5"/>
      <c r="F7" s="5"/>
      <c r="G7" s="66"/>
      <c r="H7" s="5"/>
      <c r="I7" s="6"/>
      <c r="J7" s="6"/>
    </row>
    <row r="8" spans="1:10" ht="12.75">
      <c r="A8" s="7"/>
      <c r="B8" s="7"/>
      <c r="C8" s="7"/>
      <c r="D8" s="84" t="s">
        <v>143</v>
      </c>
      <c r="E8" s="84"/>
      <c r="F8" s="84"/>
      <c r="G8" s="84"/>
      <c r="H8" s="84"/>
      <c r="I8" s="6"/>
      <c r="J8" s="6"/>
    </row>
    <row r="9" spans="1:10" ht="12.75">
      <c r="A9" s="7"/>
      <c r="B9" s="7"/>
      <c r="C9" s="7"/>
      <c r="D9" s="8"/>
      <c r="E9" s="9"/>
      <c r="F9" s="9"/>
      <c r="G9" s="67"/>
      <c r="H9" s="9"/>
      <c r="I9" s="6"/>
      <c r="J9" s="6"/>
    </row>
    <row r="10" spans="1:10" ht="12.75">
      <c r="A10" s="10"/>
      <c r="B10" s="4"/>
      <c r="C10" s="82"/>
      <c r="D10" s="82"/>
      <c r="E10" s="82"/>
      <c r="F10" s="82"/>
      <c r="G10" s="82"/>
      <c r="H10" s="82"/>
      <c r="I10" s="82"/>
      <c r="J10" s="82"/>
    </row>
    <row r="11" spans="1:10" ht="12.75">
      <c r="A11" s="83" t="s">
        <v>1</v>
      </c>
      <c r="B11" s="83"/>
      <c r="C11" s="76" t="s">
        <v>140</v>
      </c>
      <c r="D11" s="76"/>
      <c r="E11" s="76"/>
      <c r="F11" s="76"/>
      <c r="G11" s="77"/>
      <c r="H11" s="74"/>
      <c r="I11" s="6"/>
      <c r="J11" s="6"/>
    </row>
    <row r="12" spans="3:10" ht="12.75">
      <c r="C12" s="76" t="s">
        <v>142</v>
      </c>
      <c r="D12" s="78"/>
      <c r="E12" s="79"/>
      <c r="F12" s="79"/>
      <c r="G12" s="80"/>
      <c r="H12" s="79"/>
      <c r="I12" s="6"/>
      <c r="J12" s="6"/>
    </row>
    <row r="13" spans="1:10" ht="13.5" thickBot="1">
      <c r="A13" s="11"/>
      <c r="B13" s="4"/>
      <c r="C13" s="75"/>
      <c r="D13" s="12"/>
      <c r="E13" s="13"/>
      <c r="F13" s="13"/>
      <c r="G13" s="68"/>
      <c r="H13" s="13"/>
      <c r="I13" s="6"/>
      <c r="J13" s="14"/>
    </row>
    <row r="14" spans="1:8" ht="15">
      <c r="A14" s="88" t="s">
        <v>2</v>
      </c>
      <c r="B14" s="88" t="s">
        <v>3</v>
      </c>
      <c r="C14" s="88" t="s">
        <v>4</v>
      </c>
      <c r="D14" s="91" t="s">
        <v>5</v>
      </c>
      <c r="E14" s="85" t="s">
        <v>6</v>
      </c>
      <c r="F14" s="97" t="s">
        <v>145</v>
      </c>
      <c r="G14" s="98"/>
      <c r="H14" s="85" t="s">
        <v>7</v>
      </c>
    </row>
    <row r="15" spans="1:8" ht="12.75">
      <c r="A15" s="89"/>
      <c r="B15" s="89"/>
      <c r="C15" s="89"/>
      <c r="D15" s="92"/>
      <c r="E15" s="86"/>
      <c r="F15" s="95" t="s">
        <v>146</v>
      </c>
      <c r="G15" s="95" t="s">
        <v>147</v>
      </c>
      <c r="H15" s="86"/>
    </row>
    <row r="16" spans="1:8" ht="12.75">
      <c r="A16" s="89"/>
      <c r="B16" s="89"/>
      <c r="C16" s="89"/>
      <c r="D16" s="92"/>
      <c r="E16" s="86"/>
      <c r="F16" s="95"/>
      <c r="G16" s="95"/>
      <c r="H16" s="86"/>
    </row>
    <row r="17" spans="1:8" ht="13.5" customHeight="1" thickBot="1">
      <c r="A17" s="90"/>
      <c r="B17" s="90"/>
      <c r="C17" s="90"/>
      <c r="D17" s="93"/>
      <c r="E17" s="94"/>
      <c r="F17" s="96"/>
      <c r="G17" s="96"/>
      <c r="H17" s="87"/>
    </row>
    <row r="18" spans="1:8" ht="12.75" customHeight="1">
      <c r="A18" s="16"/>
      <c r="B18" s="17"/>
      <c r="C18" s="18" t="s">
        <v>8</v>
      </c>
      <c r="D18" s="19"/>
      <c r="E18" s="20"/>
      <c r="F18" s="69"/>
      <c r="G18" s="69"/>
      <c r="H18" s="21"/>
    </row>
    <row r="19" spans="1:8" ht="12.75" customHeight="1">
      <c r="A19" s="22"/>
      <c r="B19" s="23" t="s">
        <v>9</v>
      </c>
      <c r="C19" s="24" t="s">
        <v>10</v>
      </c>
      <c r="D19" s="25"/>
      <c r="E19" s="26"/>
      <c r="F19" s="38"/>
      <c r="G19" s="38"/>
      <c r="H19" s="27"/>
    </row>
    <row r="20" spans="1:15" ht="13.5" customHeight="1">
      <c r="A20" s="22">
        <v>1</v>
      </c>
      <c r="B20" s="28"/>
      <c r="C20" s="29" t="s">
        <v>11</v>
      </c>
      <c r="D20" s="25" t="s">
        <v>12</v>
      </c>
      <c r="E20" s="26">
        <f>N20*O$20</f>
        <v>8.8</v>
      </c>
      <c r="F20" s="38"/>
      <c r="G20" s="38"/>
      <c r="H20" s="27"/>
      <c r="N20" s="30">
        <v>8</v>
      </c>
      <c r="O20" s="31">
        <v>1.1</v>
      </c>
    </row>
    <row r="21" spans="1:14" ht="12.75">
      <c r="A21" s="22"/>
      <c r="B21" s="23" t="s">
        <v>13</v>
      </c>
      <c r="C21" s="24" t="s">
        <v>14</v>
      </c>
      <c r="D21" s="25"/>
      <c r="E21" s="26"/>
      <c r="F21" s="38"/>
      <c r="G21" s="38"/>
      <c r="H21" s="27"/>
      <c r="N21" s="30"/>
    </row>
    <row r="22" spans="1:14" ht="14.25">
      <c r="A22" s="22">
        <f>A20+1</f>
        <v>2</v>
      </c>
      <c r="B22" s="28"/>
      <c r="C22" s="29" t="s">
        <v>15</v>
      </c>
      <c r="D22" s="25" t="s">
        <v>16</v>
      </c>
      <c r="E22" s="26">
        <f>N22*O$20</f>
        <v>32039.700000000004</v>
      </c>
      <c r="F22" s="38"/>
      <c r="G22" s="38"/>
      <c r="H22" s="27"/>
      <c r="N22" s="30">
        <v>29127</v>
      </c>
    </row>
    <row r="23" spans="1:14" ht="12.75">
      <c r="A23" s="22"/>
      <c r="B23" s="23" t="s">
        <v>17</v>
      </c>
      <c r="C23" s="24" t="s">
        <v>18</v>
      </c>
      <c r="D23" s="25"/>
      <c r="E23" s="26"/>
      <c r="F23" s="38"/>
      <c r="G23" s="38"/>
      <c r="H23" s="27"/>
      <c r="N23" s="30"/>
    </row>
    <row r="24" spans="1:14" ht="14.25">
      <c r="A24" s="22">
        <f>A22+1</f>
        <v>3</v>
      </c>
      <c r="B24" s="28"/>
      <c r="C24" s="29" t="s">
        <v>19</v>
      </c>
      <c r="D24" s="25" t="s">
        <v>16</v>
      </c>
      <c r="E24" s="26">
        <f>N24*O$20</f>
        <v>11706.2</v>
      </c>
      <c r="F24" s="38"/>
      <c r="G24" s="38"/>
      <c r="H24" s="27"/>
      <c r="N24" s="30">
        <v>10642</v>
      </c>
    </row>
    <row r="25" spans="1:14" ht="12.75">
      <c r="A25" s="22"/>
      <c r="B25" s="23" t="s">
        <v>20</v>
      </c>
      <c r="C25" s="24" t="s">
        <v>21</v>
      </c>
      <c r="D25" s="25"/>
      <c r="E25" s="32"/>
      <c r="F25" s="38"/>
      <c r="G25" s="38"/>
      <c r="H25" s="27"/>
      <c r="N25" s="33"/>
    </row>
    <row r="26" spans="1:14" ht="14.25">
      <c r="A26" s="22">
        <f>A24+1</f>
        <v>4</v>
      </c>
      <c r="B26" s="28"/>
      <c r="C26" s="34" t="s">
        <v>22</v>
      </c>
      <c r="D26" s="25" t="s">
        <v>16</v>
      </c>
      <c r="E26" s="26">
        <f>N26*O$20</f>
        <v>10573.2</v>
      </c>
      <c r="F26" s="38"/>
      <c r="G26" s="38"/>
      <c r="H26" s="27"/>
      <c r="N26" s="30">
        <v>9612</v>
      </c>
    </row>
    <row r="27" spans="1:14" ht="12.75">
      <c r="A27" s="22"/>
      <c r="B27" s="28" t="s">
        <v>23</v>
      </c>
      <c r="C27" s="29" t="s">
        <v>24</v>
      </c>
      <c r="D27" s="25"/>
      <c r="E27" s="26"/>
      <c r="F27" s="38"/>
      <c r="G27" s="38"/>
      <c r="H27" s="27"/>
      <c r="N27" s="30"/>
    </row>
    <row r="28" spans="1:14" ht="14.25">
      <c r="A28" s="22">
        <f>A26+1</f>
        <v>5</v>
      </c>
      <c r="B28" s="23"/>
      <c r="C28" s="29" t="s">
        <v>25</v>
      </c>
      <c r="D28" s="25" t="s">
        <v>16</v>
      </c>
      <c r="E28" s="26">
        <f>N28*O$20</f>
        <v>385.00000000000006</v>
      </c>
      <c r="F28" s="38"/>
      <c r="G28" s="38"/>
      <c r="H28" s="27"/>
      <c r="N28" s="30">
        <v>350</v>
      </c>
    </row>
    <row r="29" spans="1:14" ht="12.75">
      <c r="A29" s="22"/>
      <c r="B29" s="28" t="s">
        <v>26</v>
      </c>
      <c r="C29" s="24" t="s">
        <v>27</v>
      </c>
      <c r="D29" s="25"/>
      <c r="E29" s="26"/>
      <c r="F29" s="38"/>
      <c r="G29" s="38"/>
      <c r="H29" s="27"/>
      <c r="N29" s="30"/>
    </row>
    <row r="30" spans="1:14" ht="12.75">
      <c r="A30" s="22"/>
      <c r="B30" s="35"/>
      <c r="C30" s="29" t="s">
        <v>28</v>
      </c>
      <c r="D30" s="25"/>
      <c r="E30" s="26"/>
      <c r="F30" s="38"/>
      <c r="G30" s="38"/>
      <c r="H30" s="27"/>
      <c r="N30" s="30"/>
    </row>
    <row r="31" spans="1:14" ht="14.25">
      <c r="A31" s="22">
        <f>A28+1</f>
        <v>6</v>
      </c>
      <c r="B31" s="28"/>
      <c r="C31" s="29" t="s">
        <v>29</v>
      </c>
      <c r="D31" s="25" t="s">
        <v>16</v>
      </c>
      <c r="E31" s="26">
        <f>N31*O$20</f>
        <v>1199</v>
      </c>
      <c r="F31" s="38"/>
      <c r="G31" s="38"/>
      <c r="H31" s="27"/>
      <c r="N31" s="36">
        <v>1090</v>
      </c>
    </row>
    <row r="32" spans="1:14" ht="12.75">
      <c r="A32" s="22"/>
      <c r="B32" s="23" t="s">
        <v>30</v>
      </c>
      <c r="C32" s="24" t="s">
        <v>31</v>
      </c>
      <c r="D32" s="25"/>
      <c r="E32" s="26"/>
      <c r="F32" s="38"/>
      <c r="G32" s="38"/>
      <c r="H32" s="27"/>
      <c r="N32" s="30"/>
    </row>
    <row r="33" spans="1:14" ht="14.25">
      <c r="A33" s="22">
        <f>A31+1</f>
        <v>7</v>
      </c>
      <c r="B33" s="23"/>
      <c r="C33" s="29" t="s">
        <v>32</v>
      </c>
      <c r="D33" s="25" t="s">
        <v>16</v>
      </c>
      <c r="E33" s="26">
        <f>N33*O$20</f>
        <v>40575.700000000004</v>
      </c>
      <c r="F33" s="38"/>
      <c r="G33" s="38"/>
      <c r="H33" s="27"/>
      <c r="N33" s="30">
        <v>36887</v>
      </c>
    </row>
    <row r="34" spans="1:14" ht="14.25">
      <c r="A34" s="22">
        <f>A33+1</f>
        <v>8</v>
      </c>
      <c r="B34" s="28"/>
      <c r="C34" s="29" t="s">
        <v>33</v>
      </c>
      <c r="D34" s="25" t="s">
        <v>16</v>
      </c>
      <c r="E34" s="26">
        <f>N34*O$20</f>
        <v>62813.3</v>
      </c>
      <c r="F34" s="38"/>
      <c r="G34" s="38"/>
      <c r="H34" s="27"/>
      <c r="N34" s="30">
        <v>57103</v>
      </c>
    </row>
    <row r="35" spans="1:14" ht="12.75">
      <c r="A35" s="22"/>
      <c r="B35" s="28"/>
      <c r="C35" s="29" t="s">
        <v>34</v>
      </c>
      <c r="D35" s="25"/>
      <c r="E35" s="26"/>
      <c r="F35" s="38"/>
      <c r="G35" s="38"/>
      <c r="H35" s="27"/>
      <c r="N35" s="30"/>
    </row>
    <row r="36" spans="1:14" ht="14.25">
      <c r="A36" s="22">
        <f>A34+1</f>
        <v>9</v>
      </c>
      <c r="B36" s="28"/>
      <c r="C36" s="29" t="s">
        <v>35</v>
      </c>
      <c r="D36" s="25" t="s">
        <v>16</v>
      </c>
      <c r="E36" s="26">
        <f>N36*O$20</f>
        <v>33388.3</v>
      </c>
      <c r="F36" s="38"/>
      <c r="G36" s="38"/>
      <c r="H36" s="27"/>
      <c r="N36" s="30">
        <v>30353</v>
      </c>
    </row>
    <row r="37" spans="1:14" ht="12.75">
      <c r="A37" s="22"/>
      <c r="B37" s="23" t="s">
        <v>36</v>
      </c>
      <c r="C37" s="24" t="s">
        <v>37</v>
      </c>
      <c r="D37" s="25"/>
      <c r="E37" s="26"/>
      <c r="F37" s="38"/>
      <c r="G37" s="38"/>
      <c r="H37" s="27"/>
      <c r="N37" s="30"/>
    </row>
    <row r="38" spans="1:14" ht="18.75" customHeight="1">
      <c r="A38" s="22">
        <f>A36+1</f>
        <v>10</v>
      </c>
      <c r="B38" s="28"/>
      <c r="C38" s="29" t="s">
        <v>38</v>
      </c>
      <c r="D38" s="25" t="s">
        <v>16</v>
      </c>
      <c r="E38" s="26">
        <f>N38*O$20</f>
        <v>602.8000000000001</v>
      </c>
      <c r="F38" s="38"/>
      <c r="G38" s="38"/>
      <c r="H38" s="27"/>
      <c r="N38" s="30">
        <v>548</v>
      </c>
    </row>
    <row r="39" spans="1:14" ht="12.75">
      <c r="A39" s="22"/>
      <c r="B39" s="37"/>
      <c r="C39" s="24" t="s">
        <v>39</v>
      </c>
      <c r="D39" s="25"/>
      <c r="E39" s="26"/>
      <c r="F39" s="38"/>
      <c r="G39" s="38"/>
      <c r="H39" s="27"/>
      <c r="N39" s="30"/>
    </row>
    <row r="40" spans="1:14" ht="12.75">
      <c r="A40" s="22"/>
      <c r="B40" s="28" t="s">
        <v>40</v>
      </c>
      <c r="C40" s="24" t="s">
        <v>41</v>
      </c>
      <c r="D40" s="25"/>
      <c r="E40" s="26"/>
      <c r="F40" s="38"/>
      <c r="G40" s="38"/>
      <c r="H40" s="27"/>
      <c r="N40" s="30"/>
    </row>
    <row r="41" spans="1:14" ht="14.25">
      <c r="A41" s="22">
        <f>A38+1</f>
        <v>11</v>
      </c>
      <c r="B41" s="28"/>
      <c r="C41" s="29" t="s">
        <v>42</v>
      </c>
      <c r="D41" s="25" t="s">
        <v>16</v>
      </c>
      <c r="E41" s="26">
        <f>N41*O$20</f>
        <v>150.70000000000002</v>
      </c>
      <c r="F41" s="38"/>
      <c r="G41" s="38"/>
      <c r="H41" s="27"/>
      <c r="N41" s="30">
        <v>137</v>
      </c>
    </row>
    <row r="42" spans="1:14" ht="12.75">
      <c r="A42" s="22"/>
      <c r="B42" s="28" t="s">
        <v>43</v>
      </c>
      <c r="C42" s="24" t="s">
        <v>44</v>
      </c>
      <c r="D42" s="25"/>
      <c r="E42" s="26"/>
      <c r="F42" s="38"/>
      <c r="G42" s="38"/>
      <c r="H42" s="27"/>
      <c r="N42" s="30"/>
    </row>
    <row r="43" spans="1:14" ht="12.75">
      <c r="A43" s="22"/>
      <c r="B43" s="35"/>
      <c r="C43" s="29" t="s">
        <v>45</v>
      </c>
      <c r="D43" s="25"/>
      <c r="E43" s="26"/>
      <c r="F43" s="38"/>
      <c r="G43" s="38"/>
      <c r="H43" s="27"/>
      <c r="N43" s="30"/>
    </row>
    <row r="44" spans="1:14" ht="12.75">
      <c r="A44" s="22"/>
      <c r="B44" s="28"/>
      <c r="C44" s="39" t="s">
        <v>46</v>
      </c>
      <c r="D44" s="25"/>
      <c r="E44" s="26"/>
      <c r="F44" s="38"/>
      <c r="G44" s="38"/>
      <c r="H44" s="27"/>
      <c r="N44" s="30"/>
    </row>
    <row r="45" spans="1:14" ht="12.75">
      <c r="A45" s="22">
        <v>13</v>
      </c>
      <c r="B45" s="28"/>
      <c r="C45" s="29" t="s">
        <v>47</v>
      </c>
      <c r="D45" s="25" t="s">
        <v>48</v>
      </c>
      <c r="E45" s="26">
        <f>N45*O$20</f>
        <v>236.50000000000003</v>
      </c>
      <c r="F45" s="38"/>
      <c r="G45" s="38"/>
      <c r="H45" s="27"/>
      <c r="N45" s="30">
        <v>215</v>
      </c>
    </row>
    <row r="46" spans="1:14" ht="14.25">
      <c r="A46" s="22">
        <v>14</v>
      </c>
      <c r="B46" s="28"/>
      <c r="C46" s="29" t="s">
        <v>49</v>
      </c>
      <c r="D46" s="25" t="s">
        <v>16</v>
      </c>
      <c r="E46" s="26">
        <f>N46*O$20</f>
        <v>603.9000000000001</v>
      </c>
      <c r="F46" s="38"/>
      <c r="G46" s="38"/>
      <c r="H46" s="27"/>
      <c r="N46" s="30">
        <v>549</v>
      </c>
    </row>
    <row r="47" spans="1:14" ht="14.25">
      <c r="A47" s="22">
        <v>15</v>
      </c>
      <c r="B47" s="28"/>
      <c r="C47" s="39" t="s">
        <v>50</v>
      </c>
      <c r="D47" s="25" t="s">
        <v>16</v>
      </c>
      <c r="E47" s="26">
        <f>N47*O$20</f>
        <v>189.20000000000002</v>
      </c>
      <c r="F47" s="38"/>
      <c r="G47" s="38"/>
      <c r="H47" s="27"/>
      <c r="N47" s="30">
        <v>172</v>
      </c>
    </row>
    <row r="48" spans="1:14" ht="12.75">
      <c r="A48" s="22"/>
      <c r="B48" s="28" t="s">
        <v>51</v>
      </c>
      <c r="C48" s="24" t="s">
        <v>52</v>
      </c>
      <c r="D48" s="25"/>
      <c r="E48" s="26"/>
      <c r="F48" s="38"/>
      <c r="G48" s="38"/>
      <c r="H48" s="27"/>
      <c r="N48" s="30"/>
    </row>
    <row r="49" spans="1:14" ht="12.75">
      <c r="A49" s="22"/>
      <c r="B49" s="35"/>
      <c r="C49" s="39" t="s">
        <v>53</v>
      </c>
      <c r="D49" s="25"/>
      <c r="E49" s="26"/>
      <c r="F49" s="38"/>
      <c r="G49" s="38"/>
      <c r="H49" s="27"/>
      <c r="N49" s="30"/>
    </row>
    <row r="50" spans="1:14" ht="12.75">
      <c r="A50" s="40"/>
      <c r="B50" s="28"/>
      <c r="C50" s="29" t="s">
        <v>54</v>
      </c>
      <c r="D50" s="25"/>
      <c r="E50" s="26"/>
      <c r="F50" s="38"/>
      <c r="G50" s="38"/>
      <c r="H50" s="27"/>
      <c r="N50" s="30"/>
    </row>
    <row r="51" spans="1:14" ht="12.75">
      <c r="A51" s="22">
        <f>A47+1</f>
        <v>16</v>
      </c>
      <c r="B51" s="35"/>
      <c r="C51" s="29" t="s">
        <v>55</v>
      </c>
      <c r="D51" s="25" t="s">
        <v>56</v>
      </c>
      <c r="E51" s="26">
        <f>N51*O$20</f>
        <v>23898.600000000002</v>
      </c>
      <c r="F51" s="38"/>
      <c r="G51" s="38"/>
      <c r="H51" s="27"/>
      <c r="N51" s="30">
        <v>21726</v>
      </c>
    </row>
    <row r="52" spans="1:14" ht="12.75">
      <c r="A52" s="22"/>
      <c r="B52" s="28" t="s">
        <v>57</v>
      </c>
      <c r="C52" s="24" t="s">
        <v>58</v>
      </c>
      <c r="D52" s="25"/>
      <c r="E52" s="26"/>
      <c r="F52" s="38"/>
      <c r="G52" s="38"/>
      <c r="H52" s="27"/>
      <c r="N52" s="30"/>
    </row>
    <row r="53" spans="1:14" ht="22.5" customHeight="1">
      <c r="A53" s="22">
        <f>A51+1</f>
        <v>17</v>
      </c>
      <c r="B53" s="28" t="s">
        <v>59</v>
      </c>
      <c r="C53" s="29" t="s">
        <v>133</v>
      </c>
      <c r="D53" s="25" t="s">
        <v>16</v>
      </c>
      <c r="E53" s="26">
        <f>N53*O$20</f>
        <v>38.5</v>
      </c>
      <c r="F53" s="70"/>
      <c r="G53" s="70"/>
      <c r="H53" s="27"/>
      <c r="N53" s="30">
        <v>35</v>
      </c>
    </row>
    <row r="54" spans="1:14" ht="12.75">
      <c r="A54" s="22"/>
      <c r="B54" s="28" t="s">
        <v>60</v>
      </c>
      <c r="C54" s="24" t="s">
        <v>61</v>
      </c>
      <c r="D54" s="25"/>
      <c r="E54" s="26"/>
      <c r="F54" s="38"/>
      <c r="G54" s="38"/>
      <c r="H54" s="27"/>
      <c r="N54" s="30"/>
    </row>
    <row r="55" spans="1:14" ht="14.25">
      <c r="A55" s="22">
        <f>A53+1</f>
        <v>18</v>
      </c>
      <c r="B55" s="28"/>
      <c r="C55" s="29" t="s">
        <v>62</v>
      </c>
      <c r="D55" s="25" t="s">
        <v>16</v>
      </c>
      <c r="E55" s="26">
        <f>N55*O$20</f>
        <v>14.3</v>
      </c>
      <c r="F55" s="38"/>
      <c r="G55" s="38"/>
      <c r="H55" s="27"/>
      <c r="N55" s="30">
        <v>13</v>
      </c>
    </row>
    <row r="56" spans="1:14" ht="12.75">
      <c r="A56" s="22"/>
      <c r="B56" s="28" t="s">
        <v>63</v>
      </c>
      <c r="C56" s="24" t="s">
        <v>64</v>
      </c>
      <c r="D56" s="25"/>
      <c r="E56" s="26"/>
      <c r="F56" s="38"/>
      <c r="G56" s="38"/>
      <c r="H56" s="27"/>
      <c r="N56" s="30"/>
    </row>
    <row r="57" spans="1:14" ht="12.75">
      <c r="A57" s="22">
        <f>A55+1</f>
        <v>19</v>
      </c>
      <c r="B57" s="41"/>
      <c r="C57" s="29" t="s">
        <v>65</v>
      </c>
      <c r="D57" s="25" t="s">
        <v>66</v>
      </c>
      <c r="E57" s="26">
        <f>N57*O$20</f>
        <v>4730</v>
      </c>
      <c r="F57" s="38"/>
      <c r="G57" s="38"/>
      <c r="H57" s="27"/>
      <c r="N57" s="30">
        <v>4300</v>
      </c>
    </row>
    <row r="58" spans="1:14" ht="12.75">
      <c r="A58" s="22"/>
      <c r="B58" s="42" t="s">
        <v>67</v>
      </c>
      <c r="C58" s="43" t="s">
        <v>68</v>
      </c>
      <c r="D58" s="25"/>
      <c r="E58" s="26"/>
      <c r="F58" s="38"/>
      <c r="G58" s="38"/>
      <c r="H58" s="27"/>
      <c r="N58" s="30"/>
    </row>
    <row r="59" spans="1:14" ht="12.75">
      <c r="A59" s="22">
        <f>A57+1</f>
        <v>20</v>
      </c>
      <c r="B59" s="42"/>
      <c r="C59" s="44" t="s">
        <v>69</v>
      </c>
      <c r="D59" s="45" t="s">
        <v>48</v>
      </c>
      <c r="E59" s="26">
        <f>N59*O$20</f>
        <v>60.50000000000001</v>
      </c>
      <c r="F59" s="38"/>
      <c r="G59" s="38"/>
      <c r="H59" s="27"/>
      <c r="N59" s="30">
        <v>55</v>
      </c>
    </row>
    <row r="60" spans="1:14" ht="14.25">
      <c r="A60" s="22">
        <f>A59+1</f>
        <v>21</v>
      </c>
      <c r="B60" s="41"/>
      <c r="C60" s="44" t="s">
        <v>70</v>
      </c>
      <c r="D60" s="45" t="s">
        <v>16</v>
      </c>
      <c r="E60" s="26">
        <f>N60*O$20</f>
        <v>77</v>
      </c>
      <c r="F60" s="38"/>
      <c r="G60" s="38"/>
      <c r="H60" s="27"/>
      <c r="N60" s="30">
        <v>70</v>
      </c>
    </row>
    <row r="61" spans="1:14" ht="12.75">
      <c r="A61" s="22"/>
      <c r="B61" s="42"/>
      <c r="C61" s="46" t="s">
        <v>71</v>
      </c>
      <c r="D61" s="25"/>
      <c r="E61" s="26"/>
      <c r="F61" s="38"/>
      <c r="G61" s="38"/>
      <c r="H61" s="27"/>
      <c r="N61" s="30"/>
    </row>
    <row r="62" spans="1:14" ht="12.75">
      <c r="A62" s="22"/>
      <c r="B62" s="42" t="s">
        <v>72</v>
      </c>
      <c r="C62" s="47" t="s">
        <v>73</v>
      </c>
      <c r="D62" s="25"/>
      <c r="E62" s="26"/>
      <c r="F62" s="38"/>
      <c r="G62" s="38"/>
      <c r="H62" s="27"/>
      <c r="N62" s="30"/>
    </row>
    <row r="63" spans="1:14" ht="12.75">
      <c r="A63" s="22"/>
      <c r="B63" s="42"/>
      <c r="C63" s="47" t="s">
        <v>74</v>
      </c>
      <c r="D63" s="25"/>
      <c r="E63" s="26"/>
      <c r="F63" s="38"/>
      <c r="G63" s="38"/>
      <c r="H63" s="27"/>
      <c r="N63" s="30"/>
    </row>
    <row r="64" spans="1:14" ht="12.75">
      <c r="A64" s="22"/>
      <c r="B64" s="42"/>
      <c r="C64" s="48" t="s">
        <v>75</v>
      </c>
      <c r="D64" s="25"/>
      <c r="E64" s="26"/>
      <c r="F64" s="38"/>
      <c r="G64" s="38"/>
      <c r="H64" s="27"/>
      <c r="N64" s="30"/>
    </row>
    <row r="65" spans="1:14" ht="14.25">
      <c r="A65" s="22">
        <f>A60+1</f>
        <v>22</v>
      </c>
      <c r="B65" s="42"/>
      <c r="C65" s="49" t="s">
        <v>134</v>
      </c>
      <c r="D65" s="25" t="s">
        <v>16</v>
      </c>
      <c r="E65" s="26">
        <v>34060</v>
      </c>
      <c r="F65" s="38"/>
      <c r="G65" s="38"/>
      <c r="H65" s="27"/>
      <c r="N65" s="30">
        <v>25800</v>
      </c>
    </row>
    <row r="66" spans="1:14" ht="12.75">
      <c r="A66" s="22"/>
      <c r="B66" s="42" t="s">
        <v>76</v>
      </c>
      <c r="C66" s="43" t="s">
        <v>77</v>
      </c>
      <c r="D66" s="25"/>
      <c r="E66" s="26"/>
      <c r="F66" s="38"/>
      <c r="G66" s="38"/>
      <c r="H66" s="27"/>
      <c r="N66" s="30"/>
    </row>
    <row r="67" spans="1:14" ht="12.75">
      <c r="A67" s="22">
        <f>A65+1</f>
        <v>23</v>
      </c>
      <c r="B67" s="50"/>
      <c r="C67" s="44" t="s">
        <v>78</v>
      </c>
      <c r="D67" s="45" t="s">
        <v>79</v>
      </c>
      <c r="E67" s="26">
        <v>130000</v>
      </c>
      <c r="F67" s="38"/>
      <c r="G67" s="38"/>
      <c r="H67" s="27"/>
      <c r="N67" s="30">
        <v>147600</v>
      </c>
    </row>
    <row r="68" spans="1:14" ht="12.75">
      <c r="A68" s="22">
        <f>A67+1</f>
        <v>24</v>
      </c>
      <c r="B68" s="42"/>
      <c r="C68" s="51" t="s">
        <v>80</v>
      </c>
      <c r="D68" s="25" t="s">
        <v>79</v>
      </c>
      <c r="E68" s="26">
        <v>65000</v>
      </c>
      <c r="F68" s="38"/>
      <c r="G68" s="38"/>
      <c r="H68" s="27"/>
      <c r="N68" s="30">
        <v>49200</v>
      </c>
    </row>
    <row r="69" spans="1:14" ht="12.75">
      <c r="A69" s="22"/>
      <c r="B69" s="42" t="s">
        <v>81</v>
      </c>
      <c r="C69" s="47" t="s">
        <v>82</v>
      </c>
      <c r="D69" s="25"/>
      <c r="E69" s="26"/>
      <c r="F69" s="38"/>
      <c r="G69" s="38"/>
      <c r="H69" s="27"/>
      <c r="N69" s="30"/>
    </row>
    <row r="70" spans="1:14" ht="14.25">
      <c r="A70" s="22">
        <f>A68+1</f>
        <v>25</v>
      </c>
      <c r="B70" s="42"/>
      <c r="C70" s="48" t="s">
        <v>132</v>
      </c>
      <c r="D70" s="25" t="s">
        <v>16</v>
      </c>
      <c r="E70" s="26">
        <v>10830</v>
      </c>
      <c r="F70" s="38"/>
      <c r="G70" s="38"/>
      <c r="H70" s="27"/>
      <c r="N70" s="30">
        <v>9840</v>
      </c>
    </row>
    <row r="71" spans="1:14" ht="12.75">
      <c r="A71" s="22">
        <f>A70+1</f>
        <v>26</v>
      </c>
      <c r="B71" s="50" t="s">
        <v>83</v>
      </c>
      <c r="C71" s="48" t="s">
        <v>84</v>
      </c>
      <c r="D71" s="25" t="s">
        <v>56</v>
      </c>
      <c r="E71" s="26">
        <v>1353000</v>
      </c>
      <c r="F71" s="38"/>
      <c r="G71" s="38"/>
      <c r="H71" s="27"/>
      <c r="N71" s="30">
        <v>1082400</v>
      </c>
    </row>
    <row r="72" spans="1:14" ht="12.75">
      <c r="A72" s="22"/>
      <c r="B72" s="42" t="s">
        <v>85</v>
      </c>
      <c r="C72" s="47" t="s">
        <v>86</v>
      </c>
      <c r="D72" s="52"/>
      <c r="E72" s="53"/>
      <c r="F72" s="38"/>
      <c r="G72" s="38"/>
      <c r="H72" s="27"/>
      <c r="N72" s="36"/>
    </row>
    <row r="73" spans="1:14" ht="12.75">
      <c r="A73" s="22">
        <f>A71+1</f>
        <v>27</v>
      </c>
      <c r="B73" s="42"/>
      <c r="C73" s="54" t="s">
        <v>87</v>
      </c>
      <c r="D73" s="55" t="s">
        <v>79</v>
      </c>
      <c r="E73" s="26">
        <v>59050</v>
      </c>
      <c r="F73" s="38"/>
      <c r="G73" s="38"/>
      <c r="H73" s="27"/>
      <c r="N73" s="36">
        <v>49200</v>
      </c>
    </row>
    <row r="74" spans="1:14" ht="24.75" customHeight="1">
      <c r="A74" s="22"/>
      <c r="B74" s="41"/>
      <c r="C74" s="48" t="s">
        <v>135</v>
      </c>
      <c r="D74" s="25"/>
      <c r="E74" s="26"/>
      <c r="F74" s="38"/>
      <c r="G74" s="38"/>
      <c r="H74" s="27"/>
      <c r="N74" s="30"/>
    </row>
    <row r="75" spans="1:14" ht="16.5" customHeight="1">
      <c r="A75" s="22">
        <f>A73+1</f>
        <v>28</v>
      </c>
      <c r="B75" s="42"/>
      <c r="C75" s="48" t="s">
        <v>136</v>
      </c>
      <c r="D75" s="25" t="s">
        <v>16</v>
      </c>
      <c r="E75" s="26">
        <f>N75*O$20</f>
        <v>10648</v>
      </c>
      <c r="F75" s="38"/>
      <c r="G75" s="38"/>
      <c r="H75" s="27"/>
      <c r="N75" s="30">
        <v>9680</v>
      </c>
    </row>
    <row r="76" spans="1:14" ht="15" customHeight="1">
      <c r="A76" s="22">
        <f>A75+1</f>
        <v>29</v>
      </c>
      <c r="B76" s="50" t="s">
        <v>83</v>
      </c>
      <c r="C76" s="48" t="s">
        <v>88</v>
      </c>
      <c r="D76" s="25" t="s">
        <v>56</v>
      </c>
      <c r="E76" s="26">
        <v>1331000</v>
      </c>
      <c r="F76" s="38"/>
      <c r="G76" s="38"/>
      <c r="H76" s="27"/>
      <c r="N76" s="30">
        <v>1248720</v>
      </c>
    </row>
    <row r="77" spans="1:14" ht="12.75">
      <c r="A77" s="22"/>
      <c r="B77" s="41"/>
      <c r="C77" s="47" t="s">
        <v>89</v>
      </c>
      <c r="D77" s="25"/>
      <c r="E77" s="26"/>
      <c r="F77" s="38"/>
      <c r="G77" s="38"/>
      <c r="H77" s="27"/>
      <c r="N77" s="30"/>
    </row>
    <row r="78" spans="1:14" ht="12.75">
      <c r="A78" s="22"/>
      <c r="B78" s="41" t="s">
        <v>90</v>
      </c>
      <c r="C78" s="47" t="s">
        <v>91</v>
      </c>
      <c r="D78" s="25"/>
      <c r="E78" s="26"/>
      <c r="F78" s="38"/>
      <c r="G78" s="38"/>
      <c r="H78" s="27"/>
      <c r="N78" s="30"/>
    </row>
    <row r="79" spans="1:14" ht="26.25" customHeight="1">
      <c r="A79" s="22">
        <f>A76+1</f>
        <v>30</v>
      </c>
      <c r="B79" s="50"/>
      <c r="C79" s="48" t="s">
        <v>92</v>
      </c>
      <c r="D79" s="25" t="s">
        <v>66</v>
      </c>
      <c r="E79" s="26">
        <f>N79*O$20</f>
        <v>17600</v>
      </c>
      <c r="F79" s="38"/>
      <c r="G79" s="38"/>
      <c r="H79" s="27"/>
      <c r="N79" s="30">
        <v>16000</v>
      </c>
    </row>
    <row r="80" spans="1:14" ht="12.75">
      <c r="A80" s="22">
        <f>A79+1</f>
        <v>31</v>
      </c>
      <c r="B80" s="50"/>
      <c r="C80" s="48" t="s">
        <v>93</v>
      </c>
      <c r="D80" s="25" t="s">
        <v>66</v>
      </c>
      <c r="E80" s="26">
        <f>N80*O$20</f>
        <v>6050.000000000001</v>
      </c>
      <c r="F80" s="38"/>
      <c r="G80" s="38"/>
      <c r="H80" s="27"/>
      <c r="N80" s="30">
        <v>5500</v>
      </c>
    </row>
    <row r="81" spans="1:14" ht="12.75">
      <c r="A81" s="22">
        <f>A80+1</f>
        <v>32</v>
      </c>
      <c r="B81" s="50"/>
      <c r="C81" s="48" t="s">
        <v>94</v>
      </c>
      <c r="D81" s="25" t="s">
        <v>66</v>
      </c>
      <c r="E81" s="26">
        <f>N81*O$20</f>
        <v>1540.0000000000002</v>
      </c>
      <c r="F81" s="38"/>
      <c r="G81" s="38"/>
      <c r="H81" s="27"/>
      <c r="N81" s="30">
        <v>1400</v>
      </c>
    </row>
    <row r="82" spans="1:14" ht="12.75">
      <c r="A82" s="22"/>
      <c r="B82" s="41" t="s">
        <v>95</v>
      </c>
      <c r="C82" s="47" t="s">
        <v>96</v>
      </c>
      <c r="D82" s="25"/>
      <c r="E82" s="26"/>
      <c r="F82" s="38"/>
      <c r="G82" s="38"/>
      <c r="H82" s="27"/>
      <c r="N82" s="30"/>
    </row>
    <row r="83" spans="1:14" ht="12.75">
      <c r="A83" s="22"/>
      <c r="B83" s="42"/>
      <c r="C83" s="49" t="s">
        <v>97</v>
      </c>
      <c r="D83" s="52"/>
      <c r="E83" s="53"/>
      <c r="F83" s="38"/>
      <c r="G83" s="38"/>
      <c r="H83" s="27"/>
      <c r="N83" s="36"/>
    </row>
    <row r="84" spans="1:14" ht="12.75">
      <c r="A84" s="22">
        <f>A81+1</f>
        <v>33</v>
      </c>
      <c r="B84" s="42"/>
      <c r="C84" s="48" t="s">
        <v>98</v>
      </c>
      <c r="D84" s="25" t="s">
        <v>99</v>
      </c>
      <c r="E84" s="26">
        <f>N84*O$20</f>
        <v>1485.0000000000002</v>
      </c>
      <c r="F84" s="38"/>
      <c r="G84" s="38"/>
      <c r="H84" s="27"/>
      <c r="N84" s="36">
        <v>1350</v>
      </c>
    </row>
    <row r="85" spans="1:14" ht="12.75">
      <c r="A85" s="22">
        <f>A84+1</f>
        <v>34</v>
      </c>
      <c r="B85" s="41"/>
      <c r="C85" s="48" t="s">
        <v>100</v>
      </c>
      <c r="D85" s="25" t="s">
        <v>99</v>
      </c>
      <c r="E85" s="26">
        <f>N85*O$20</f>
        <v>748.0000000000001</v>
      </c>
      <c r="F85" s="38"/>
      <c r="G85" s="38"/>
      <c r="H85" s="27"/>
      <c r="N85" s="36">
        <v>680</v>
      </c>
    </row>
    <row r="86" spans="1:14" ht="12.75">
      <c r="A86" s="22"/>
      <c r="B86" s="41" t="s">
        <v>101</v>
      </c>
      <c r="C86" s="47" t="s">
        <v>102</v>
      </c>
      <c r="D86" s="25"/>
      <c r="E86" s="26"/>
      <c r="F86" s="38"/>
      <c r="G86" s="38"/>
      <c r="H86" s="27"/>
      <c r="N86" s="30"/>
    </row>
    <row r="87" spans="1:14" ht="12.75">
      <c r="A87" s="22"/>
      <c r="B87" s="56"/>
      <c r="C87" s="29" t="s">
        <v>103</v>
      </c>
      <c r="D87" s="25"/>
      <c r="E87" s="26"/>
      <c r="F87" s="38"/>
      <c r="G87" s="38"/>
      <c r="H87" s="27"/>
      <c r="N87" s="30"/>
    </row>
    <row r="88" spans="1:14" ht="12.75">
      <c r="A88" s="22"/>
      <c r="B88" s="56"/>
      <c r="C88" s="24" t="s">
        <v>104</v>
      </c>
      <c r="D88" s="25"/>
      <c r="E88" s="26"/>
      <c r="F88" s="38"/>
      <c r="G88" s="38"/>
      <c r="H88" s="27"/>
      <c r="N88" s="30"/>
    </row>
    <row r="89" spans="1:14" ht="12.75">
      <c r="A89" s="22">
        <f>A85+1</f>
        <v>35</v>
      </c>
      <c r="B89" s="56"/>
      <c r="C89" s="29" t="s">
        <v>105</v>
      </c>
      <c r="D89" s="55" t="s">
        <v>106</v>
      </c>
      <c r="E89" s="26">
        <v>6</v>
      </c>
      <c r="F89" s="38"/>
      <c r="G89" s="38"/>
      <c r="H89" s="27"/>
      <c r="N89" s="30">
        <v>5</v>
      </c>
    </row>
    <row r="90" spans="1:14" ht="12.75">
      <c r="A90" s="22">
        <f>A89+1</f>
        <v>36</v>
      </c>
      <c r="B90" s="56"/>
      <c r="C90" s="29" t="s">
        <v>107</v>
      </c>
      <c r="D90" s="55" t="s">
        <v>106</v>
      </c>
      <c r="E90" s="26">
        <v>5</v>
      </c>
      <c r="F90" s="38"/>
      <c r="G90" s="38"/>
      <c r="H90" s="27"/>
      <c r="N90" s="36">
        <v>4</v>
      </c>
    </row>
    <row r="91" spans="1:14" ht="12.75">
      <c r="A91" s="22"/>
      <c r="B91" s="56"/>
      <c r="C91" s="24" t="s">
        <v>108</v>
      </c>
      <c r="D91" s="55"/>
      <c r="E91" s="53"/>
      <c r="F91" s="38"/>
      <c r="G91" s="38"/>
      <c r="H91" s="27"/>
      <c r="N91" s="36"/>
    </row>
    <row r="92" spans="1:14" ht="12.75">
      <c r="A92" s="22">
        <f>A90+1</f>
        <v>37</v>
      </c>
      <c r="B92" s="56"/>
      <c r="C92" s="29" t="s">
        <v>109</v>
      </c>
      <c r="D92" s="55" t="s">
        <v>106</v>
      </c>
      <c r="E92" s="26">
        <v>3</v>
      </c>
      <c r="F92" s="38"/>
      <c r="G92" s="38"/>
      <c r="H92" s="27"/>
      <c r="N92" s="36">
        <v>2</v>
      </c>
    </row>
    <row r="93" spans="1:14" ht="12.75">
      <c r="A93" s="22"/>
      <c r="B93" s="56"/>
      <c r="C93" s="24" t="s">
        <v>110</v>
      </c>
      <c r="D93" s="55"/>
      <c r="E93" s="53"/>
      <c r="F93" s="38"/>
      <c r="G93" s="38"/>
      <c r="H93" s="27"/>
      <c r="N93" s="36"/>
    </row>
    <row r="94" spans="1:14" ht="12.75">
      <c r="A94" s="22">
        <f>A92+1</f>
        <v>38</v>
      </c>
      <c r="B94" s="56"/>
      <c r="C94" s="29" t="s">
        <v>111</v>
      </c>
      <c r="D94" s="55" t="s">
        <v>106</v>
      </c>
      <c r="E94" s="26">
        <v>3</v>
      </c>
      <c r="F94" s="38"/>
      <c r="G94" s="38"/>
      <c r="H94" s="27"/>
      <c r="N94" s="36">
        <v>2</v>
      </c>
    </row>
    <row r="95" spans="1:14" ht="12.75">
      <c r="A95" s="22">
        <f>A94+1</f>
        <v>39</v>
      </c>
      <c r="B95" s="56"/>
      <c r="C95" s="29" t="s">
        <v>112</v>
      </c>
      <c r="D95" s="55" t="s">
        <v>106</v>
      </c>
      <c r="E95" s="26">
        <v>8</v>
      </c>
      <c r="F95" s="38"/>
      <c r="G95" s="38"/>
      <c r="H95" s="27"/>
      <c r="N95" s="36">
        <v>7</v>
      </c>
    </row>
    <row r="96" spans="1:14" ht="12.75">
      <c r="A96" s="22">
        <f>A95+1</f>
        <v>40</v>
      </c>
      <c r="B96" s="56"/>
      <c r="C96" s="29" t="s">
        <v>113</v>
      </c>
      <c r="D96" s="55" t="s">
        <v>106</v>
      </c>
      <c r="E96" s="26">
        <v>3</v>
      </c>
      <c r="F96" s="38"/>
      <c r="G96" s="38"/>
      <c r="H96" s="27"/>
      <c r="N96" s="36">
        <v>2</v>
      </c>
    </row>
    <row r="97" spans="1:14" ht="12.75">
      <c r="A97" s="22">
        <f>A96+1</f>
        <v>41</v>
      </c>
      <c r="B97" s="56"/>
      <c r="C97" s="29" t="s">
        <v>114</v>
      </c>
      <c r="D97" s="55" t="s">
        <v>106</v>
      </c>
      <c r="E97" s="26">
        <v>5</v>
      </c>
      <c r="F97" s="38"/>
      <c r="G97" s="38"/>
      <c r="H97" s="27"/>
      <c r="N97" s="36">
        <v>4</v>
      </c>
    </row>
    <row r="98" spans="1:14" ht="12.75">
      <c r="A98" s="22">
        <f>A97+1</f>
        <v>42</v>
      </c>
      <c r="B98" s="56"/>
      <c r="C98" s="29" t="s">
        <v>115</v>
      </c>
      <c r="D98" s="55" t="s">
        <v>106</v>
      </c>
      <c r="E98" s="26">
        <v>7</v>
      </c>
      <c r="F98" s="38"/>
      <c r="G98" s="38"/>
      <c r="H98" s="27"/>
      <c r="N98" s="36">
        <v>6</v>
      </c>
    </row>
    <row r="99" spans="1:14" ht="12.75">
      <c r="A99" s="22">
        <f>A98+1</f>
        <v>43</v>
      </c>
      <c r="B99" s="56"/>
      <c r="C99" s="29" t="s">
        <v>116</v>
      </c>
      <c r="D99" s="55" t="s">
        <v>99</v>
      </c>
      <c r="E99" s="26">
        <v>5</v>
      </c>
      <c r="F99" s="38"/>
      <c r="G99" s="38"/>
      <c r="H99" s="27"/>
      <c r="N99" s="36">
        <v>4</v>
      </c>
    </row>
    <row r="100" spans="1:14" ht="12.75">
      <c r="A100" s="22"/>
      <c r="B100" s="56"/>
      <c r="C100" s="24" t="s">
        <v>117</v>
      </c>
      <c r="D100" s="55"/>
      <c r="E100" s="53"/>
      <c r="F100" s="38"/>
      <c r="G100" s="38"/>
      <c r="H100" s="27"/>
      <c r="N100" s="36"/>
    </row>
    <row r="101" spans="1:14" ht="12.75">
      <c r="A101" s="22">
        <f>A99+1</f>
        <v>44</v>
      </c>
      <c r="B101" s="37" t="s">
        <v>118</v>
      </c>
      <c r="C101" s="29" t="s">
        <v>119</v>
      </c>
      <c r="D101" s="55" t="s">
        <v>106</v>
      </c>
      <c r="E101" s="26">
        <f>N101*O$20</f>
        <v>440.00000000000006</v>
      </c>
      <c r="F101" s="38"/>
      <c r="G101" s="38"/>
      <c r="H101" s="27"/>
      <c r="N101" s="36">
        <v>400</v>
      </c>
    </row>
    <row r="102" spans="1:14" ht="12.75">
      <c r="A102" s="22"/>
      <c r="B102" s="37" t="s">
        <v>120</v>
      </c>
      <c r="C102" s="24" t="s">
        <v>121</v>
      </c>
      <c r="D102" s="25"/>
      <c r="E102" s="26"/>
      <c r="F102" s="38"/>
      <c r="G102" s="38"/>
      <c r="H102" s="27"/>
      <c r="N102" s="30"/>
    </row>
    <row r="103" spans="1:14" ht="12.75">
      <c r="A103" s="22"/>
      <c r="B103" s="28"/>
      <c r="C103" s="29" t="s">
        <v>122</v>
      </c>
      <c r="D103" s="25"/>
      <c r="E103" s="26"/>
      <c r="F103" s="38"/>
      <c r="G103" s="38"/>
      <c r="H103" s="27"/>
      <c r="N103" s="30"/>
    </row>
    <row r="104" spans="1:14" ht="12.75">
      <c r="A104" s="22"/>
      <c r="B104" s="28"/>
      <c r="C104" s="39" t="s">
        <v>123</v>
      </c>
      <c r="D104" s="52"/>
      <c r="E104" s="53"/>
      <c r="F104" s="38"/>
      <c r="G104" s="38"/>
      <c r="H104" s="27"/>
      <c r="N104" s="36"/>
    </row>
    <row r="105" spans="1:14" ht="12.75">
      <c r="A105" s="22">
        <f>A101+1</f>
        <v>45</v>
      </c>
      <c r="B105" s="35"/>
      <c r="C105" s="39" t="s">
        <v>124</v>
      </c>
      <c r="D105" s="25" t="s">
        <v>66</v>
      </c>
      <c r="E105" s="26">
        <f>N105*O$20</f>
        <v>495.00000000000006</v>
      </c>
      <c r="F105" s="38"/>
      <c r="G105" s="38"/>
      <c r="H105" s="27"/>
      <c r="N105" s="30">
        <v>450</v>
      </c>
    </row>
    <row r="106" spans="1:14" ht="12.75">
      <c r="A106" s="22"/>
      <c r="B106" s="35"/>
      <c r="C106" s="29" t="s">
        <v>125</v>
      </c>
      <c r="D106" s="25"/>
      <c r="E106" s="26"/>
      <c r="F106" s="38"/>
      <c r="G106" s="38"/>
      <c r="H106" s="27"/>
      <c r="N106" s="30"/>
    </row>
    <row r="107" spans="1:14" ht="12.75">
      <c r="A107" s="22">
        <f>A105+1</f>
        <v>46</v>
      </c>
      <c r="B107" s="35"/>
      <c r="C107" s="29" t="s">
        <v>137</v>
      </c>
      <c r="D107" s="25" t="s">
        <v>99</v>
      </c>
      <c r="E107" s="26">
        <v>5</v>
      </c>
      <c r="F107" s="38"/>
      <c r="G107" s="38"/>
      <c r="H107" s="27"/>
      <c r="N107" s="30">
        <v>4</v>
      </c>
    </row>
    <row r="108" spans="1:14" ht="12.75">
      <c r="A108" s="22"/>
      <c r="B108" s="37" t="s">
        <v>126</v>
      </c>
      <c r="C108" s="24" t="s">
        <v>127</v>
      </c>
      <c r="D108" s="25"/>
      <c r="E108" s="26"/>
      <c r="F108" s="38"/>
      <c r="G108" s="38"/>
      <c r="H108" s="27"/>
      <c r="N108" s="30"/>
    </row>
    <row r="109" spans="1:14" ht="12.75">
      <c r="A109" s="22"/>
      <c r="B109" s="35"/>
      <c r="C109" s="29" t="s">
        <v>128</v>
      </c>
      <c r="D109" s="25"/>
      <c r="E109" s="26"/>
      <c r="F109" s="38"/>
      <c r="G109" s="38"/>
      <c r="H109" s="27"/>
      <c r="N109" s="30"/>
    </row>
    <row r="110" spans="1:14" ht="18.75" customHeight="1">
      <c r="A110" s="22">
        <f>A107+1</f>
        <v>47</v>
      </c>
      <c r="B110" s="35"/>
      <c r="C110" s="29" t="s">
        <v>138</v>
      </c>
      <c r="D110" s="25" t="s">
        <v>66</v>
      </c>
      <c r="E110" s="26">
        <f>N110*O$20</f>
        <v>17600</v>
      </c>
      <c r="F110" s="38"/>
      <c r="G110" s="38"/>
      <c r="H110" s="27"/>
      <c r="N110" s="30">
        <v>16000</v>
      </c>
    </row>
    <row r="111" spans="1:14" ht="12.75">
      <c r="A111" s="57"/>
      <c r="B111" s="58"/>
      <c r="C111" s="59"/>
      <c r="D111" s="60"/>
      <c r="E111" s="61"/>
      <c r="F111" s="71"/>
      <c r="G111" s="71"/>
      <c r="H111" s="62"/>
      <c r="N111" s="63"/>
    </row>
    <row r="112" spans="1:14" ht="12.75">
      <c r="A112" s="57"/>
      <c r="B112" s="58"/>
      <c r="C112" s="59"/>
      <c r="D112" s="60"/>
      <c r="E112" s="61"/>
      <c r="F112" s="72"/>
      <c r="G112" s="72" t="s">
        <v>129</v>
      </c>
      <c r="H112" s="64">
        <f>SUM(H18:H110)</f>
        <v>0</v>
      </c>
      <c r="N112" s="63"/>
    </row>
    <row r="113" spans="1:14" ht="12.75">
      <c r="A113" s="57"/>
      <c r="B113" s="58"/>
      <c r="C113" s="59"/>
      <c r="D113" s="60"/>
      <c r="E113" s="61"/>
      <c r="F113" s="72"/>
      <c r="G113" s="72" t="s">
        <v>130</v>
      </c>
      <c r="H113" s="64">
        <f>ROUND(H112*0.16,2)</f>
        <v>0</v>
      </c>
      <c r="N113" s="63"/>
    </row>
    <row r="114" spans="1:14" ht="12.75">
      <c r="A114" s="57"/>
      <c r="B114" s="58"/>
      <c r="C114" s="59"/>
      <c r="D114" s="60"/>
      <c r="E114" s="61"/>
      <c r="F114" s="72"/>
      <c r="G114" s="72" t="s">
        <v>131</v>
      </c>
      <c r="H114" s="64">
        <f>H112+H113</f>
        <v>0</v>
      </c>
      <c r="N114" s="63"/>
    </row>
  </sheetData>
  <sheetProtection/>
  <mergeCells count="16">
    <mergeCell ref="F15:F17"/>
    <mergeCell ref="G15:G17"/>
    <mergeCell ref="H14:H17"/>
    <mergeCell ref="A14:A17"/>
    <mergeCell ref="B14:B17"/>
    <mergeCell ref="C14:C17"/>
    <mergeCell ref="D14:D17"/>
    <mergeCell ref="E14:E17"/>
    <mergeCell ref="F14:G14"/>
    <mergeCell ref="A3:J3"/>
    <mergeCell ref="A4:J4"/>
    <mergeCell ref="A5:J5"/>
    <mergeCell ref="A6:J6"/>
    <mergeCell ref="C10:J10"/>
    <mergeCell ref="A11:B11"/>
    <mergeCell ref="D8:H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44" r:id="rId2"/>
  <colBreaks count="2" manualBreakCount="2">
    <brk id="8" max="113" man="1"/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 de Comunicaciones y Transportes</dc:creator>
  <cp:keywords/>
  <dc:description/>
  <cp:lastModifiedBy>jlrios</cp:lastModifiedBy>
  <cp:lastPrinted>2013-01-22T19:56:03Z</cp:lastPrinted>
  <dcterms:created xsi:type="dcterms:W3CDTF">2013-01-22T03:00:13Z</dcterms:created>
  <dcterms:modified xsi:type="dcterms:W3CDTF">2013-03-07T17:27:30Z</dcterms:modified>
  <cp:category/>
  <cp:version/>
  <cp:contentType/>
  <cp:contentStatus/>
</cp:coreProperties>
</file>