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7755"/>
  </bookViews>
  <sheets>
    <sheet name="e7 con vinculos general" sheetId="1" r:id="rId1"/>
    <sheet name="Hoja1" sheetId="2" r:id="rId2"/>
  </sheets>
  <definedNames>
    <definedName name="__123Graph_A" localSheetId="0" hidden="1">'e7 con vinculos general'!$D$18:$D$61</definedName>
    <definedName name="__123Graph_A" hidden="1">#REF!</definedName>
    <definedName name="__123Graph_B" localSheetId="0" hidden="1">'e7 con vinculos general'!#REF!</definedName>
    <definedName name="__123Graph_B" hidden="1">#REF!</definedName>
    <definedName name="__123Graph_X" localSheetId="0" hidden="1">'e7 con vinculos general'!$D$18:$D$61</definedName>
    <definedName name="__123Graph_X" hidden="1">#REF!</definedName>
    <definedName name="_Key1" localSheetId="0" hidden="1">'e7 con vinculos general'!#REF!</definedName>
    <definedName name="_Key1" hidden="1">#REF!</definedName>
    <definedName name="_Order1" hidden="1">255</definedName>
    <definedName name="_Sort" localSheetId="0" hidden="1">'e7 con vinculos general'!#REF!</definedName>
    <definedName name="_Sort" hidden="1">#REF!</definedName>
    <definedName name="_xlnm.Print_Area" localSheetId="0">'e7 con vinculos general'!$A$1:$H$214</definedName>
    <definedName name="C_" localSheetId="0">'e7 con vinculos general'!$A$28</definedName>
    <definedName name="C_">#REF!</definedName>
    <definedName name="_xlnm.Print_Titles" localSheetId="0">'e7 con vinculos general'!$1:$15</definedName>
    <definedName name="X" localSheetId="0">'e7 con vinculos general'!#REF!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E185" i="1"/>
  <c r="E118"/>
  <c r="H48" l="1"/>
  <c r="E69" l="1"/>
  <c r="A23" l="1"/>
  <c r="A25" s="1"/>
  <c r="A30" s="1"/>
  <c r="A31" s="1"/>
  <c r="A35" s="1"/>
  <c r="A39" s="1"/>
  <c r="A45" s="1"/>
  <c r="H203" l="1"/>
  <c r="H171"/>
  <c r="H127"/>
  <c r="H87"/>
  <c r="H88" s="1"/>
  <c r="A47"/>
  <c r="A57" s="1"/>
  <c r="A61" s="1"/>
  <c r="H128" l="1"/>
  <c r="H172" s="1"/>
  <c r="H205" s="1"/>
  <c r="A66"/>
  <c r="A69" s="1"/>
  <c r="A74" s="1"/>
  <c r="A79" s="1"/>
  <c r="A84" s="1"/>
  <c r="A85" s="1"/>
  <c r="A86" s="1"/>
  <c r="A99" l="1"/>
  <c r="A105" s="1"/>
  <c r="A110" s="1"/>
  <c r="A111" s="1"/>
  <c r="A112" s="1"/>
  <c r="A113" s="1"/>
  <c r="A117" s="1"/>
  <c r="A118" s="1"/>
  <c r="A123" s="1"/>
  <c r="A124" s="1"/>
  <c r="A125" s="1"/>
  <c r="A126" s="1"/>
  <c r="D87"/>
  <c r="A136" l="1"/>
  <c r="A137" s="1"/>
  <c r="A143" s="1"/>
  <c r="A148" s="1"/>
  <c r="A154" s="1"/>
  <c r="D127"/>
  <c r="A157" l="1"/>
  <c r="A160" s="1"/>
  <c r="A167" s="1"/>
  <c r="A169" l="1"/>
  <c r="A170" s="1"/>
  <c r="H206"/>
  <c r="H207" s="1"/>
  <c r="D171" l="1"/>
  <c r="A185"/>
  <c r="A186" s="1"/>
  <c r="A191" s="1"/>
  <c r="A192" s="1"/>
  <c r="A193" s="1"/>
  <c r="A194" s="1"/>
  <c r="A196" s="1"/>
  <c r="A200" s="1"/>
  <c r="A202" s="1"/>
  <c r="D203" s="1"/>
</calcChain>
</file>

<file path=xl/sharedStrings.xml><?xml version="1.0" encoding="utf-8"?>
<sst xmlns="http://schemas.openxmlformats.org/spreadsheetml/2006/main" count="372" uniqueCount="281">
  <si>
    <t>SECRETARIA DE COMUNICACIONES Y TRANSPORTES</t>
  </si>
  <si>
    <t>SUBSECRETARIA DE INFRAESTRUCTURA</t>
  </si>
  <si>
    <t>DIRECCION GENERAL DE CARRETERAS</t>
  </si>
  <si>
    <t>CATÁLOGO DE CONCEPTOS Y CANTIDADES DE TRABAJO PARA EXPRESIÓN DE PRECIOS UNITARIOS Y MONTO TOTAL DE LA PROPOSICIÓN</t>
  </si>
  <si>
    <t>DESCRIPCIÓN DE LOS TRABAJOS:</t>
  </si>
  <si>
    <t>CARRETERA:</t>
  </si>
  <si>
    <t>T  R  A  M  O:</t>
  </si>
  <si>
    <t>SUBTRAMO:</t>
  </si>
  <si>
    <t>PRECIO UNITARIO</t>
  </si>
  <si>
    <t>No.</t>
  </si>
  <si>
    <t>CAPITULO</t>
  </si>
  <si>
    <t>D  E  S  C  R  I  P  C  I  O  N</t>
  </si>
  <si>
    <t>UNIDAD</t>
  </si>
  <si>
    <t>CANTIDAD</t>
  </si>
  <si>
    <t>CON LETRA</t>
  </si>
  <si>
    <t>CON NUMERO</t>
  </si>
  <si>
    <t>IMPORTE</t>
  </si>
  <si>
    <t xml:space="preserve">N.CTR.CAR.1.01    T E R R A C E R I A S  </t>
  </si>
  <si>
    <t xml:space="preserve">NORMA N.CTR.CAR.1.01.001/00 </t>
  </si>
  <si>
    <t>001-B</t>
  </si>
  <si>
    <t>DESMONTE</t>
  </si>
  <si>
    <t>001-B.I</t>
  </si>
  <si>
    <t>Desmonte, cualesquiera que sea su tipo y caracteristicas, por unidad de obra terminada:</t>
  </si>
  <si>
    <t>ha</t>
  </si>
  <si>
    <t xml:space="preserve">NORMA N.CTR.CAR.1.01.002/00 </t>
  </si>
  <si>
    <t>002-B</t>
  </si>
  <si>
    <t>DESPALME</t>
  </si>
  <si>
    <t>002-B.I.1</t>
  </si>
  <si>
    <t>Despalmes en corte por unidad de obra terminada :</t>
  </si>
  <si>
    <t>002-B.I.1.a</t>
  </si>
  <si>
    <t xml:space="preserve">Cuando el material se desperdicie. </t>
  </si>
  <si>
    <t>m3</t>
  </si>
  <si>
    <t>002-B.I.1.2</t>
  </si>
  <si>
    <t>Despalmes en terraplen por unidad de obra terminada :</t>
  </si>
  <si>
    <t>002-B.I.1.2.a</t>
  </si>
  <si>
    <t>NORMA N.CTR.CAR.1.01.003/00</t>
  </si>
  <si>
    <t>003-B</t>
  </si>
  <si>
    <t>CORTES</t>
  </si>
  <si>
    <t>003-B.J.1</t>
  </si>
  <si>
    <t>Excavación de cortes, cualesquiera que sea su clasificación, por unidad de obra terminada :</t>
  </si>
  <si>
    <t>003-B.J.1.a</t>
  </si>
  <si>
    <t>A cielo abierto en el terreno natural:</t>
  </si>
  <si>
    <t>003-B.J.1.a.1</t>
  </si>
  <si>
    <t xml:space="preserve">Cuando el material se utilice en la formación de terraplenes                 </t>
  </si>
  <si>
    <t>003-B.J.1.a.2</t>
  </si>
  <si>
    <t xml:space="preserve">Cuando el material se desperdicie, incluye acarreos al banco de desperdicio y su formacion.                                                  </t>
  </si>
  <si>
    <t>NORMA N.CTR.CAR.1.01.004/00</t>
  </si>
  <si>
    <t>004-B</t>
  </si>
  <si>
    <t>ESCALONES DE LIGA</t>
  </si>
  <si>
    <t>004-B.I</t>
  </si>
  <si>
    <t>Excavación de escalones de liga, cualesquiera que sea su clasificación, por unidad de obra terminada :</t>
  </si>
  <si>
    <t>004-B.I.4</t>
  </si>
  <si>
    <t>En el cuerpo de terraplenes existentes, cuando el material se desperdicie.</t>
  </si>
  <si>
    <t>NORMA N.CTR.CAR.1.01.005/00</t>
  </si>
  <si>
    <t>005-B</t>
  </si>
  <si>
    <t>EXCAVACION PARA CANALES</t>
  </si>
  <si>
    <t>005-B.J.1</t>
  </si>
  <si>
    <t>Excavación de canales, cualesquiera que sea su clasificación y profundidad, por unidad de obra terminada:</t>
  </si>
  <si>
    <t>005-B.J.1.b</t>
  </si>
  <si>
    <t>Cuando el material se desperdicie.</t>
  </si>
  <si>
    <t>NORMA N.CTR.CAR.1.01.009/00</t>
  </si>
  <si>
    <t>009-B</t>
  </si>
  <si>
    <t>TERRAPLENES</t>
  </si>
  <si>
    <t>009-B.J</t>
  </si>
  <si>
    <t>Construcción de terraplenes por unidad de obra terminada :</t>
  </si>
  <si>
    <t>En el cuerpo de terraplen:</t>
  </si>
  <si>
    <t>009-B.J.4</t>
  </si>
  <si>
    <t>009-B.J.4.a</t>
  </si>
  <si>
    <t>009-B.J.4.a.1</t>
  </si>
  <si>
    <t>Compactado al 90%</t>
  </si>
  <si>
    <t>009-B.J.4.b</t>
  </si>
  <si>
    <t>En la subyasente:</t>
  </si>
  <si>
    <t>009-B.J.4.b.2</t>
  </si>
  <si>
    <t>Compactada al 95%</t>
  </si>
  <si>
    <r>
      <t xml:space="preserve">                                                                  </t>
    </r>
    <r>
      <rPr>
        <sz val="9"/>
        <rFont val="Arial"/>
        <family val="2"/>
      </rPr>
      <t>NUMERO DE CONCEPTOS ESTA HOJA</t>
    </r>
  </si>
  <si>
    <t>MONTO DE ESTA HOJA</t>
  </si>
  <si>
    <t>NOMBRE DE LA EMPRESA O PERSONA FISICA</t>
  </si>
  <si>
    <t>NOMBRE Y CARGO DEL SIGNATARIO</t>
  </si>
  <si>
    <t>FIRMA</t>
  </si>
  <si>
    <r>
      <t xml:space="preserve">                                                                                          </t>
    </r>
    <r>
      <rPr>
        <sz val="10"/>
        <rFont val="Arial"/>
        <family val="2"/>
      </rPr>
      <t xml:space="preserve">         FORMA E-7</t>
    </r>
  </si>
  <si>
    <t>HOJA</t>
  </si>
  <si>
    <t>009-B.J.4.c</t>
  </si>
  <si>
    <t>En la capa subrasante:</t>
  </si>
  <si>
    <t>009-B.J.4.c..3</t>
  </si>
  <si>
    <t>Compactada al 100%</t>
  </si>
  <si>
    <t>009-B.J.4.c.4</t>
  </si>
  <si>
    <t>FORMACION CON MATERIAL NO COMPACTABLE:</t>
  </si>
  <si>
    <t>Utilizando materiales no compactables procedentes de banco que elija el contratista</t>
  </si>
  <si>
    <t>bandeado, de acuerdo a la norma  N-CTR-CAR-1-01-009/00 inciso G.3.3 Y G.4.2</t>
  </si>
  <si>
    <t>incluye acarreos, adquisicion del material y todo lo necesario para su correcta ejecución P.U.O.T.</t>
  </si>
  <si>
    <t>NORMA N.CTR.CAR.1.01.011/00</t>
  </si>
  <si>
    <t>011-B</t>
  </si>
  <si>
    <t>RELLENOS</t>
  </si>
  <si>
    <t>011-B.J.3</t>
  </si>
  <si>
    <t>011-B.J.3.1</t>
  </si>
  <si>
    <t>De excavaciones, EP 1.01.011/00.T.06:</t>
  </si>
  <si>
    <t>011-B.J.3.1.a</t>
  </si>
  <si>
    <t xml:space="preserve">Compactada al 95%, </t>
  </si>
  <si>
    <t>009-D.06</t>
  </si>
  <si>
    <r>
      <t xml:space="preserve">Excavaciones, por unidad de obra terminada, </t>
    </r>
    <r>
      <rPr>
        <b/>
        <sz val="10"/>
        <rFont val="Arial"/>
        <family val="2"/>
      </rPr>
      <t>inciso 003-H.04:</t>
    </r>
  </si>
  <si>
    <t>009-D.06.g</t>
  </si>
  <si>
    <t>009-D.06.g.2</t>
  </si>
  <si>
    <t>Cuando el material se desperdicie</t>
  </si>
  <si>
    <t xml:space="preserve"> N-CTR-CAR-1-03 DRENAJE Y SUBDRENAJE</t>
  </si>
  <si>
    <t>NORMA N.CTR.CAR.1.01.007/00</t>
  </si>
  <si>
    <t>007-B</t>
  </si>
  <si>
    <t>EXCAVACION PARA ESTRUCTURAS</t>
  </si>
  <si>
    <t>007-B.J.1</t>
  </si>
  <si>
    <t>Excavación para estructuras y obras de drenaje, cualesquiera que sea su clasificación y profundidad, por unidad de obra terminada:</t>
  </si>
  <si>
    <t>007-B.J.1.b</t>
  </si>
  <si>
    <t xml:space="preserve">Cuando el material se desperdicie                    </t>
  </si>
  <si>
    <t>MONTO ACUMULADO</t>
  </si>
  <si>
    <t>NORMA N.CTR.CAR.1.03.003/00</t>
  </si>
  <si>
    <t>CUNETAS</t>
  </si>
  <si>
    <t>003-B.J</t>
  </si>
  <si>
    <t>Cunetas, por unidad de obra terminada:</t>
  </si>
  <si>
    <t>003-B.J.1.b</t>
  </si>
  <si>
    <t>De concreto hidráulico :</t>
  </si>
  <si>
    <t>003-B.J.1.b.1</t>
  </si>
  <si>
    <t>De f´c= 150 kg/cm2</t>
  </si>
  <si>
    <t>NORMA N.CTR.CAR.1.03.006/00</t>
  </si>
  <si>
    <t>006-B</t>
  </si>
  <si>
    <t>LAVADEROS</t>
  </si>
  <si>
    <t>006-B.I</t>
  </si>
  <si>
    <t>Lavaderos según su tipo, por unidad de obra terminada:</t>
  </si>
  <si>
    <t>006-B.I.b</t>
  </si>
  <si>
    <t>De concreto hidràulico simple:</t>
  </si>
  <si>
    <t>006-B.I.b.1</t>
  </si>
  <si>
    <t>006-B.I.b.2</t>
  </si>
  <si>
    <t>006-B.I.b.3</t>
  </si>
  <si>
    <t>NORMA N.CTR.CAR.1.03.007/00</t>
  </si>
  <si>
    <t>BORDILLOS</t>
  </si>
  <si>
    <t>007-B.J</t>
  </si>
  <si>
    <t>Bordillos según su tipo y dimensiones, por unidad de obra terminada:</t>
  </si>
  <si>
    <t>007-B.J.a</t>
  </si>
  <si>
    <t>De concreto hidràulico:</t>
  </si>
  <si>
    <t>007-B.J.a.1</t>
  </si>
  <si>
    <t>De f´c= 150 kg/cm2, de 15 cm. De base mayor, 8 cm. De base menor y 12 cm. De altura, con agregado de tamaño maximo de 19 mm. ( 3/4 ")</t>
  </si>
  <si>
    <t>ml</t>
  </si>
  <si>
    <t>pza</t>
  </si>
  <si>
    <t xml:space="preserve"> N.CTR.CAR.1.02   ESTRUCTURAS</t>
  </si>
  <si>
    <t>NORMA N.CTR.CAR.1.02.001/00</t>
  </si>
  <si>
    <t xml:space="preserve">     </t>
  </si>
  <si>
    <t>NORMA N.CTR.CAR.1.02.002/00</t>
  </si>
  <si>
    <t>ZAMPEADOS</t>
  </si>
  <si>
    <t>002-B.J.2</t>
  </si>
  <si>
    <t>Zampeados de concreto hidráulico según su tipo y para cualquier altura, por unidad de obra terminada:</t>
  </si>
  <si>
    <t>002-B.J.2.a</t>
  </si>
  <si>
    <t>De f'c= 150 kg/cm2</t>
  </si>
  <si>
    <t>NORMA N.CTR.CAR.1.02.003/04</t>
  </si>
  <si>
    <t>CONCRETO HIDRAULICO (no incluye el acero)</t>
  </si>
  <si>
    <r>
      <t xml:space="preserve">Concreto hidráulico según su tipo y resistencia, por unidad de obra terminada, </t>
    </r>
    <r>
      <rPr>
        <b/>
        <sz val="10"/>
        <rFont val="Arial"/>
        <family val="2"/>
      </rPr>
      <t>EP 1.02.003/04.E.01:</t>
    </r>
  </si>
  <si>
    <t>En estructuras y obras de drenaje:</t>
  </si>
  <si>
    <t>003-B.J.1.a.9</t>
  </si>
  <si>
    <t>De f'c= 150 kg/cm2, en muros , aleros y cabezote</t>
  </si>
  <si>
    <t>003-B.J.1.a.12</t>
  </si>
  <si>
    <t>De f'c= 200 kg/cm2, en losas</t>
  </si>
  <si>
    <t>003-B.J.1.a.21</t>
  </si>
  <si>
    <t>De f'c= 250 kg/cm2, en losa</t>
  </si>
  <si>
    <t>003-B.J.1.a.22</t>
  </si>
  <si>
    <t>De f'c= 100 kg/cm2, en plantilla</t>
  </si>
  <si>
    <t>NORMA N.CTR.CAR.1.02.004/02</t>
  </si>
  <si>
    <t>ACERO PARA CONCRETO HIDRAULICO</t>
  </si>
  <si>
    <t>004-B.J</t>
  </si>
  <si>
    <t xml:space="preserve">Acero para concreto hidráulico, por unidad de obra terminada: </t>
  </si>
  <si>
    <t>004-B.J.1.a</t>
  </si>
  <si>
    <t>kg</t>
  </si>
  <si>
    <t>004-B.J.1.b</t>
  </si>
  <si>
    <t>NORMA N.CTR.CAR.1.02.013/00</t>
  </si>
  <si>
    <t>013-B</t>
  </si>
  <si>
    <t>DEMOLICIONES Y DESMANTELAMIENTOS</t>
  </si>
  <si>
    <t>013-B.J.1</t>
  </si>
  <si>
    <t>013-B.J.1.2.b</t>
  </si>
  <si>
    <r>
      <t xml:space="preserve">Demoliciones según su tipo, cuando el material se desperdicie, </t>
    </r>
    <r>
      <rPr>
        <b/>
        <sz val="10"/>
        <rFont val="Arial"/>
        <family val="2"/>
      </rPr>
      <t>depositado en el banco de desperdicio que elija el contratista, incluyendo acarreos:</t>
    </r>
  </si>
  <si>
    <t>013-B.J.1.2.b.1</t>
  </si>
  <si>
    <t>De mamposteria</t>
  </si>
  <si>
    <t>013-B.J.1.2.b.2</t>
  </si>
  <si>
    <t>De Zampeado</t>
  </si>
  <si>
    <t>013-B.J.1.2.b.3</t>
  </si>
  <si>
    <t>De concreto hidráulico sin refuerzo</t>
  </si>
  <si>
    <t>013-B.J.1.2.b.4</t>
  </si>
  <si>
    <t>De concreto hidráulico reforzado</t>
  </si>
  <si>
    <t xml:space="preserve">ml. </t>
  </si>
  <si>
    <t>OBRA INDUCIDA</t>
  </si>
  <si>
    <t>Reubicacion de linea de fibra optica, por unidad de obra terminada.</t>
  </si>
  <si>
    <t>PAVIMENTOS</t>
  </si>
  <si>
    <t>NORMA N.CTR.CAR.1.04.002/03</t>
  </si>
  <si>
    <t>SUBBASES Y BASES</t>
  </si>
  <si>
    <t>002-B.1.J</t>
  </si>
  <si>
    <t>Subbases hidráulicas:</t>
  </si>
  <si>
    <t>002-B.1.J.1</t>
  </si>
  <si>
    <t>Compactadas al 100 %</t>
  </si>
  <si>
    <t>NORMA N.CTR.CAR.1.04.004/00</t>
  </si>
  <si>
    <t>RIEGOS DE IMPREGNACION</t>
  </si>
  <si>
    <t>004-B.J.1</t>
  </si>
  <si>
    <r>
      <t xml:space="preserve">Materiales asfálticos, según su tipo y dosificación que apruebe la contratante, por unidad de obra terminada, </t>
    </r>
    <r>
      <rPr>
        <b/>
        <sz val="10"/>
        <rFont val="Arial"/>
        <family val="2"/>
      </rPr>
      <t>EP 1.04.004/00.P.04:</t>
    </r>
  </si>
  <si>
    <t>Emulsiones asfálticas:</t>
  </si>
  <si>
    <t>004-B.J.1.a.3</t>
  </si>
  <si>
    <t>De rompimiento lento, de tipo cationica en riego de impregnacion</t>
  </si>
  <si>
    <t>lt.</t>
  </si>
  <si>
    <t>CARPETAS ASFÁLTICAS CON MEZCLA EN CALIENTE</t>
  </si>
  <si>
    <t>006-B.J</t>
  </si>
  <si>
    <t>006-B.J.4</t>
  </si>
  <si>
    <t>De Granulometría densa:</t>
  </si>
  <si>
    <t>Base asfaltica</t>
  </si>
  <si>
    <t>006-B.J.4.a</t>
  </si>
  <si>
    <t>Compactadas al 100 % de 1 1/2" a finos</t>
  </si>
  <si>
    <t>Carpeta asfaltica</t>
  </si>
  <si>
    <t>006-B.J.4.b</t>
  </si>
  <si>
    <t>Compactadas al 95 % de 3/4" a finos</t>
  </si>
  <si>
    <t>006-B.J.7</t>
  </si>
  <si>
    <t>CEMENTOS ASFÁLTICOS</t>
  </si>
  <si>
    <t>006-B.J.7.a</t>
  </si>
  <si>
    <r>
      <t xml:space="preserve">En carpetas y bases asfálticas de mezcla en caliente, por unidad de obra terminada, </t>
    </r>
    <r>
      <rPr>
        <b/>
        <sz val="10"/>
        <rFont val="Arial"/>
        <family val="2"/>
      </rPr>
      <t>EP 1.04.006/06.P.06:</t>
    </r>
  </si>
  <si>
    <t>006-B.J.7.a.1</t>
  </si>
  <si>
    <t>NORMA N.CTR.CAR.1.07.001/00 SEÑALAMIENTO</t>
  </si>
  <si>
    <t>MARCAS EN EL PAVIMENTO</t>
  </si>
  <si>
    <t>001-B.J</t>
  </si>
  <si>
    <t>Recubrimiento de superficies conforme a las dimensiones, caracteristicas y colores establecidos, por unidad de obra terminada:</t>
  </si>
  <si>
    <t>001-B.J.1</t>
  </si>
  <si>
    <t>Con pintura convensional:</t>
  </si>
  <si>
    <t>001-B.J.1.d</t>
  </si>
  <si>
    <t>Rayas separadoras de carriles:</t>
  </si>
  <si>
    <t>001-B.J.1.d.3</t>
  </si>
  <si>
    <t>Color blanco M-2.3 reflejante, de 15 cm de ancho, discontinua  (longitud efectiva)</t>
  </si>
  <si>
    <t>001-B.J.1.e</t>
  </si>
  <si>
    <t>Rayas en las calzadas</t>
  </si>
  <si>
    <t>001-B.J.1.e.2</t>
  </si>
  <si>
    <t>Color blanco M-3.2 discontinua reflejante, de 15 cm de ancho (longitud efectiva) en la orilla derecha</t>
  </si>
  <si>
    <t>001-B.J.1.e.3</t>
  </si>
  <si>
    <t>Color amarillo M-3.3 continua reflejante, de 15 cm de ancho (longitud efectiva) en la orilla izquierda</t>
  </si>
  <si>
    <t>NORMA N.CTR.CAR.1.07.004/00</t>
  </si>
  <si>
    <t>VIALETAS Y BOTONES</t>
  </si>
  <si>
    <t>004-B.1.I</t>
  </si>
  <si>
    <t>004-B.1.I.1</t>
  </si>
  <si>
    <t>Con reflejante en una cara:</t>
  </si>
  <si>
    <t>004-B.1.I.1.a</t>
  </si>
  <si>
    <t>004-B.1.I.1.b</t>
  </si>
  <si>
    <t>NORMA N.CTR.CAR.1.07.005/00</t>
  </si>
  <si>
    <t>Señales verticales en carreteras, según su clasificación y tipo, por unidad de obra terminada:</t>
  </si>
  <si>
    <t>Señales preventivas en uno o dos postes :</t>
  </si>
  <si>
    <t>SP-6, De 117 x 117 cm. Curva</t>
  </si>
  <si>
    <t>SII-14, DE 30 X 122 Kilometraje con ruta</t>
  </si>
  <si>
    <t>SII-15 DE 30 X 76 Kilometraje sin ruta</t>
  </si>
  <si>
    <t>SIR De recomendación :</t>
  </si>
  <si>
    <t>NORMA N.CTR.CAR.1.07.009/00</t>
  </si>
  <si>
    <t>DEFENSAS</t>
  </si>
  <si>
    <t>16% I.V.A. :</t>
  </si>
  <si>
    <t>TOTAL:</t>
  </si>
  <si>
    <r>
      <t xml:space="preserve">                                                                                          </t>
    </r>
    <r>
      <rPr>
        <sz val="10"/>
        <rFont val="Arial"/>
        <family val="2"/>
      </rPr>
      <t xml:space="preserve">         FORMA E_7</t>
    </r>
  </si>
  <si>
    <r>
      <t xml:space="preserve">Construcción de terraplenes utilizando materiales </t>
    </r>
    <r>
      <rPr>
        <b/>
        <sz val="10"/>
        <rFont val="Arial"/>
        <family val="2"/>
      </rPr>
      <t>procedentes de los bancos que elija el contratista, incluyendo  Prestamos de banco y acarreos</t>
    </r>
    <r>
      <rPr>
        <sz val="10"/>
        <rFont val="Arial"/>
        <family val="2"/>
      </rPr>
      <t>, por unidad de obra terminada, (</t>
    </r>
    <r>
      <rPr>
        <b/>
        <sz val="10"/>
        <rFont val="Arial"/>
        <family val="2"/>
      </rPr>
      <t>EP 1.01.009/00.T.03)</t>
    </r>
    <r>
      <rPr>
        <sz val="10"/>
        <rFont val="Arial"/>
        <family val="2"/>
      </rPr>
      <t>:</t>
    </r>
  </si>
  <si>
    <r>
      <t xml:space="preserve">Rellenos, con materiales procedentes de los </t>
    </r>
    <r>
      <rPr>
        <b/>
        <sz val="10"/>
        <rFont val="Arial"/>
        <family val="2"/>
      </rPr>
      <t>bancos que elija el contratista incluyendo material y  acarreos</t>
    </r>
    <r>
      <rPr>
        <sz val="10"/>
        <rFont val="Arial"/>
        <family val="2"/>
      </rPr>
      <t>, por unidad de obra terminada:</t>
    </r>
  </si>
  <si>
    <t xml:space="preserve">De tres crestas incluyendo todos sus accesorios y cerchas antideslumbrantes </t>
  </si>
  <si>
    <t>SP-32, De 117 x 117 cm Transito peatonal</t>
  </si>
  <si>
    <t>SIR, De 86 X 300 cm. (varios)</t>
  </si>
  <si>
    <t>Barrera central separadora de carriles</t>
  </si>
  <si>
    <t>Pachuca - Cd Sahagun</t>
  </si>
  <si>
    <t>Cd. Sahagun-Calpulalpan</t>
  </si>
  <si>
    <t>.</t>
  </si>
  <si>
    <r>
      <t xml:space="preserve">Subbases y bases, </t>
    </r>
    <r>
      <rPr>
        <b/>
        <sz val="10"/>
        <rFont val="Arial"/>
        <family val="2"/>
      </rPr>
      <t>del banco que elija el contratista incluyendo acarreos y material petreo</t>
    </r>
    <r>
      <rPr>
        <sz val="10"/>
        <rFont val="Arial"/>
        <family val="2"/>
      </rPr>
      <t xml:space="preserve">, por unidad de obra terminada, </t>
    </r>
    <r>
      <rPr>
        <b/>
        <sz val="10"/>
        <rFont val="Arial"/>
        <family val="2"/>
      </rPr>
      <t>EP 1.04.002/03.P.02:</t>
    </r>
  </si>
  <si>
    <r>
      <t xml:space="preserve">Carpetas asfálticas según su tipo, </t>
    </r>
    <r>
      <rPr>
        <b/>
        <sz val="10"/>
        <rFont val="Arial"/>
        <family val="2"/>
      </rPr>
      <t>del banco que elija el contratista sin incluir cemento asfáltico incluye acarreos, material petreo y Elaboracion de la Mezcla asfaltica, tendido y compactado</t>
    </r>
    <r>
      <rPr>
        <sz val="10"/>
        <rFont val="Arial"/>
        <family val="2"/>
      </rPr>
      <t>, por unidad de obra terminada:</t>
    </r>
  </si>
  <si>
    <t>Blanco</t>
  </si>
  <si>
    <t xml:space="preserve">Amarillo </t>
  </si>
  <si>
    <t xml:space="preserve">Modernización a cuatro carriles del Km. 8+240 al Km. 10+000 mediante la construcción de terracerías, obras de drenaje, pavimentación, obra complementaria, obra inducida y señalamiento; de la carretera: Pachuca –  Cd. Sahagun – Calpulalpan tramo: CD. Sahagun - Calpulalapan, en el Estado de Hidalgo </t>
  </si>
  <si>
    <t>8+240 al Km. 10+000</t>
  </si>
  <si>
    <t>Excavación en cajas, en zonas inestables, para desplante de terraplenes, incluye acarreo al banco de desperdicio</t>
  </si>
  <si>
    <t>DE 5</t>
  </si>
  <si>
    <t>Construccion de banquetas de f'c=250 kg/cm2 de 10 cm de espesor, por unidad de obra terminada. EP 1.02.003/04.E.01b</t>
  </si>
  <si>
    <t>Construccion de guarniciones para banquetas de f'c= 200 kg/cm2, por unidad de obra terminada. EP 1.02.003/04.E.01b</t>
  </si>
  <si>
    <t xml:space="preserve">Suministro de acero de refuerzo por unidad de obra terminada puesto en obra. EP-027-E-01A </t>
  </si>
  <si>
    <t xml:space="preserve">Habilitado y colocacion de acero de refuerzo p.u.o.t. EP-027-E-01B </t>
  </si>
  <si>
    <t>Demoliciones y desmantelamientos por unidad de obra terminada.</t>
  </si>
  <si>
    <t>Construccion y colocacion de linea de agua potable de 3 pulg. De diametro, incluye excavacion y relleno y todo los accesorios para su correcto funcionamiento P.U.O.T.  EP OMI 02-10</t>
  </si>
  <si>
    <t>Vialetas segùn su tipo y color, por unidad de obra terminada: EP 044-E.07</t>
  </si>
  <si>
    <t>SEÑALES VERTICALES BAJAS  EP. 044-E.06</t>
  </si>
  <si>
    <t>Defensas metálicas según su tipo, por unidad de obra terminada:   EP 044-E02</t>
  </si>
  <si>
    <t xml:space="preserve">Barrera central separadora de concreto hidráulico  de f'c = 250 kg/cm2 con vialetas y malla antideslumbrante EP.044-E.02.-                </t>
  </si>
  <si>
    <t>NORMA N.CTR.CAR.1.04.006/04</t>
  </si>
  <si>
    <t>Cemento asfáltico grado PG 70-22</t>
  </si>
  <si>
    <t>LO-009000999-N213-2013</t>
  </si>
  <si>
    <t>FORMA E-7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</si>
</sst>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164" formatCode="General_)"/>
  </numFmts>
  <fonts count="18">
    <font>
      <sz val="12"/>
      <name val="Helv"/>
    </font>
    <font>
      <sz val="11"/>
      <color theme="1"/>
      <name val="Calibri"/>
      <family val="2"/>
      <scheme val="minor"/>
    </font>
    <font>
      <sz val="12"/>
      <name val="Helv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theme="3" tint="0.3999755851924192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3">
    <xf numFmtId="164" fontId="0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26">
    <xf numFmtId="164" fontId="0" fillId="0" borderId="0" xfId="0"/>
    <xf numFmtId="164" fontId="4" fillId="0" borderId="0" xfId="1" applyFont="1" applyFill="1" applyAlignment="1">
      <alignment horizontal="center" vertical="center"/>
    </xf>
    <xf numFmtId="164" fontId="6" fillId="0" borderId="0" xfId="0" applyFont="1" applyFill="1" applyAlignment="1">
      <alignment horizontal="center" wrapText="1"/>
    </xf>
    <xf numFmtId="164" fontId="0" fillId="0" borderId="0" xfId="0" applyNumberFormat="1" applyProtection="1"/>
    <xf numFmtId="164" fontId="5" fillId="2" borderId="1" xfId="0" applyNumberFormat="1" applyFont="1" applyFill="1" applyBorder="1" applyProtection="1"/>
    <xf numFmtId="164" fontId="5" fillId="2" borderId="2" xfId="0" applyNumberFormat="1" applyFont="1" applyFill="1" applyBorder="1" applyProtection="1"/>
    <xf numFmtId="164" fontId="5" fillId="2" borderId="2" xfId="0" applyNumberFormat="1" applyFont="1" applyFill="1" applyBorder="1" applyAlignment="1" applyProtection="1">
      <alignment horizontal="center"/>
    </xf>
    <xf numFmtId="164" fontId="5" fillId="2" borderId="5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39" fontId="5" fillId="2" borderId="2" xfId="0" applyNumberFormat="1" applyFont="1" applyFill="1" applyBorder="1" applyAlignment="1" applyProtection="1">
      <alignment horizontal="center"/>
    </xf>
    <xf numFmtId="164" fontId="5" fillId="2" borderId="5" xfId="0" applyNumberFormat="1" applyFont="1" applyFill="1" applyBorder="1" applyAlignment="1" applyProtection="1">
      <alignment horizontal="center" wrapText="1"/>
    </xf>
    <xf numFmtId="164" fontId="5" fillId="2" borderId="6" xfId="0" applyNumberFormat="1" applyFont="1" applyFill="1" applyBorder="1" applyProtection="1"/>
    <xf numFmtId="164" fontId="5" fillId="2" borderId="7" xfId="0" applyNumberFormat="1" applyFont="1" applyFill="1" applyBorder="1" applyProtection="1"/>
    <xf numFmtId="164" fontId="5" fillId="2" borderId="7" xfId="0" applyNumberFormat="1" applyFont="1" applyFill="1" applyBorder="1" applyAlignment="1" applyProtection="1">
      <alignment horizontal="center"/>
    </xf>
    <xf numFmtId="164" fontId="5" fillId="2" borderId="8" xfId="0" applyNumberFormat="1" applyFont="1" applyFill="1" applyBorder="1" applyAlignment="1" applyProtection="1">
      <alignment horizontal="center"/>
    </xf>
    <xf numFmtId="164" fontId="7" fillId="0" borderId="9" xfId="0" applyNumberFormat="1" applyFont="1" applyBorder="1" applyProtection="1"/>
    <xf numFmtId="164" fontId="5" fillId="0" borderId="9" xfId="0" applyNumberFormat="1" applyFont="1" applyFill="1" applyBorder="1" applyAlignment="1" applyProtection="1">
      <alignment horizontal="center" wrapText="1"/>
    </xf>
    <xf numFmtId="164" fontId="7" fillId="0" borderId="9" xfId="0" applyNumberFormat="1" applyFont="1" applyBorder="1" applyAlignment="1" applyProtection="1">
      <alignment horizontal="center"/>
    </xf>
    <xf numFmtId="39" fontId="8" fillId="0" borderId="9" xfId="0" applyNumberFormat="1" applyFont="1" applyBorder="1" applyProtection="1"/>
    <xf numFmtId="8" fontId="9" fillId="0" borderId="9" xfId="0" applyNumberFormat="1" applyFont="1" applyFill="1" applyBorder="1" applyAlignment="1" applyProtection="1">
      <alignment horizontal="left" vertical="center" wrapText="1"/>
    </xf>
    <xf numFmtId="39" fontId="8" fillId="0" borderId="9" xfId="0" applyNumberFormat="1" applyFont="1" applyFill="1" applyBorder="1" applyProtection="1"/>
    <xf numFmtId="164" fontId="7" fillId="0" borderId="9" xfId="0" applyNumberFormat="1" applyFont="1" applyFill="1" applyBorder="1" applyProtection="1"/>
    <xf numFmtId="164" fontId="7" fillId="0" borderId="9" xfId="0" applyNumberFormat="1" applyFont="1" applyFill="1" applyBorder="1" applyAlignment="1" applyProtection="1">
      <alignment horizontal="left"/>
    </xf>
    <xf numFmtId="164" fontId="5" fillId="0" borderId="9" xfId="0" applyNumberFormat="1" applyFont="1" applyFill="1" applyBorder="1" applyAlignment="1" applyProtection="1">
      <alignment wrapText="1"/>
    </xf>
    <xf numFmtId="164" fontId="7" fillId="0" borderId="9" xfId="0" applyNumberFormat="1" applyFont="1" applyFill="1" applyBorder="1" applyAlignment="1" applyProtection="1">
      <alignment horizontal="center"/>
    </xf>
    <xf numFmtId="4" fontId="7" fillId="0" borderId="9" xfId="0" applyNumberFormat="1" applyFont="1" applyFill="1" applyBorder="1" applyProtection="1"/>
    <xf numFmtId="164" fontId="7" fillId="0" borderId="9" xfId="0" quotePrefix="1" applyNumberFormat="1" applyFont="1" applyFill="1" applyBorder="1" applyAlignment="1" applyProtection="1">
      <alignment horizontal="left"/>
    </xf>
    <xf numFmtId="164" fontId="7" fillId="0" borderId="9" xfId="0" applyNumberFormat="1" applyFont="1" applyFill="1" applyBorder="1" applyAlignment="1" applyProtection="1">
      <alignment wrapText="1"/>
    </xf>
    <xf numFmtId="4" fontId="7" fillId="0" borderId="9" xfId="0" applyNumberFormat="1" applyFont="1" applyFill="1" applyBorder="1" applyAlignment="1" applyProtection="1">
      <alignment wrapText="1"/>
    </xf>
    <xf numFmtId="164" fontId="7" fillId="0" borderId="9" xfId="0" applyNumberFormat="1" applyFont="1" applyFill="1" applyBorder="1" applyAlignment="1" applyProtection="1">
      <alignment horizontal="left" vertical="center" wrapText="1"/>
    </xf>
    <xf numFmtId="8" fontId="7" fillId="0" borderId="9" xfId="0" applyNumberFormat="1" applyFont="1" applyFill="1" applyBorder="1" applyAlignment="1" applyProtection="1">
      <alignment wrapText="1"/>
    </xf>
    <xf numFmtId="7" fontId="7" fillId="0" borderId="9" xfId="0" applyNumberFormat="1" applyFont="1" applyBorder="1" applyAlignment="1" applyProtection="1">
      <alignment wrapText="1"/>
    </xf>
    <xf numFmtId="8" fontId="7" fillId="0" borderId="9" xfId="0" applyNumberFormat="1" applyFont="1" applyFill="1" applyBorder="1" applyAlignment="1" applyProtection="1">
      <alignment horizontal="left" vertical="center" wrapText="1"/>
    </xf>
    <xf numFmtId="39" fontId="8" fillId="0" borderId="9" xfId="0" applyNumberFormat="1" applyFont="1" applyFill="1" applyBorder="1" applyAlignment="1" applyProtection="1">
      <alignment wrapText="1"/>
    </xf>
    <xf numFmtId="39" fontId="8" fillId="0" borderId="9" xfId="0" applyNumberFormat="1" applyFont="1" applyBorder="1" applyAlignment="1" applyProtection="1">
      <alignment wrapText="1"/>
    </xf>
    <xf numFmtId="7" fontId="7" fillId="0" borderId="9" xfId="0" applyNumberFormat="1" applyFont="1" applyFill="1" applyBorder="1" applyAlignment="1" applyProtection="1">
      <alignment wrapText="1"/>
    </xf>
    <xf numFmtId="8" fontId="10" fillId="0" borderId="9" xfId="0" applyNumberFormat="1" applyFont="1" applyFill="1" applyBorder="1" applyAlignment="1" applyProtection="1">
      <alignment wrapText="1"/>
    </xf>
    <xf numFmtId="164" fontId="0" fillId="0" borderId="9" xfId="0" applyFill="1" applyBorder="1"/>
    <xf numFmtId="164" fontId="0" fillId="0" borderId="9" xfId="0" applyBorder="1"/>
    <xf numFmtId="164" fontId="7" fillId="0" borderId="0" xfId="0" applyNumberFormat="1" applyFont="1" applyFill="1" applyBorder="1" applyProtection="1"/>
    <xf numFmtId="164" fontId="7" fillId="0" borderId="0" xfId="0" quotePrefix="1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wrapText="1"/>
    </xf>
    <xf numFmtId="164" fontId="7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wrapText="1"/>
    </xf>
    <xf numFmtId="39" fontId="7" fillId="0" borderId="0" xfId="0" applyNumberFormat="1" applyFont="1" applyFill="1" applyBorder="1" applyAlignment="1" applyProtection="1">
      <alignment wrapText="1"/>
    </xf>
    <xf numFmtId="39" fontId="10" fillId="0" borderId="0" xfId="0" applyNumberFormat="1" applyFont="1" applyBorder="1" applyAlignment="1" applyProtection="1">
      <alignment wrapText="1"/>
    </xf>
    <xf numFmtId="39" fontId="5" fillId="0" borderId="10" xfId="0" applyNumberFormat="1" applyFont="1" applyBorder="1" applyAlignment="1" applyProtection="1">
      <alignment wrapText="1"/>
    </xf>
    <xf numFmtId="164" fontId="12" fillId="0" borderId="10" xfId="0" applyFont="1" applyBorder="1"/>
    <xf numFmtId="164" fontId="7" fillId="0" borderId="10" xfId="0" quotePrefix="1" applyNumberFormat="1" applyFont="1" applyFill="1" applyBorder="1" applyAlignment="1" applyProtection="1">
      <alignment horizontal="left"/>
    </xf>
    <xf numFmtId="164" fontId="7" fillId="0" borderId="10" xfId="0" applyNumberFormat="1" applyFont="1" applyFill="1" applyBorder="1" applyProtection="1"/>
    <xf numFmtId="39" fontId="7" fillId="0" borderId="0" xfId="0" applyNumberFormat="1" applyFont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10" xfId="0" applyNumberFormat="1" applyFont="1" applyFill="1" applyBorder="1" applyAlignment="1" applyProtection="1">
      <alignment wrapText="1"/>
    </xf>
    <xf numFmtId="4" fontId="7" fillId="0" borderId="10" xfId="0" applyNumberFormat="1" applyFont="1" applyFill="1" applyBorder="1" applyAlignment="1" applyProtection="1">
      <alignment wrapText="1"/>
    </xf>
    <xf numFmtId="39" fontId="7" fillId="0" borderId="10" xfId="0" applyNumberFormat="1" applyFont="1" applyFill="1" applyBorder="1" applyAlignment="1" applyProtection="1">
      <alignment wrapText="1"/>
    </xf>
    <xf numFmtId="39" fontId="7" fillId="0" borderId="10" xfId="0" applyNumberFormat="1" applyFont="1" applyBorder="1" applyAlignment="1" applyProtection="1">
      <alignment wrapText="1"/>
    </xf>
    <xf numFmtId="0" fontId="7" fillId="0" borderId="0" xfId="0" applyNumberFormat="1" applyFont="1" applyBorder="1" applyAlignment="1" applyProtection="1">
      <alignment wrapText="1"/>
    </xf>
    <xf numFmtId="39" fontId="7" fillId="0" borderId="9" xfId="0" applyNumberFormat="1" applyFont="1" applyFill="1" applyBorder="1" applyAlignment="1" applyProtection="1">
      <alignment wrapText="1"/>
    </xf>
    <xf numFmtId="164" fontId="7" fillId="0" borderId="11" xfId="0" applyNumberFormat="1" applyFont="1" applyBorder="1" applyProtection="1"/>
    <xf numFmtId="164" fontId="7" fillId="0" borderId="11" xfId="0" applyNumberFormat="1" applyFont="1" applyFill="1" applyBorder="1" applyAlignment="1" applyProtection="1">
      <alignment horizontal="left"/>
    </xf>
    <xf numFmtId="164" fontId="7" fillId="0" borderId="11" xfId="0" applyNumberFormat="1" applyFont="1" applyBorder="1" applyAlignment="1" applyProtection="1">
      <alignment horizontal="center"/>
    </xf>
    <xf numFmtId="164" fontId="5" fillId="0" borderId="9" xfId="0" applyNumberFormat="1" applyFont="1" applyFill="1" applyBorder="1" applyAlignment="1" applyProtection="1">
      <alignment horizontal="center"/>
    </xf>
    <xf numFmtId="4" fontId="7" fillId="0" borderId="9" xfId="0" applyNumberFormat="1" applyFont="1" applyFill="1" applyBorder="1" applyAlignment="1" applyProtection="1">
      <alignment horizontal="center"/>
    </xf>
    <xf numFmtId="39" fontId="7" fillId="0" borderId="9" xfId="0" applyNumberFormat="1" applyFont="1" applyFill="1" applyBorder="1" applyProtection="1"/>
    <xf numFmtId="39" fontId="7" fillId="0" borderId="9" xfId="0" applyNumberFormat="1" applyFont="1" applyBorder="1" applyProtection="1"/>
    <xf numFmtId="39" fontId="5" fillId="0" borderId="12" xfId="0" applyNumberFormat="1" applyFont="1" applyBorder="1" applyAlignment="1" applyProtection="1">
      <alignment wrapText="1"/>
    </xf>
    <xf numFmtId="39" fontId="5" fillId="0" borderId="9" xfId="0" applyNumberFormat="1" applyFont="1" applyBorder="1" applyAlignment="1" applyProtection="1">
      <alignment wrapText="1"/>
    </xf>
    <xf numFmtId="164" fontId="5" fillId="0" borderId="9" xfId="0" applyNumberFormat="1" applyFont="1" applyFill="1" applyBorder="1" applyAlignment="1" applyProtection="1">
      <alignment horizontal="left"/>
    </xf>
    <xf numFmtId="164" fontId="5" fillId="0" borderId="11" xfId="0" applyNumberFormat="1" applyFont="1" applyFill="1" applyBorder="1" applyAlignment="1" applyProtection="1">
      <alignment horizontal="left"/>
    </xf>
    <xf numFmtId="164" fontId="13" fillId="0" borderId="9" xfId="0" applyFont="1" applyFill="1" applyBorder="1" applyAlignment="1">
      <alignment horizontal="center"/>
    </xf>
    <xf numFmtId="164" fontId="7" fillId="0" borderId="9" xfId="0" applyFont="1" applyFill="1" applyBorder="1" applyAlignment="1">
      <alignment horizontal="left" vertical="top"/>
    </xf>
    <xf numFmtId="0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Protection="1"/>
    <xf numFmtId="164" fontId="5" fillId="0" borderId="0" xfId="0" applyNumberFormat="1" applyFont="1" applyFill="1" applyBorder="1" applyAlignment="1" applyProtection="1">
      <alignment horizontal="right" wrapText="1"/>
    </xf>
    <xf numFmtId="164" fontId="7" fillId="0" borderId="0" xfId="0" applyNumberFormat="1" applyFont="1" applyBorder="1" applyAlignment="1" applyProtection="1">
      <alignment horizontal="center"/>
    </xf>
    <xf numFmtId="39" fontId="7" fillId="0" borderId="0" xfId="0" applyNumberFormat="1" applyFont="1" applyBorder="1" applyProtection="1"/>
    <xf numFmtId="7" fontId="5" fillId="0" borderId="0" xfId="0" applyNumberFormat="1" applyFont="1" applyBorder="1" applyAlignment="1" applyProtection="1">
      <alignment wrapText="1"/>
    </xf>
    <xf numFmtId="39" fontId="5" fillId="0" borderId="9" xfId="0" applyNumberFormat="1" applyFont="1" applyFill="1" applyBorder="1" applyAlignment="1" applyProtection="1">
      <alignment horizontal="left"/>
    </xf>
    <xf numFmtId="39" fontId="5" fillId="0" borderId="9" xfId="0" applyNumberFormat="1" applyFont="1" applyFill="1" applyBorder="1" applyAlignment="1" applyProtection="1"/>
    <xf numFmtId="7" fontId="5" fillId="0" borderId="9" xfId="0" applyNumberFormat="1" applyFont="1" applyBorder="1" applyAlignment="1" applyProtection="1">
      <alignment wrapText="1"/>
    </xf>
    <xf numFmtId="39" fontId="7" fillId="0" borderId="9" xfId="0" applyNumberFormat="1" applyFont="1" applyFill="1" applyBorder="1" applyAlignment="1" applyProtection="1">
      <alignment horizontal="left"/>
    </xf>
    <xf numFmtId="39" fontId="5" fillId="0" borderId="9" xfId="0" applyNumberFormat="1" applyFont="1" applyFill="1" applyBorder="1" applyAlignment="1" applyProtection="1">
      <alignment wrapText="1"/>
    </xf>
    <xf numFmtId="164" fontId="0" fillId="0" borderId="0" xfId="0" applyBorder="1"/>
    <xf numFmtId="164" fontId="10" fillId="0" borderId="9" xfId="0" applyNumberFormat="1" applyFont="1" applyFill="1" applyBorder="1" applyAlignment="1" applyProtection="1">
      <alignment horizontal="center"/>
    </xf>
    <xf numFmtId="8" fontId="10" fillId="0" borderId="9" xfId="0" applyNumberFormat="1" applyFont="1" applyFill="1" applyBorder="1" applyAlignment="1" applyProtection="1">
      <alignment horizontal="left" vertical="center" wrapText="1"/>
    </xf>
    <xf numFmtId="164" fontId="0" fillId="0" borderId="0" xfId="0" applyFill="1" applyBorder="1"/>
    <xf numFmtId="164" fontId="5" fillId="0" borderId="0" xfId="0" applyNumberFormat="1" applyFont="1" applyBorder="1" applyAlignment="1" applyProtection="1">
      <alignment horizontal="right" wrapText="1"/>
    </xf>
    <xf numFmtId="164" fontId="0" fillId="0" borderId="10" xfId="0" applyBorder="1"/>
    <xf numFmtId="39" fontId="8" fillId="0" borderId="0" xfId="0" applyNumberFormat="1" applyFont="1" applyFill="1" applyBorder="1" applyAlignment="1" applyProtection="1">
      <alignment wrapText="1"/>
    </xf>
    <xf numFmtId="39" fontId="8" fillId="0" borderId="0" xfId="0" applyNumberFormat="1" applyFont="1" applyBorder="1" applyAlignment="1" applyProtection="1">
      <alignment wrapText="1"/>
    </xf>
    <xf numFmtId="7" fontId="7" fillId="0" borderId="0" xfId="0" applyNumberFormat="1" applyFont="1" applyBorder="1" applyAlignment="1" applyProtection="1">
      <alignment wrapText="1"/>
    </xf>
    <xf numFmtId="39" fontId="8" fillId="0" borderId="10" xfId="0" applyNumberFormat="1" applyFont="1" applyFill="1" applyBorder="1" applyAlignment="1" applyProtection="1">
      <alignment wrapText="1"/>
    </xf>
    <xf numFmtId="39" fontId="8" fillId="0" borderId="10" xfId="0" applyNumberFormat="1" applyFont="1" applyBorder="1" applyAlignment="1" applyProtection="1">
      <alignment wrapText="1"/>
    </xf>
    <xf numFmtId="164" fontId="0" fillId="0" borderId="0" xfId="0" applyAlignment="1">
      <alignment horizontal="center"/>
    </xf>
    <xf numFmtId="164" fontId="0" fillId="0" borderId="0" xfId="0" applyBorder="1" applyAlignment="1">
      <alignment horizontal="center"/>
    </xf>
    <xf numFmtId="164" fontId="0" fillId="0" borderId="0" xfId="0" applyFill="1"/>
    <xf numFmtId="4" fontId="7" fillId="3" borderId="9" xfId="0" applyNumberFormat="1" applyFont="1" applyFill="1" applyBorder="1" applyAlignment="1" applyProtection="1">
      <alignment wrapText="1"/>
    </xf>
    <xf numFmtId="164" fontId="7" fillId="0" borderId="9" xfId="0" applyNumberFormat="1" applyFont="1" applyFill="1" applyBorder="1" applyAlignment="1" applyProtection="1">
      <alignment horizontal="justify" vertical="justify"/>
    </xf>
    <xf numFmtId="164" fontId="17" fillId="0" borderId="11" xfId="0" applyNumberFormat="1" applyFont="1" applyFill="1" applyBorder="1" applyAlignment="1" applyProtection="1">
      <alignment horizontal="left" wrapText="1"/>
    </xf>
    <xf numFmtId="4" fontId="16" fillId="3" borderId="9" xfId="0" applyNumberFormat="1" applyFont="1" applyFill="1" applyBorder="1" applyAlignment="1" applyProtection="1">
      <alignment wrapText="1"/>
    </xf>
    <xf numFmtId="39" fontId="10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 applyProtection="1"/>
    <xf numFmtId="39" fontId="5" fillId="0" borderId="0" xfId="0" applyNumberFormat="1" applyFont="1" applyFill="1" applyBorder="1" applyAlignment="1" applyProtection="1">
      <alignment wrapText="1"/>
    </xf>
    <xf numFmtId="164" fontId="12" fillId="0" borderId="10" xfId="0" applyFont="1" applyFill="1" applyBorder="1"/>
    <xf numFmtId="0" fontId="7" fillId="0" borderId="0" xfId="0" applyNumberFormat="1" applyFont="1" applyFill="1" applyBorder="1" applyAlignment="1" applyProtection="1">
      <alignment wrapText="1"/>
    </xf>
    <xf numFmtId="7" fontId="5" fillId="0" borderId="9" xfId="0" applyNumberFormat="1" applyFont="1" applyFill="1" applyBorder="1" applyAlignment="1" applyProtection="1">
      <alignment wrapText="1"/>
    </xf>
    <xf numFmtId="39" fontId="7" fillId="0" borderId="9" xfId="0" applyNumberFormat="1" applyFont="1" applyFill="1" applyBorder="1" applyAlignment="1" applyProtection="1"/>
    <xf numFmtId="164" fontId="0" fillId="0" borderId="0" xfId="0" applyNumberFormat="1" applyFill="1" applyBorder="1" applyProtection="1"/>
    <xf numFmtId="164" fontId="7" fillId="0" borderId="11" xfId="0" applyNumberFormat="1" applyFont="1" applyFill="1" applyBorder="1" applyAlignment="1" applyProtection="1">
      <alignment horizontal="center"/>
    </xf>
    <xf numFmtId="164" fontId="7" fillId="0" borderId="11" xfId="0" applyNumberFormat="1" applyFont="1" applyFill="1" applyBorder="1" applyAlignment="1" applyProtection="1">
      <alignment horizontal="left"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/>
    </xf>
    <xf numFmtId="164" fontId="5" fillId="2" borderId="14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wrapText="1"/>
    </xf>
    <xf numFmtId="164" fontId="7" fillId="0" borderId="0" xfId="0" applyNumberFormat="1" applyFont="1" applyFill="1" applyBorder="1" applyAlignment="1" applyProtection="1">
      <alignment vertical="top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5" fillId="0" borderId="11" xfId="0" quotePrefix="1" applyNumberFormat="1" applyFont="1" applyFill="1" applyBorder="1" applyAlignment="1" applyProtection="1">
      <alignment horizontal="left" wrapText="1"/>
    </xf>
    <xf numFmtId="164" fontId="7" fillId="0" borderId="9" xfId="0" applyNumberFormat="1" applyFont="1" applyFill="1" applyBorder="1" applyAlignment="1" applyProtection="1">
      <alignment horizontal="left" wrapText="1"/>
    </xf>
    <xf numFmtId="164" fontId="5" fillId="2" borderId="3" xfId="0" applyNumberFormat="1" applyFont="1" applyFill="1" applyBorder="1" applyAlignment="1" applyProtection="1">
      <alignment horizontal="center"/>
    </xf>
    <xf numFmtId="164" fontId="5" fillId="2" borderId="4" xfId="0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6" fillId="0" borderId="0" xfId="0" applyFont="1" applyFill="1" applyAlignment="1">
      <alignment horizont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</cellXfs>
  <cellStyles count="13">
    <cellStyle name=" " xfId="2"/>
    <cellStyle name="+6" xfId="3"/>
    <cellStyle name="Normal" xfId="0" builtinId="0"/>
    <cellStyle name="Normal 2" xfId="4"/>
    <cellStyle name="Normal 2 2" xfId="5"/>
    <cellStyle name="Normal 2 3" xfId="6"/>
    <cellStyle name="Normal 2 4" xfId="7"/>
    <cellStyle name="Normal 2 5" xfId="8"/>
    <cellStyle name="Normal 2 6" xfId="9"/>
    <cellStyle name="Normal 2 7" xfId="10"/>
    <cellStyle name="Normal 2 8" xfId="11"/>
    <cellStyle name="Normal 4 2" xfId="12"/>
    <cellStyle name="Normal_forma e-7 atla - vta. bravo al 06-08-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233"/>
  <sheetViews>
    <sheetView showGridLines="0" tabSelected="1" view="pageBreakPreview" topLeftCell="E1" zoomScale="90" zoomScaleNormal="85" zoomScaleSheetLayoutView="90" zoomScalePageLayoutView="44" workbookViewId="0">
      <selection activeCell="H5" sqref="H5"/>
    </sheetView>
  </sheetViews>
  <sheetFormatPr baseColWidth="10" defaultColWidth="9.77734375" defaultRowHeight="15.75"/>
  <cols>
    <col min="1" max="1" width="4.88671875" customWidth="1"/>
    <col min="2" max="2" width="11.6640625" customWidth="1"/>
    <col min="3" max="3" width="67" style="96" customWidth="1"/>
    <col min="4" max="4" width="7.109375" style="94" customWidth="1"/>
    <col min="5" max="5" width="10.6640625" customWidth="1"/>
    <col min="6" max="6" width="44.44140625" customWidth="1"/>
    <col min="7" max="7" width="18" customWidth="1"/>
    <col min="8" max="8" width="24.21875" customWidth="1"/>
    <col min="9" max="9" width="10.5546875" customWidth="1"/>
  </cols>
  <sheetData>
    <row r="1" spans="1:9" ht="20.25">
      <c r="A1" s="121" t="s">
        <v>0</v>
      </c>
      <c r="B1" s="121"/>
      <c r="C1" s="121"/>
      <c r="D1" s="121"/>
      <c r="E1" s="121"/>
      <c r="F1" s="121"/>
      <c r="G1" s="121"/>
      <c r="H1" s="121"/>
    </row>
    <row r="2" spans="1:9">
      <c r="A2" s="122" t="s">
        <v>1</v>
      </c>
      <c r="B2" s="122"/>
      <c r="C2" s="122"/>
      <c r="D2" s="122"/>
      <c r="E2" s="122"/>
      <c r="F2" s="122"/>
      <c r="G2" s="122"/>
      <c r="H2" s="122"/>
    </row>
    <row r="3" spans="1:9">
      <c r="A3" s="123" t="s">
        <v>2</v>
      </c>
      <c r="B3" s="123"/>
      <c r="C3" s="123"/>
      <c r="D3" s="123"/>
      <c r="E3" s="123"/>
      <c r="F3" s="123"/>
      <c r="G3" s="123"/>
      <c r="H3" s="123"/>
    </row>
    <row r="4" spans="1:9" ht="15.75" customHeight="1">
      <c r="C4" s="124" t="s">
        <v>3</v>
      </c>
      <c r="D4" s="124"/>
      <c r="E4" s="124"/>
      <c r="F4" s="124"/>
      <c r="G4" s="124"/>
      <c r="H4" s="1" t="s">
        <v>280</v>
      </c>
    </row>
    <row r="5" spans="1:9" ht="15.75" customHeight="1">
      <c r="C5" s="2"/>
      <c r="D5" s="2"/>
      <c r="E5" s="2"/>
      <c r="F5" s="2"/>
      <c r="G5" s="2"/>
      <c r="H5" s="1"/>
    </row>
    <row r="6" spans="1:9" ht="33.75" customHeight="1">
      <c r="A6" s="125" t="s">
        <v>4</v>
      </c>
      <c r="B6" s="125"/>
      <c r="C6" s="125" t="s">
        <v>263</v>
      </c>
      <c r="D6" s="125"/>
      <c r="E6" s="125"/>
      <c r="F6" s="125"/>
      <c r="G6" s="125"/>
      <c r="H6" s="125"/>
    </row>
    <row r="7" spans="1:9" ht="17.25" customHeight="1">
      <c r="A7" s="114"/>
      <c r="B7" s="114"/>
      <c r="C7" s="114"/>
      <c r="D7" s="114"/>
      <c r="E7" s="114"/>
      <c r="F7" s="114"/>
      <c r="G7" s="114"/>
      <c r="H7" s="114"/>
    </row>
    <row r="8" spans="1:9" ht="17.25" customHeight="1">
      <c r="A8" s="125" t="s">
        <v>5</v>
      </c>
      <c r="B8" s="125"/>
      <c r="C8" s="115" t="s">
        <v>256</v>
      </c>
      <c r="D8" s="114"/>
      <c r="E8" s="114"/>
      <c r="F8" s="114"/>
      <c r="G8" s="114"/>
      <c r="H8" s="74" t="s">
        <v>279</v>
      </c>
    </row>
    <row r="9" spans="1:9" ht="17.25" customHeight="1">
      <c r="A9" s="125" t="s">
        <v>6</v>
      </c>
      <c r="B9" s="125"/>
      <c r="C9" s="115" t="s">
        <v>257</v>
      </c>
      <c r="D9" s="114"/>
      <c r="E9" s="114"/>
      <c r="F9" s="114"/>
      <c r="G9" s="114"/>
      <c r="H9" s="114"/>
    </row>
    <row r="10" spans="1:9" ht="17.25" customHeight="1">
      <c r="A10" s="125" t="s">
        <v>7</v>
      </c>
      <c r="B10" s="125"/>
      <c r="C10" s="115" t="s">
        <v>264</v>
      </c>
      <c r="D10" s="114"/>
      <c r="E10" s="114"/>
      <c r="F10" s="114"/>
      <c r="G10" s="114"/>
      <c r="H10" s="114"/>
    </row>
    <row r="11" spans="1:9" ht="17.25" customHeight="1">
      <c r="A11" s="116"/>
      <c r="B11" s="116"/>
      <c r="C11" s="115"/>
      <c r="D11" s="114"/>
      <c r="E11" s="114"/>
      <c r="F11" s="114"/>
      <c r="G11" s="114"/>
      <c r="H11" s="114"/>
    </row>
    <row r="12" spans="1:9">
      <c r="A12" s="4"/>
      <c r="B12" s="5"/>
      <c r="C12" s="5"/>
      <c r="D12" s="6"/>
      <c r="E12" s="6"/>
      <c r="F12" s="112"/>
      <c r="G12" s="113"/>
      <c r="H12" s="7"/>
      <c r="I12" s="3"/>
    </row>
    <row r="13" spans="1:9">
      <c r="A13" s="4"/>
      <c r="B13" s="5"/>
      <c r="C13" s="5"/>
      <c r="D13" s="6"/>
      <c r="E13" s="6"/>
      <c r="F13" s="119" t="s">
        <v>8</v>
      </c>
      <c r="G13" s="120"/>
      <c r="H13" s="7"/>
      <c r="I13" s="3"/>
    </row>
    <row r="14" spans="1:9">
      <c r="A14" s="8" t="s">
        <v>9</v>
      </c>
      <c r="B14" s="6" t="s">
        <v>10</v>
      </c>
      <c r="C14" s="9" t="s">
        <v>11</v>
      </c>
      <c r="D14" s="6" t="s">
        <v>12</v>
      </c>
      <c r="E14" s="10" t="s">
        <v>13</v>
      </c>
      <c r="F14" s="10" t="s">
        <v>14</v>
      </c>
      <c r="G14" s="10" t="s">
        <v>15</v>
      </c>
      <c r="H14" s="11" t="s">
        <v>16</v>
      </c>
      <c r="I14" s="3"/>
    </row>
    <row r="15" spans="1:9">
      <c r="A15" s="12"/>
      <c r="B15" s="13"/>
      <c r="C15" s="13"/>
      <c r="D15" s="14"/>
      <c r="E15" s="14"/>
      <c r="F15" s="14"/>
      <c r="G15" s="14"/>
      <c r="H15" s="15"/>
      <c r="I15" s="3"/>
    </row>
    <row r="16" spans="1:9" ht="20.25" customHeight="1">
      <c r="A16" s="16"/>
      <c r="B16" s="16"/>
      <c r="C16" s="17" t="s">
        <v>17</v>
      </c>
      <c r="D16" s="18"/>
      <c r="E16" s="19"/>
      <c r="F16" s="20"/>
      <c r="G16" s="21"/>
      <c r="H16" s="19"/>
      <c r="I16" s="3"/>
    </row>
    <row r="17" spans="1:9" ht="20.25" customHeight="1">
      <c r="A17" s="22"/>
      <c r="B17" s="23"/>
      <c r="C17" s="24" t="s">
        <v>18</v>
      </c>
      <c r="D17" s="25"/>
      <c r="E17" s="26"/>
      <c r="F17" s="20"/>
      <c r="G17" s="21"/>
      <c r="H17" s="19"/>
      <c r="I17" s="3"/>
    </row>
    <row r="18" spans="1:9" ht="20.25" customHeight="1">
      <c r="A18" s="22"/>
      <c r="B18" s="27" t="s">
        <v>19</v>
      </c>
      <c r="C18" s="28" t="s">
        <v>20</v>
      </c>
      <c r="D18" s="25"/>
      <c r="E18" s="26"/>
      <c r="F18" s="20"/>
      <c r="G18" s="21"/>
      <c r="H18" s="19"/>
      <c r="I18" s="3"/>
    </row>
    <row r="19" spans="1:9" ht="20.25" customHeight="1">
      <c r="A19" s="22">
        <v>1</v>
      </c>
      <c r="B19" s="23" t="s">
        <v>21</v>
      </c>
      <c r="C19" s="28" t="s">
        <v>22</v>
      </c>
      <c r="D19" s="25" t="s">
        <v>23</v>
      </c>
      <c r="E19" s="97">
        <v>6</v>
      </c>
      <c r="F19" s="30"/>
      <c r="G19" s="31"/>
      <c r="H19" s="32"/>
      <c r="I19" s="3"/>
    </row>
    <row r="20" spans="1:9" ht="20.25" customHeight="1">
      <c r="A20" s="22"/>
      <c r="B20" s="23"/>
      <c r="C20" s="24" t="s">
        <v>24</v>
      </c>
      <c r="D20" s="25"/>
      <c r="E20" s="100"/>
      <c r="F20" s="33"/>
      <c r="G20" s="34"/>
      <c r="H20" s="35"/>
      <c r="I20" s="3"/>
    </row>
    <row r="21" spans="1:9" ht="20.25" customHeight="1">
      <c r="A21" s="22"/>
      <c r="B21" s="27" t="s">
        <v>25</v>
      </c>
      <c r="C21" s="28" t="s">
        <v>26</v>
      </c>
      <c r="D21" s="25"/>
      <c r="E21" s="100"/>
      <c r="F21" s="33"/>
      <c r="G21" s="34"/>
      <c r="H21" s="35"/>
      <c r="I21" s="3"/>
    </row>
    <row r="22" spans="1:9" ht="20.25" customHeight="1">
      <c r="A22" s="22"/>
      <c r="B22" s="23" t="s">
        <v>27</v>
      </c>
      <c r="C22" s="28" t="s">
        <v>28</v>
      </c>
      <c r="D22" s="25"/>
      <c r="E22" s="100"/>
      <c r="F22" s="33"/>
      <c r="G22" s="34"/>
      <c r="H22" s="35"/>
      <c r="I22" s="3"/>
    </row>
    <row r="23" spans="1:9" ht="20.25" customHeight="1">
      <c r="A23" s="22">
        <f>A19+1</f>
        <v>2</v>
      </c>
      <c r="B23" s="23" t="s">
        <v>29</v>
      </c>
      <c r="C23" s="28" t="s">
        <v>30</v>
      </c>
      <c r="D23" s="25" t="s">
        <v>31</v>
      </c>
      <c r="E23" s="97">
        <v>196</v>
      </c>
      <c r="F23" s="30"/>
      <c r="G23" s="31"/>
      <c r="H23" s="32"/>
      <c r="I23" s="3"/>
    </row>
    <row r="24" spans="1:9" ht="20.25" customHeight="1">
      <c r="A24" s="22"/>
      <c r="B24" s="23" t="s">
        <v>32</v>
      </c>
      <c r="C24" s="28" t="s">
        <v>33</v>
      </c>
      <c r="D24" s="25"/>
      <c r="E24" s="97"/>
      <c r="F24" s="33"/>
      <c r="G24" s="36"/>
      <c r="H24" s="32"/>
      <c r="I24" s="3"/>
    </row>
    <row r="25" spans="1:9" ht="20.25" customHeight="1">
      <c r="A25" s="22">
        <f>A23+1</f>
        <v>3</v>
      </c>
      <c r="B25" s="23" t="s">
        <v>34</v>
      </c>
      <c r="C25" s="28" t="s">
        <v>30</v>
      </c>
      <c r="D25" s="25" t="s">
        <v>31</v>
      </c>
      <c r="E25" s="97">
        <v>8369</v>
      </c>
      <c r="F25" s="30"/>
      <c r="G25" s="31"/>
      <c r="H25" s="32"/>
      <c r="I25" s="3"/>
    </row>
    <row r="26" spans="1:9" ht="20.25" customHeight="1">
      <c r="A26" s="22"/>
      <c r="B26" s="23"/>
      <c r="C26" s="24" t="s">
        <v>35</v>
      </c>
      <c r="D26" s="25"/>
      <c r="E26" s="29"/>
      <c r="F26" s="33"/>
      <c r="G26" s="34"/>
      <c r="H26" s="35"/>
      <c r="I26" s="3"/>
    </row>
    <row r="27" spans="1:9" ht="20.25" customHeight="1">
      <c r="A27" s="22"/>
      <c r="B27" s="27" t="s">
        <v>36</v>
      </c>
      <c r="C27" s="24" t="s">
        <v>37</v>
      </c>
      <c r="D27" s="25"/>
      <c r="E27" s="29"/>
      <c r="F27" s="33"/>
      <c r="G27" s="34"/>
      <c r="H27" s="35"/>
      <c r="I27" s="3"/>
    </row>
    <row r="28" spans="1:9" ht="20.25" customHeight="1">
      <c r="A28" s="22"/>
      <c r="B28" s="23" t="s">
        <v>38</v>
      </c>
      <c r="C28" s="28" t="s">
        <v>39</v>
      </c>
      <c r="D28" s="25"/>
      <c r="E28" s="29"/>
      <c r="F28" s="33"/>
      <c r="G28" s="34"/>
      <c r="H28" s="35"/>
      <c r="I28" s="3"/>
    </row>
    <row r="29" spans="1:9" ht="20.25" customHeight="1">
      <c r="A29" s="22"/>
      <c r="B29" s="23" t="s">
        <v>40</v>
      </c>
      <c r="C29" s="24" t="s">
        <v>41</v>
      </c>
      <c r="D29" s="25"/>
      <c r="E29" s="29"/>
      <c r="F29" s="33"/>
      <c r="G29" s="34"/>
      <c r="H29" s="35"/>
      <c r="I29" s="3"/>
    </row>
    <row r="30" spans="1:9" ht="20.25" customHeight="1">
      <c r="A30" s="22">
        <f>A25+1</f>
        <v>4</v>
      </c>
      <c r="B30" s="23" t="s">
        <v>42</v>
      </c>
      <c r="C30" s="28" t="s">
        <v>43</v>
      </c>
      <c r="D30" s="25" t="s">
        <v>31</v>
      </c>
      <c r="E30" s="29">
        <v>7892</v>
      </c>
      <c r="F30" s="30"/>
      <c r="G30" s="31"/>
      <c r="H30" s="32"/>
      <c r="I30" s="3"/>
    </row>
    <row r="31" spans="1:9" ht="20.25" customHeight="1">
      <c r="A31" s="22">
        <f>A30+1</f>
        <v>5</v>
      </c>
      <c r="B31" s="23" t="s">
        <v>44</v>
      </c>
      <c r="C31" s="28" t="s">
        <v>45</v>
      </c>
      <c r="D31" s="25" t="s">
        <v>31</v>
      </c>
      <c r="E31" s="29">
        <v>5130</v>
      </c>
      <c r="F31" s="30"/>
      <c r="G31" s="31"/>
      <c r="H31" s="32"/>
      <c r="I31" s="3"/>
    </row>
    <row r="32" spans="1:9" ht="20.25" customHeight="1">
      <c r="A32" s="22"/>
      <c r="B32" s="23"/>
      <c r="C32" s="24" t="s">
        <v>46</v>
      </c>
      <c r="D32" s="25"/>
      <c r="E32" s="29"/>
      <c r="F32" s="33"/>
      <c r="G32" s="34"/>
      <c r="H32" s="35"/>
      <c r="I32" s="3"/>
    </row>
    <row r="33" spans="1:9" ht="20.25" customHeight="1">
      <c r="A33" s="22"/>
      <c r="B33" s="27" t="s">
        <v>47</v>
      </c>
      <c r="C33" s="24" t="s">
        <v>48</v>
      </c>
      <c r="D33" s="25"/>
      <c r="E33" s="29"/>
      <c r="F33" s="33"/>
      <c r="G33" s="34"/>
      <c r="H33" s="35"/>
      <c r="I33" s="3"/>
    </row>
    <row r="34" spans="1:9" ht="27" customHeight="1">
      <c r="A34" s="22"/>
      <c r="B34" s="23" t="s">
        <v>49</v>
      </c>
      <c r="C34" s="28" t="s">
        <v>50</v>
      </c>
      <c r="D34" s="25"/>
      <c r="E34" s="29"/>
      <c r="F34" s="33"/>
      <c r="G34" s="34"/>
      <c r="H34" s="35"/>
      <c r="I34" s="3"/>
    </row>
    <row r="35" spans="1:9" ht="20.25" customHeight="1">
      <c r="A35" s="22">
        <f>A31+1</f>
        <v>6</v>
      </c>
      <c r="B35" s="23" t="s">
        <v>51</v>
      </c>
      <c r="C35" s="28" t="s">
        <v>52</v>
      </c>
      <c r="D35" s="25" t="s">
        <v>31</v>
      </c>
      <c r="E35" s="29">
        <v>8871</v>
      </c>
      <c r="F35" s="30"/>
      <c r="G35" s="31"/>
      <c r="H35" s="32"/>
      <c r="I35" s="3"/>
    </row>
    <row r="36" spans="1:9" ht="20.25" customHeight="1">
      <c r="A36" s="22"/>
      <c r="B36" s="23"/>
      <c r="C36" s="24" t="s">
        <v>53</v>
      </c>
      <c r="D36" s="25"/>
      <c r="E36" s="29"/>
      <c r="F36" s="33"/>
      <c r="G36" s="34"/>
      <c r="H36" s="35"/>
      <c r="I36" s="3"/>
    </row>
    <row r="37" spans="1:9" ht="20.25" customHeight="1">
      <c r="A37" s="22"/>
      <c r="B37" s="27" t="s">
        <v>54</v>
      </c>
      <c r="C37" s="24" t="s">
        <v>55</v>
      </c>
      <c r="D37" s="25"/>
      <c r="E37" s="29"/>
      <c r="F37" s="33"/>
      <c r="G37" s="34"/>
      <c r="H37" s="35"/>
      <c r="I37" s="3"/>
    </row>
    <row r="38" spans="1:9" ht="30.75" customHeight="1">
      <c r="A38" s="22"/>
      <c r="B38" s="27" t="s">
        <v>56</v>
      </c>
      <c r="C38" s="28" t="s">
        <v>57</v>
      </c>
      <c r="D38" s="25"/>
      <c r="E38" s="29"/>
      <c r="F38" s="33"/>
      <c r="G38" s="34"/>
      <c r="H38" s="35"/>
      <c r="I38" s="3"/>
    </row>
    <row r="39" spans="1:9" ht="20.25" customHeight="1">
      <c r="A39" s="22">
        <f>A35+1</f>
        <v>7</v>
      </c>
      <c r="B39" s="27" t="s">
        <v>58</v>
      </c>
      <c r="C39" s="28" t="s">
        <v>59</v>
      </c>
      <c r="D39" s="25" t="s">
        <v>31</v>
      </c>
      <c r="E39" s="29">
        <v>76</v>
      </c>
      <c r="F39" s="30"/>
      <c r="G39" s="31"/>
      <c r="H39" s="32"/>
      <c r="I39" s="3"/>
    </row>
    <row r="40" spans="1:9" ht="20.25" customHeight="1">
      <c r="A40" s="22"/>
      <c r="B40" s="27"/>
      <c r="C40" s="24" t="s">
        <v>60</v>
      </c>
      <c r="D40" s="25"/>
      <c r="E40" s="29"/>
      <c r="F40" s="33"/>
      <c r="G40" s="38"/>
      <c r="H40" s="39"/>
      <c r="I40" s="3"/>
    </row>
    <row r="41" spans="1:9" ht="20.25" customHeight="1">
      <c r="A41" s="22"/>
      <c r="B41" s="27" t="s">
        <v>61</v>
      </c>
      <c r="C41" s="24" t="s">
        <v>62</v>
      </c>
      <c r="D41" s="25"/>
      <c r="E41" s="29"/>
      <c r="F41" s="33"/>
      <c r="G41" s="34"/>
      <c r="H41" s="35"/>
      <c r="I41" s="3"/>
    </row>
    <row r="42" spans="1:9" ht="20.25" customHeight="1">
      <c r="A42" s="22"/>
      <c r="B42" s="23" t="s">
        <v>63</v>
      </c>
      <c r="C42" s="28" t="s">
        <v>64</v>
      </c>
      <c r="D42" s="25"/>
      <c r="E42" s="29"/>
      <c r="F42" s="33"/>
      <c r="G42" s="34"/>
      <c r="H42" s="35"/>
    </row>
    <row r="43" spans="1:9" ht="43.5" customHeight="1">
      <c r="A43" s="22"/>
      <c r="B43" s="23" t="s">
        <v>66</v>
      </c>
      <c r="C43" s="28" t="s">
        <v>250</v>
      </c>
      <c r="D43" s="25"/>
      <c r="E43" s="29"/>
      <c r="F43" s="33"/>
      <c r="G43" s="34"/>
      <c r="H43" s="35"/>
      <c r="I43" s="3"/>
    </row>
    <row r="44" spans="1:9" ht="20.25" customHeight="1">
      <c r="A44" s="22"/>
      <c r="B44" s="23" t="s">
        <v>67</v>
      </c>
      <c r="C44" s="24" t="s">
        <v>65</v>
      </c>
      <c r="D44" s="25"/>
      <c r="E44" s="29"/>
      <c r="F44" s="33"/>
      <c r="G44" s="34"/>
      <c r="H44" s="35"/>
      <c r="I44" s="3"/>
    </row>
    <row r="45" spans="1:9" ht="20.25" customHeight="1">
      <c r="A45" s="22">
        <f>A39+1</f>
        <v>8</v>
      </c>
      <c r="B45" s="23" t="s">
        <v>68</v>
      </c>
      <c r="C45" s="28" t="s">
        <v>69</v>
      </c>
      <c r="D45" s="25" t="s">
        <v>31</v>
      </c>
      <c r="E45" s="29">
        <v>21794</v>
      </c>
      <c r="F45" s="30"/>
      <c r="G45" s="37"/>
      <c r="H45" s="32"/>
      <c r="I45" s="3"/>
    </row>
    <row r="46" spans="1:9" ht="20.25" customHeight="1">
      <c r="A46" s="22"/>
      <c r="B46" s="23" t="s">
        <v>70</v>
      </c>
      <c r="C46" s="24" t="s">
        <v>71</v>
      </c>
      <c r="D46" s="25"/>
      <c r="E46" s="29"/>
      <c r="F46" s="33"/>
      <c r="G46" s="34"/>
      <c r="H46" s="35"/>
      <c r="I46" s="3"/>
    </row>
    <row r="47" spans="1:9" ht="20.25" customHeight="1">
      <c r="A47" s="22">
        <f>A45+1</f>
        <v>9</v>
      </c>
      <c r="B47" s="23" t="s">
        <v>72</v>
      </c>
      <c r="C47" s="28" t="s">
        <v>73</v>
      </c>
      <c r="D47" s="25" t="s">
        <v>31</v>
      </c>
      <c r="E47" s="29">
        <v>19083</v>
      </c>
      <c r="F47" s="30"/>
      <c r="G47" s="37"/>
      <c r="H47" s="32"/>
      <c r="I47" s="3"/>
    </row>
    <row r="48" spans="1:9">
      <c r="A48" s="40"/>
      <c r="B48" s="41"/>
      <c r="C48" s="42" t="s">
        <v>74</v>
      </c>
      <c r="D48" s="43">
        <v>9</v>
      </c>
      <c r="E48" s="44"/>
      <c r="F48" s="45"/>
      <c r="G48" s="46" t="s">
        <v>75</v>
      </c>
      <c r="H48" s="47">
        <f>SUM(H17:H47)</f>
        <v>0</v>
      </c>
      <c r="I48" s="3"/>
    </row>
    <row r="49" spans="1:9">
      <c r="A49" s="48"/>
      <c r="B49" s="49"/>
      <c r="C49" s="50"/>
      <c r="D49" s="43"/>
      <c r="E49" s="44"/>
      <c r="F49" s="45"/>
      <c r="G49" s="51"/>
      <c r="H49" s="51"/>
      <c r="I49" s="3"/>
    </row>
    <row r="50" spans="1:9">
      <c r="A50" s="40" t="s">
        <v>76</v>
      </c>
      <c r="B50" s="41"/>
      <c r="C50" s="52"/>
      <c r="D50" s="43"/>
      <c r="E50" s="44"/>
      <c r="F50" s="45"/>
      <c r="G50" s="51"/>
      <c r="H50" s="51"/>
      <c r="I50" s="3"/>
    </row>
    <row r="51" spans="1:9">
      <c r="A51" s="40"/>
      <c r="B51" s="41"/>
      <c r="C51" s="52"/>
      <c r="D51" s="43"/>
      <c r="E51" s="44"/>
      <c r="F51" s="45"/>
      <c r="G51" s="51"/>
      <c r="H51" s="51"/>
      <c r="I51" s="3"/>
    </row>
    <row r="52" spans="1:9">
      <c r="A52" s="50"/>
      <c r="B52" s="49"/>
      <c r="C52" s="53"/>
      <c r="D52" s="43"/>
      <c r="E52" s="54"/>
      <c r="F52" s="55"/>
      <c r="G52" s="56"/>
      <c r="H52" s="56"/>
      <c r="I52" s="3"/>
    </row>
    <row r="53" spans="1:9">
      <c r="A53" s="40" t="s">
        <v>77</v>
      </c>
      <c r="B53" s="41"/>
      <c r="C53" s="52"/>
      <c r="D53" s="43"/>
      <c r="E53" s="44" t="s">
        <v>78</v>
      </c>
      <c r="F53" s="45"/>
      <c r="G53" s="51"/>
      <c r="H53" s="51"/>
      <c r="I53" s="3"/>
    </row>
    <row r="54" spans="1:9">
      <c r="A54" s="40"/>
      <c r="B54" s="41"/>
      <c r="C54" s="52"/>
      <c r="D54" s="43"/>
      <c r="E54" s="44"/>
      <c r="F54" s="45"/>
      <c r="G54" s="51"/>
      <c r="H54" s="51"/>
      <c r="I54" s="3"/>
    </row>
    <row r="55" spans="1:9">
      <c r="A55" s="40"/>
      <c r="B55" s="41"/>
      <c r="C55" s="52" t="s">
        <v>79</v>
      </c>
      <c r="D55" s="43"/>
      <c r="E55" s="44"/>
      <c r="F55" s="45" t="s">
        <v>80</v>
      </c>
      <c r="G55" s="57">
        <v>1</v>
      </c>
      <c r="H55" s="51" t="s">
        <v>266</v>
      </c>
      <c r="I55" s="3"/>
    </row>
    <row r="56" spans="1:9" ht="21" customHeight="1">
      <c r="A56" s="22"/>
      <c r="B56" s="23" t="s">
        <v>81</v>
      </c>
      <c r="C56" s="24" t="s">
        <v>82</v>
      </c>
      <c r="D56" s="25"/>
      <c r="E56" s="29"/>
      <c r="F56" s="34"/>
      <c r="G56" s="35"/>
      <c r="H56" s="35"/>
      <c r="I56" s="3"/>
    </row>
    <row r="57" spans="1:9" ht="21" customHeight="1">
      <c r="A57" s="22">
        <f>A47+1</f>
        <v>10</v>
      </c>
      <c r="B57" s="23" t="s">
        <v>83</v>
      </c>
      <c r="C57" s="28" t="s">
        <v>84</v>
      </c>
      <c r="D57" s="25" t="s">
        <v>31</v>
      </c>
      <c r="E57" s="29">
        <v>10315</v>
      </c>
      <c r="F57" s="30"/>
      <c r="G57" s="31"/>
      <c r="H57" s="32"/>
      <c r="I57" s="3"/>
    </row>
    <row r="58" spans="1:9" ht="21" customHeight="1">
      <c r="A58" s="22"/>
      <c r="B58" s="23" t="s">
        <v>85</v>
      </c>
      <c r="C58" s="24" t="s">
        <v>86</v>
      </c>
      <c r="D58" s="25"/>
      <c r="E58" s="29"/>
      <c r="F58" s="33"/>
      <c r="G58" s="58"/>
      <c r="H58" s="35"/>
      <c r="I58" s="3"/>
    </row>
    <row r="59" spans="1:9" ht="21" customHeight="1">
      <c r="A59" s="39"/>
      <c r="B59" s="39"/>
      <c r="C59" s="28" t="s">
        <v>87</v>
      </c>
      <c r="D59" s="25"/>
      <c r="E59" s="29"/>
      <c r="F59" s="33"/>
      <c r="G59" s="58"/>
      <c r="H59" s="35"/>
      <c r="I59" s="3"/>
    </row>
    <row r="60" spans="1:9" ht="21" customHeight="1">
      <c r="A60" s="39"/>
      <c r="B60" s="39"/>
      <c r="C60" s="28" t="s">
        <v>88</v>
      </c>
      <c r="D60" s="25"/>
      <c r="E60" s="29"/>
      <c r="F60" s="33"/>
      <c r="G60" s="58"/>
      <c r="H60" s="35"/>
      <c r="I60" s="3"/>
    </row>
    <row r="61" spans="1:9" ht="21" customHeight="1">
      <c r="A61" s="22">
        <f>A57+1</f>
        <v>11</v>
      </c>
      <c r="B61" s="23"/>
      <c r="C61" s="28" t="s">
        <v>89</v>
      </c>
      <c r="D61" s="25" t="s">
        <v>31</v>
      </c>
      <c r="E61" s="29">
        <v>55440</v>
      </c>
      <c r="F61" s="30"/>
      <c r="G61" s="36"/>
      <c r="H61" s="32"/>
      <c r="I61" s="3"/>
    </row>
    <row r="62" spans="1:9" ht="21" customHeight="1">
      <c r="A62" s="22"/>
      <c r="B62" s="23"/>
      <c r="C62" s="24" t="s">
        <v>90</v>
      </c>
      <c r="D62" s="25"/>
      <c r="E62" s="29"/>
      <c r="F62" s="33"/>
      <c r="G62" s="58"/>
      <c r="H62" s="35"/>
      <c r="I62" s="3"/>
    </row>
    <row r="63" spans="1:9" ht="21" customHeight="1">
      <c r="A63" s="22"/>
      <c r="B63" s="23" t="s">
        <v>91</v>
      </c>
      <c r="C63" s="24" t="s">
        <v>92</v>
      </c>
      <c r="D63" s="25"/>
      <c r="E63" s="29"/>
      <c r="F63" s="33"/>
      <c r="G63" s="58"/>
      <c r="H63" s="35"/>
      <c r="I63" s="3"/>
    </row>
    <row r="64" spans="1:9" ht="34.5" customHeight="1">
      <c r="A64" s="22"/>
      <c r="B64" s="23" t="s">
        <v>93</v>
      </c>
      <c r="C64" s="28" t="s">
        <v>251</v>
      </c>
      <c r="D64" s="25"/>
      <c r="E64" s="29"/>
      <c r="F64" s="33"/>
      <c r="G64" s="58"/>
      <c r="H64" s="35"/>
      <c r="I64" s="3"/>
    </row>
    <row r="65" spans="1:9" ht="21" customHeight="1">
      <c r="A65" s="22"/>
      <c r="B65" s="23" t="s">
        <v>94</v>
      </c>
      <c r="C65" s="24" t="s">
        <v>95</v>
      </c>
      <c r="D65" s="25"/>
      <c r="E65" s="29"/>
      <c r="F65" s="33"/>
      <c r="G65" s="58"/>
      <c r="H65" s="35"/>
      <c r="I65" s="3"/>
    </row>
    <row r="66" spans="1:9" ht="21" customHeight="1">
      <c r="A66" s="22">
        <f>A61+1</f>
        <v>12</v>
      </c>
      <c r="B66" s="23" t="s">
        <v>96</v>
      </c>
      <c r="C66" s="28" t="s">
        <v>97</v>
      </c>
      <c r="D66" s="25" t="s">
        <v>31</v>
      </c>
      <c r="E66" s="29">
        <v>252</v>
      </c>
      <c r="F66" s="30"/>
      <c r="G66" s="31"/>
      <c r="H66" s="32"/>
      <c r="I66" s="3"/>
    </row>
    <row r="67" spans="1:9" ht="21" customHeight="1">
      <c r="A67" s="59"/>
      <c r="B67" s="60" t="s">
        <v>98</v>
      </c>
      <c r="C67" s="60" t="s">
        <v>99</v>
      </c>
      <c r="D67" s="61"/>
      <c r="E67" s="29"/>
      <c r="F67" s="33"/>
      <c r="G67" s="36"/>
      <c r="H67" s="32"/>
      <c r="I67" s="3"/>
    </row>
    <row r="68" spans="1:9" ht="26.25">
      <c r="A68" s="59"/>
      <c r="B68" s="60" t="s">
        <v>100</v>
      </c>
      <c r="C68" s="117" t="s">
        <v>265</v>
      </c>
      <c r="D68" s="61"/>
      <c r="E68" s="29"/>
      <c r="F68" s="33"/>
      <c r="G68" s="36"/>
      <c r="H68" s="32"/>
      <c r="I68" s="3"/>
    </row>
    <row r="69" spans="1:9" ht="21" customHeight="1">
      <c r="A69" s="59">
        <f>A66+1</f>
        <v>13</v>
      </c>
      <c r="B69" s="60" t="s">
        <v>101</v>
      </c>
      <c r="C69" s="60" t="s">
        <v>102</v>
      </c>
      <c r="D69" s="61" t="s">
        <v>31</v>
      </c>
      <c r="E69" s="29">
        <f>+E61</f>
        <v>55440</v>
      </c>
      <c r="F69" s="30"/>
      <c r="G69" s="31"/>
      <c r="H69" s="32"/>
      <c r="I69" s="3"/>
    </row>
    <row r="70" spans="1:9" ht="21" customHeight="1">
      <c r="A70" s="22"/>
      <c r="B70" s="22"/>
      <c r="C70" s="62" t="s">
        <v>103</v>
      </c>
      <c r="D70" s="25"/>
      <c r="E70" s="63"/>
      <c r="F70" s="33"/>
      <c r="G70" s="64"/>
      <c r="H70" s="65"/>
      <c r="I70" s="3"/>
    </row>
    <row r="71" spans="1:9" ht="21" customHeight="1">
      <c r="A71" s="22"/>
      <c r="B71" s="27"/>
      <c r="C71" s="24" t="s">
        <v>104</v>
      </c>
      <c r="D71" s="25"/>
      <c r="E71" s="29"/>
      <c r="F71" s="33"/>
      <c r="G71" s="58"/>
      <c r="H71" s="35"/>
      <c r="I71" s="3"/>
    </row>
    <row r="72" spans="1:9" ht="21" customHeight="1">
      <c r="A72" s="22"/>
      <c r="B72" s="27" t="s">
        <v>105</v>
      </c>
      <c r="C72" s="24" t="s">
        <v>106</v>
      </c>
      <c r="D72" s="25"/>
      <c r="E72" s="29"/>
      <c r="F72" s="33"/>
      <c r="G72" s="58"/>
      <c r="H72" s="35"/>
      <c r="I72" s="3"/>
    </row>
    <row r="73" spans="1:9" ht="30.75" customHeight="1">
      <c r="A73" s="22"/>
      <c r="B73" s="23" t="s">
        <v>107</v>
      </c>
      <c r="C73" s="28" t="s">
        <v>108</v>
      </c>
      <c r="D73" s="25"/>
      <c r="E73" s="29"/>
      <c r="F73" s="33"/>
      <c r="G73" s="58"/>
      <c r="H73" s="35"/>
      <c r="I73" s="3"/>
    </row>
    <row r="74" spans="1:9" ht="21" customHeight="1">
      <c r="A74" s="22">
        <f>A69+1</f>
        <v>14</v>
      </c>
      <c r="B74" s="23" t="s">
        <v>109</v>
      </c>
      <c r="C74" s="28" t="s">
        <v>110</v>
      </c>
      <c r="D74" s="25" t="s">
        <v>31</v>
      </c>
      <c r="E74" s="29">
        <v>953</v>
      </c>
      <c r="F74" s="30"/>
      <c r="G74" s="36"/>
      <c r="H74" s="32"/>
      <c r="I74" s="3"/>
    </row>
    <row r="75" spans="1:9" ht="23.25" customHeight="1">
      <c r="A75" s="22"/>
      <c r="B75" s="22"/>
      <c r="C75" s="68" t="s">
        <v>112</v>
      </c>
      <c r="D75" s="25"/>
      <c r="E75" s="63"/>
      <c r="F75" s="33"/>
      <c r="G75" s="64"/>
      <c r="H75" s="65"/>
      <c r="I75" s="3"/>
    </row>
    <row r="76" spans="1:9" ht="23.25" customHeight="1">
      <c r="A76" s="22"/>
      <c r="B76" s="22" t="s">
        <v>36</v>
      </c>
      <c r="C76" s="68" t="s">
        <v>113</v>
      </c>
      <c r="D76" s="25"/>
      <c r="E76" s="63"/>
      <c r="F76" s="33"/>
      <c r="G76" s="64"/>
      <c r="H76" s="65"/>
      <c r="I76" s="3"/>
    </row>
    <row r="77" spans="1:9" ht="23.25" customHeight="1">
      <c r="A77" s="22"/>
      <c r="B77" s="22" t="s">
        <v>114</v>
      </c>
      <c r="C77" s="23" t="s">
        <v>115</v>
      </c>
      <c r="D77" s="25"/>
      <c r="E77" s="63"/>
      <c r="F77" s="33"/>
      <c r="G77" s="58"/>
      <c r="H77" s="65"/>
      <c r="I77" s="3"/>
    </row>
    <row r="78" spans="1:9" ht="23.25" customHeight="1">
      <c r="A78" s="22"/>
      <c r="B78" s="22" t="s">
        <v>116</v>
      </c>
      <c r="C78" s="68" t="s">
        <v>117</v>
      </c>
      <c r="D78" s="25"/>
      <c r="E78" s="63"/>
      <c r="F78" s="33"/>
      <c r="G78" s="64"/>
      <c r="H78" s="65"/>
      <c r="I78" s="3"/>
    </row>
    <row r="79" spans="1:9" ht="23.25" customHeight="1">
      <c r="A79" s="22">
        <f>+A74+1</f>
        <v>15</v>
      </c>
      <c r="B79" s="22" t="s">
        <v>118</v>
      </c>
      <c r="C79" s="23" t="s">
        <v>119</v>
      </c>
      <c r="D79" s="25" t="s">
        <v>31</v>
      </c>
      <c r="E79" s="29">
        <v>172</v>
      </c>
      <c r="F79" s="30"/>
      <c r="G79" s="31"/>
      <c r="H79" s="32"/>
      <c r="I79" s="3"/>
    </row>
    <row r="80" spans="1:9" ht="23.25" customHeight="1">
      <c r="A80" s="22"/>
      <c r="B80" s="22"/>
      <c r="C80" s="68" t="s">
        <v>120</v>
      </c>
      <c r="D80" s="25"/>
      <c r="E80" s="63"/>
      <c r="F80" s="20"/>
      <c r="G80" s="64"/>
      <c r="H80" s="65"/>
      <c r="I80" s="3"/>
    </row>
    <row r="81" spans="1:9" ht="23.25" customHeight="1">
      <c r="A81" s="22"/>
      <c r="B81" s="22" t="s">
        <v>121</v>
      </c>
      <c r="C81" s="68" t="s">
        <v>122</v>
      </c>
      <c r="D81" s="25"/>
      <c r="E81" s="63"/>
      <c r="F81" s="20"/>
      <c r="G81" s="64"/>
      <c r="H81" s="65"/>
      <c r="I81" s="3"/>
    </row>
    <row r="82" spans="1:9" ht="23.25" customHeight="1">
      <c r="A82" s="22"/>
      <c r="B82" s="22" t="s">
        <v>123</v>
      </c>
      <c r="C82" s="23" t="s">
        <v>124</v>
      </c>
      <c r="D82" s="25"/>
      <c r="E82" s="63"/>
      <c r="F82" s="20"/>
      <c r="G82" s="64"/>
      <c r="H82" s="65"/>
      <c r="I82" s="3"/>
    </row>
    <row r="83" spans="1:9" ht="23.25" customHeight="1">
      <c r="A83" s="22"/>
      <c r="B83" s="22" t="s">
        <v>125</v>
      </c>
      <c r="C83" s="68" t="s">
        <v>126</v>
      </c>
      <c r="D83" s="25"/>
      <c r="E83" s="63"/>
      <c r="F83" s="20"/>
      <c r="G83" s="64"/>
      <c r="H83" s="65"/>
      <c r="I83" s="3"/>
    </row>
    <row r="84" spans="1:9" ht="23.25" customHeight="1">
      <c r="A84" s="22">
        <f>+A79+1</f>
        <v>16</v>
      </c>
      <c r="B84" s="22" t="s">
        <v>127</v>
      </c>
      <c r="C84" s="23" t="s">
        <v>119</v>
      </c>
      <c r="D84" s="25" t="s">
        <v>31</v>
      </c>
      <c r="E84" s="29">
        <v>11</v>
      </c>
      <c r="F84" s="30"/>
      <c r="G84" s="36"/>
      <c r="H84" s="32"/>
      <c r="I84" s="3"/>
    </row>
    <row r="85" spans="1:9" ht="26.25">
      <c r="A85" s="22">
        <f>A84+1</f>
        <v>17</v>
      </c>
      <c r="B85" s="22" t="s">
        <v>128</v>
      </c>
      <c r="C85" s="118" t="s">
        <v>267</v>
      </c>
      <c r="D85" s="25" t="s">
        <v>31</v>
      </c>
      <c r="E85" s="29">
        <v>137</v>
      </c>
      <c r="F85" s="30"/>
      <c r="G85" s="36"/>
      <c r="H85" s="32"/>
      <c r="I85" s="3"/>
    </row>
    <row r="86" spans="1:9" ht="26.25">
      <c r="A86" s="22">
        <f>A85+1</f>
        <v>18</v>
      </c>
      <c r="B86" s="22" t="s">
        <v>129</v>
      </c>
      <c r="C86" s="118" t="s">
        <v>268</v>
      </c>
      <c r="D86" s="25" t="s">
        <v>31</v>
      </c>
      <c r="E86" s="29">
        <v>137</v>
      </c>
      <c r="F86" s="30"/>
      <c r="G86" s="36"/>
      <c r="H86" s="32"/>
      <c r="I86" s="3"/>
    </row>
    <row r="87" spans="1:9" ht="21" customHeight="1">
      <c r="A87" s="40"/>
      <c r="B87" s="41"/>
      <c r="C87" s="42" t="s">
        <v>74</v>
      </c>
      <c r="D87" s="43">
        <f>A86-A47</f>
        <v>9</v>
      </c>
      <c r="E87" s="44"/>
      <c r="F87" s="45"/>
      <c r="G87" s="46" t="s">
        <v>75</v>
      </c>
      <c r="H87" s="66">
        <f>SUM(H57:H86)</f>
        <v>0</v>
      </c>
      <c r="I87" s="3"/>
    </row>
    <row r="88" spans="1:9" ht="21" customHeight="1">
      <c r="A88" s="48"/>
      <c r="B88" s="49"/>
      <c r="C88" s="50"/>
      <c r="D88" s="43"/>
      <c r="E88" s="44"/>
      <c r="F88" s="45"/>
      <c r="G88" s="51" t="s">
        <v>111</v>
      </c>
      <c r="H88" s="67">
        <f>+H87+H48</f>
        <v>0</v>
      </c>
      <c r="I88" s="3"/>
    </row>
    <row r="89" spans="1:9" ht="21" customHeight="1">
      <c r="A89" s="40" t="s">
        <v>76</v>
      </c>
      <c r="B89" s="41"/>
      <c r="C89" s="52"/>
      <c r="D89" s="43"/>
      <c r="E89" s="44"/>
      <c r="F89" s="45"/>
      <c r="G89" s="51"/>
      <c r="H89" s="51"/>
      <c r="I89" s="3"/>
    </row>
    <row r="90" spans="1:9" ht="21" customHeight="1">
      <c r="A90" s="40"/>
      <c r="B90" s="41"/>
      <c r="C90" s="52"/>
      <c r="D90" s="43"/>
      <c r="E90" s="44"/>
      <c r="F90" s="45"/>
      <c r="G90" s="51"/>
      <c r="H90" s="51"/>
      <c r="I90" s="3"/>
    </row>
    <row r="91" spans="1:9" ht="21" customHeight="1">
      <c r="A91" s="50"/>
      <c r="B91" s="49"/>
      <c r="C91" s="53"/>
      <c r="D91" s="43"/>
      <c r="E91" s="54"/>
      <c r="F91" s="55"/>
      <c r="G91" s="56"/>
      <c r="H91" s="56"/>
      <c r="I91" s="3"/>
    </row>
    <row r="92" spans="1:9" ht="21" customHeight="1">
      <c r="A92" s="40" t="s">
        <v>77</v>
      </c>
      <c r="B92" s="41"/>
      <c r="C92" s="52"/>
      <c r="D92" s="43"/>
      <c r="E92" s="44" t="s">
        <v>78</v>
      </c>
      <c r="F92" s="45"/>
      <c r="G92" s="51"/>
      <c r="H92" s="51"/>
      <c r="I92" s="3"/>
    </row>
    <row r="93" spans="1:9" ht="21" customHeight="1">
      <c r="A93" s="40"/>
      <c r="B93" s="41"/>
      <c r="C93" s="52"/>
      <c r="D93" s="43"/>
      <c r="E93" s="44"/>
      <c r="F93" s="45"/>
      <c r="G93" s="51"/>
      <c r="H93" s="51"/>
      <c r="I93" s="3"/>
    </row>
    <row r="94" spans="1:9" ht="21" customHeight="1">
      <c r="A94" s="40"/>
      <c r="B94" s="41"/>
      <c r="C94" s="52" t="s">
        <v>79</v>
      </c>
      <c r="D94" s="43"/>
      <c r="E94" s="44"/>
      <c r="F94" s="45" t="s">
        <v>80</v>
      </c>
      <c r="G94" s="57">
        <v>2</v>
      </c>
      <c r="H94" s="51" t="s">
        <v>266</v>
      </c>
      <c r="I94" s="3"/>
    </row>
    <row r="95" spans="1:9" ht="23.25" customHeight="1">
      <c r="A95" s="22"/>
      <c r="B95" s="22"/>
      <c r="C95" s="68" t="s">
        <v>130</v>
      </c>
      <c r="D95" s="25"/>
      <c r="E95" s="63"/>
      <c r="F95" s="33"/>
      <c r="G95" s="64"/>
      <c r="H95" s="65"/>
      <c r="I95" s="3"/>
    </row>
    <row r="96" spans="1:9" ht="23.25" customHeight="1">
      <c r="A96" s="22"/>
      <c r="B96" s="22" t="s">
        <v>105</v>
      </c>
      <c r="C96" s="68" t="s">
        <v>131</v>
      </c>
      <c r="D96" s="25"/>
      <c r="E96" s="63"/>
      <c r="F96" s="33"/>
      <c r="G96" s="64"/>
      <c r="H96" s="65"/>
      <c r="I96" s="3"/>
    </row>
    <row r="97" spans="1:9" ht="23.25" customHeight="1">
      <c r="A97" s="22"/>
      <c r="B97" s="22" t="s">
        <v>132</v>
      </c>
      <c r="C97" s="23" t="s">
        <v>133</v>
      </c>
      <c r="D97" s="25"/>
      <c r="E97" s="63"/>
      <c r="F97" s="33"/>
      <c r="G97" s="64"/>
      <c r="H97" s="65"/>
      <c r="I97" s="3"/>
    </row>
    <row r="98" spans="1:9" ht="23.25" customHeight="1">
      <c r="A98" s="22"/>
      <c r="B98" s="22" t="s">
        <v>134</v>
      </c>
      <c r="C98" s="68" t="s">
        <v>135</v>
      </c>
      <c r="D98" s="25"/>
      <c r="E98" s="63"/>
      <c r="F98" s="33"/>
      <c r="G98" s="64"/>
      <c r="H98" s="65"/>
      <c r="I98" s="3"/>
    </row>
    <row r="99" spans="1:9" ht="35.25" customHeight="1">
      <c r="A99" s="22">
        <f>A86+1</f>
        <v>19</v>
      </c>
      <c r="B99" s="22" t="s">
        <v>136</v>
      </c>
      <c r="C99" s="28" t="s">
        <v>137</v>
      </c>
      <c r="D99" s="25" t="s">
        <v>138</v>
      </c>
      <c r="E99" s="29">
        <v>1638</v>
      </c>
      <c r="F99" s="30"/>
      <c r="G99" s="31"/>
      <c r="H99" s="32"/>
      <c r="I99" s="3"/>
    </row>
    <row r="100" spans="1:9" ht="23.25" customHeight="1">
      <c r="A100" s="22"/>
      <c r="B100" s="23"/>
      <c r="C100" s="62" t="s">
        <v>140</v>
      </c>
      <c r="D100" s="25"/>
      <c r="E100" s="63"/>
      <c r="F100" s="33"/>
      <c r="G100" s="64"/>
      <c r="H100" s="65"/>
      <c r="I100" s="3"/>
    </row>
    <row r="101" spans="1:9" ht="23.25" customHeight="1">
      <c r="A101" s="22"/>
      <c r="B101" s="23"/>
      <c r="C101" s="68" t="s">
        <v>141</v>
      </c>
      <c r="D101" s="25" t="s">
        <v>142</v>
      </c>
      <c r="E101" s="63"/>
      <c r="F101" s="33"/>
      <c r="G101" s="64"/>
      <c r="H101" s="65"/>
      <c r="I101" s="3"/>
    </row>
    <row r="102" spans="1:9" ht="23.25" customHeight="1">
      <c r="A102" s="22"/>
      <c r="B102" s="23"/>
      <c r="C102" s="24" t="s">
        <v>143</v>
      </c>
      <c r="D102" s="25"/>
      <c r="E102" s="63"/>
      <c r="F102" s="33"/>
      <c r="G102" s="64"/>
      <c r="H102" s="65"/>
      <c r="I102" s="3"/>
    </row>
    <row r="103" spans="1:9" ht="23.25" customHeight="1">
      <c r="A103" s="22"/>
      <c r="B103" s="23" t="s">
        <v>25</v>
      </c>
      <c r="C103" s="24" t="s">
        <v>144</v>
      </c>
      <c r="D103" s="25"/>
      <c r="E103" s="63"/>
      <c r="F103" s="33"/>
      <c r="G103" s="64"/>
      <c r="H103" s="65"/>
      <c r="I103" s="3"/>
    </row>
    <row r="104" spans="1:9" ht="36.75" customHeight="1">
      <c r="A104" s="22"/>
      <c r="B104" s="23" t="s">
        <v>145</v>
      </c>
      <c r="C104" s="28" t="s">
        <v>146</v>
      </c>
      <c r="D104" s="25"/>
      <c r="E104" s="63"/>
      <c r="F104" s="33"/>
      <c r="G104" s="64"/>
      <c r="H104" s="65"/>
      <c r="I104" s="3"/>
    </row>
    <row r="105" spans="1:9" ht="23.25" customHeight="1">
      <c r="A105" s="22">
        <f>+A99+1</f>
        <v>20</v>
      </c>
      <c r="B105" s="23" t="s">
        <v>147</v>
      </c>
      <c r="C105" s="23" t="s">
        <v>148</v>
      </c>
      <c r="D105" s="25" t="s">
        <v>31</v>
      </c>
      <c r="E105" s="29">
        <v>60</v>
      </c>
      <c r="F105" s="30"/>
      <c r="G105" s="36"/>
      <c r="H105" s="32"/>
      <c r="I105" s="3"/>
    </row>
    <row r="106" spans="1:9" ht="23.25" customHeight="1">
      <c r="A106" s="22"/>
      <c r="B106" s="23"/>
      <c r="C106" s="68" t="s">
        <v>149</v>
      </c>
      <c r="D106" s="25"/>
      <c r="E106" s="63"/>
      <c r="F106" s="20"/>
      <c r="G106" s="64"/>
      <c r="H106" s="65"/>
      <c r="I106" s="3"/>
    </row>
    <row r="107" spans="1:9" ht="23.25" customHeight="1">
      <c r="A107" s="22"/>
      <c r="B107" s="23" t="s">
        <v>36</v>
      </c>
      <c r="C107" s="68" t="s">
        <v>150</v>
      </c>
      <c r="D107" s="25"/>
      <c r="E107" s="63"/>
      <c r="F107" s="20"/>
      <c r="G107" s="34"/>
      <c r="H107" s="65"/>
      <c r="I107" s="3"/>
    </row>
    <row r="108" spans="1:9" ht="30.75" customHeight="1">
      <c r="A108" s="22"/>
      <c r="B108" s="23" t="s">
        <v>38</v>
      </c>
      <c r="C108" s="28" t="s">
        <v>151</v>
      </c>
      <c r="D108" s="25"/>
      <c r="E108" s="63"/>
      <c r="F108" s="20"/>
      <c r="G108" s="64"/>
      <c r="H108" s="65"/>
      <c r="I108" s="3"/>
    </row>
    <row r="109" spans="1:9" ht="23.25" customHeight="1">
      <c r="A109" s="22"/>
      <c r="B109" s="23" t="s">
        <v>40</v>
      </c>
      <c r="C109" s="68" t="s">
        <v>152</v>
      </c>
      <c r="D109" s="25"/>
      <c r="E109" s="63"/>
      <c r="F109" s="20"/>
      <c r="G109" s="64"/>
      <c r="H109" s="65"/>
      <c r="I109" s="3"/>
    </row>
    <row r="110" spans="1:9" ht="29.25" customHeight="1">
      <c r="A110" s="22">
        <f>A105+1</f>
        <v>21</v>
      </c>
      <c r="B110" s="23" t="s">
        <v>153</v>
      </c>
      <c r="C110" s="23" t="s">
        <v>154</v>
      </c>
      <c r="D110" s="25" t="s">
        <v>31</v>
      </c>
      <c r="E110" s="29">
        <v>200</v>
      </c>
      <c r="F110" s="30"/>
      <c r="G110" s="36"/>
      <c r="H110" s="32"/>
      <c r="I110" s="3"/>
    </row>
    <row r="111" spans="1:9" ht="23.25" customHeight="1">
      <c r="A111" s="22">
        <f>A110+1</f>
        <v>22</v>
      </c>
      <c r="B111" s="23" t="s">
        <v>155</v>
      </c>
      <c r="C111" s="23" t="s">
        <v>156</v>
      </c>
      <c r="D111" s="25" t="s">
        <v>31</v>
      </c>
      <c r="E111" s="29">
        <v>38</v>
      </c>
      <c r="F111" s="30"/>
      <c r="G111" s="31"/>
      <c r="H111" s="32"/>
      <c r="I111" s="3"/>
    </row>
    <row r="112" spans="1:9" ht="27" customHeight="1">
      <c r="A112" s="22">
        <f>A111+1</f>
        <v>23</v>
      </c>
      <c r="B112" s="23" t="s">
        <v>157</v>
      </c>
      <c r="C112" s="23" t="s">
        <v>158</v>
      </c>
      <c r="D112" s="25" t="s">
        <v>31</v>
      </c>
      <c r="E112" s="29">
        <v>25</v>
      </c>
      <c r="F112" s="30"/>
      <c r="G112" s="31"/>
      <c r="H112" s="32"/>
      <c r="I112" s="3"/>
    </row>
    <row r="113" spans="1:9" ht="27" customHeight="1">
      <c r="A113" s="22">
        <f>A112+1</f>
        <v>24</v>
      </c>
      <c r="B113" s="23" t="s">
        <v>159</v>
      </c>
      <c r="C113" s="23" t="s">
        <v>160</v>
      </c>
      <c r="D113" s="25" t="s">
        <v>31</v>
      </c>
      <c r="E113" s="29">
        <v>17</v>
      </c>
      <c r="F113" s="30"/>
      <c r="G113" s="31"/>
      <c r="H113" s="32"/>
      <c r="I113" s="3"/>
    </row>
    <row r="114" spans="1:9" ht="23.25" customHeight="1">
      <c r="A114" s="22"/>
      <c r="B114" s="23"/>
      <c r="C114" s="68" t="s">
        <v>161</v>
      </c>
      <c r="D114" s="25"/>
      <c r="E114" s="63"/>
      <c r="F114" s="33"/>
      <c r="G114" s="64"/>
      <c r="H114" s="65"/>
      <c r="I114" s="3"/>
    </row>
    <row r="115" spans="1:9" ht="23.25" customHeight="1">
      <c r="A115" s="22"/>
      <c r="B115" s="23" t="s">
        <v>47</v>
      </c>
      <c r="C115" s="68" t="s">
        <v>162</v>
      </c>
      <c r="D115" s="25"/>
      <c r="E115" s="63"/>
      <c r="F115" s="33"/>
      <c r="G115" s="64"/>
      <c r="H115" s="65"/>
      <c r="I115" s="3"/>
    </row>
    <row r="116" spans="1:9" ht="23.25" customHeight="1">
      <c r="A116" s="22"/>
      <c r="B116" s="23" t="s">
        <v>163</v>
      </c>
      <c r="C116" s="23" t="s">
        <v>164</v>
      </c>
      <c r="D116" s="70"/>
      <c r="E116" s="63"/>
      <c r="F116" s="33"/>
      <c r="G116" s="64"/>
      <c r="H116" s="65"/>
      <c r="I116" s="3"/>
    </row>
    <row r="117" spans="1:9" ht="23.25" customHeight="1">
      <c r="A117" s="22">
        <f>A113+1</f>
        <v>25</v>
      </c>
      <c r="B117" s="23" t="s">
        <v>165</v>
      </c>
      <c r="C117" s="23" t="s">
        <v>269</v>
      </c>
      <c r="D117" s="25" t="s">
        <v>166</v>
      </c>
      <c r="E117" s="97">
        <v>6541</v>
      </c>
      <c r="F117" s="30"/>
      <c r="G117" s="31"/>
      <c r="H117" s="32"/>
      <c r="I117" s="3"/>
    </row>
    <row r="118" spans="1:9" ht="23.25" customHeight="1">
      <c r="A118" s="22">
        <f>+A117+1</f>
        <v>26</v>
      </c>
      <c r="B118" s="23" t="s">
        <v>167</v>
      </c>
      <c r="C118" s="23" t="s">
        <v>270</v>
      </c>
      <c r="D118" s="25" t="s">
        <v>166</v>
      </c>
      <c r="E118" s="97">
        <f>E117</f>
        <v>6541</v>
      </c>
      <c r="F118" s="30"/>
      <c r="G118" s="31"/>
      <c r="H118" s="32"/>
      <c r="I118" s="3"/>
    </row>
    <row r="119" spans="1:9">
      <c r="A119" s="22"/>
      <c r="B119" s="71"/>
      <c r="C119" s="68" t="s">
        <v>168</v>
      </c>
      <c r="D119" s="25"/>
      <c r="E119" s="63"/>
      <c r="F119" s="33"/>
      <c r="G119" s="64"/>
      <c r="H119" s="65"/>
      <c r="I119" s="3"/>
    </row>
    <row r="120" spans="1:9" ht="21.75" customHeight="1">
      <c r="A120" s="22"/>
      <c r="B120" s="22" t="s">
        <v>169</v>
      </c>
      <c r="C120" s="68" t="s">
        <v>170</v>
      </c>
      <c r="D120" s="25"/>
      <c r="E120" s="63"/>
      <c r="F120" s="33"/>
      <c r="G120" s="64"/>
      <c r="H120" s="65"/>
      <c r="I120" s="3"/>
    </row>
    <row r="121" spans="1:9" ht="21.75" customHeight="1">
      <c r="A121" s="22"/>
      <c r="B121" s="22" t="s">
        <v>171</v>
      </c>
      <c r="C121" s="23" t="s">
        <v>271</v>
      </c>
      <c r="D121" s="25"/>
      <c r="E121" s="63"/>
      <c r="F121" s="33"/>
      <c r="G121" s="64"/>
      <c r="H121" s="65"/>
      <c r="I121" s="3"/>
    </row>
    <row r="122" spans="1:9" ht="26.25">
      <c r="A122" s="22"/>
      <c r="B122" s="22" t="s">
        <v>172</v>
      </c>
      <c r="C122" s="28" t="s">
        <v>173</v>
      </c>
      <c r="D122" s="25"/>
      <c r="E122" s="63"/>
      <c r="F122" s="33"/>
      <c r="G122" s="58"/>
      <c r="H122" s="65"/>
      <c r="I122" s="3"/>
    </row>
    <row r="123" spans="1:9" ht="21.75" customHeight="1">
      <c r="A123" s="22">
        <f>A118+1</f>
        <v>27</v>
      </c>
      <c r="B123" s="22" t="s">
        <v>174</v>
      </c>
      <c r="C123" s="23" t="s">
        <v>175</v>
      </c>
      <c r="D123" s="25" t="s">
        <v>31</v>
      </c>
      <c r="E123" s="29">
        <v>57</v>
      </c>
      <c r="F123" s="30"/>
      <c r="G123" s="36"/>
      <c r="H123" s="32"/>
      <c r="I123" s="3"/>
    </row>
    <row r="124" spans="1:9" ht="21.75" customHeight="1">
      <c r="A124" s="22">
        <f>+A123+1</f>
        <v>28</v>
      </c>
      <c r="B124" s="22" t="s">
        <v>176</v>
      </c>
      <c r="C124" s="23" t="s">
        <v>177</v>
      </c>
      <c r="D124" s="25" t="s">
        <v>31</v>
      </c>
      <c r="E124" s="29">
        <v>57</v>
      </c>
      <c r="F124" s="30"/>
      <c r="G124" s="36"/>
      <c r="H124" s="32"/>
      <c r="I124" s="3"/>
    </row>
    <row r="125" spans="1:9" ht="21.75" customHeight="1">
      <c r="A125" s="22">
        <f>+A124+1</f>
        <v>29</v>
      </c>
      <c r="B125" s="22" t="s">
        <v>178</v>
      </c>
      <c r="C125" s="23" t="s">
        <v>179</v>
      </c>
      <c r="D125" s="25" t="s">
        <v>31</v>
      </c>
      <c r="E125" s="29">
        <v>57</v>
      </c>
      <c r="F125" s="30"/>
      <c r="G125" s="36"/>
      <c r="H125" s="32"/>
      <c r="I125" s="3"/>
    </row>
    <row r="126" spans="1:9" ht="21.75" customHeight="1">
      <c r="A126" s="22">
        <f>+A125+1</f>
        <v>30</v>
      </c>
      <c r="B126" s="22" t="s">
        <v>180</v>
      </c>
      <c r="C126" s="23" t="s">
        <v>181</v>
      </c>
      <c r="D126" s="25" t="s">
        <v>31</v>
      </c>
      <c r="E126" s="29">
        <v>57</v>
      </c>
      <c r="F126" s="30"/>
      <c r="G126" s="36"/>
      <c r="H126" s="32"/>
      <c r="I126" s="3"/>
    </row>
    <row r="127" spans="1:9">
      <c r="A127" s="40"/>
      <c r="B127" s="41"/>
      <c r="C127" s="42" t="s">
        <v>74</v>
      </c>
      <c r="D127" s="43">
        <f>+A126-A86</f>
        <v>12</v>
      </c>
      <c r="E127" s="44"/>
      <c r="F127" s="45"/>
      <c r="G127" s="46" t="s">
        <v>75</v>
      </c>
      <c r="H127" s="67">
        <f>SUM(H95:H126)</f>
        <v>0</v>
      </c>
      <c r="I127" s="3"/>
    </row>
    <row r="128" spans="1:9">
      <c r="A128" s="48"/>
      <c r="B128" s="49"/>
      <c r="C128" s="50"/>
      <c r="D128" s="43"/>
      <c r="E128" s="44"/>
      <c r="F128" s="45"/>
      <c r="G128" s="51" t="s">
        <v>111</v>
      </c>
      <c r="H128" s="67">
        <f>+H127+H88</f>
        <v>0</v>
      </c>
      <c r="I128" s="3"/>
    </row>
    <row r="129" spans="1:9">
      <c r="A129" s="40" t="s">
        <v>76</v>
      </c>
      <c r="B129" s="41"/>
      <c r="C129" s="52"/>
      <c r="D129" s="43"/>
      <c r="E129" s="44"/>
      <c r="F129" s="45"/>
      <c r="G129" s="51"/>
      <c r="H129" s="51"/>
      <c r="I129" s="3"/>
    </row>
    <row r="130" spans="1:9">
      <c r="A130" s="40"/>
      <c r="B130" s="41"/>
      <c r="C130" s="52"/>
      <c r="D130" s="43"/>
      <c r="E130" s="44"/>
      <c r="F130" s="45"/>
      <c r="G130" s="51"/>
      <c r="H130" s="51"/>
      <c r="I130" s="3"/>
    </row>
    <row r="131" spans="1:9">
      <c r="A131" s="50"/>
      <c r="B131" s="49"/>
      <c r="C131" s="53"/>
      <c r="D131" s="43"/>
      <c r="E131" s="54"/>
      <c r="F131" s="55"/>
      <c r="G131" s="56"/>
      <c r="H131" s="56"/>
      <c r="I131" s="3"/>
    </row>
    <row r="132" spans="1:9">
      <c r="A132" s="40" t="s">
        <v>77</v>
      </c>
      <c r="B132" s="41"/>
      <c r="C132" s="52"/>
      <c r="D132" s="43"/>
      <c r="E132" s="44" t="s">
        <v>78</v>
      </c>
      <c r="F132" s="45"/>
      <c r="G132" s="51"/>
      <c r="H132" s="51"/>
      <c r="I132" s="3"/>
    </row>
    <row r="133" spans="1:9">
      <c r="A133" s="40"/>
      <c r="B133" s="41"/>
      <c r="C133" s="52"/>
      <c r="D133" s="43"/>
      <c r="E133" s="44"/>
      <c r="F133" s="45"/>
      <c r="G133" s="51"/>
      <c r="H133" s="51"/>
      <c r="I133" s="3"/>
    </row>
    <row r="134" spans="1:9">
      <c r="A134" s="40"/>
      <c r="B134" s="41"/>
      <c r="C134" s="52" t="s">
        <v>79</v>
      </c>
      <c r="D134" s="43"/>
      <c r="E134" s="44"/>
      <c r="F134" s="45" t="s">
        <v>80</v>
      </c>
      <c r="G134" s="57">
        <v>3</v>
      </c>
      <c r="H134" s="51" t="s">
        <v>266</v>
      </c>
      <c r="I134" s="3"/>
    </row>
    <row r="135" spans="1:9" s="96" customFormat="1">
      <c r="A135" s="22"/>
      <c r="B135" s="22"/>
      <c r="C135" s="78" t="s">
        <v>183</v>
      </c>
      <c r="D135" s="25"/>
      <c r="E135" s="63"/>
      <c r="F135" s="33"/>
      <c r="G135" s="79"/>
      <c r="H135" s="106"/>
      <c r="I135" s="102"/>
    </row>
    <row r="136" spans="1:9" s="96" customFormat="1">
      <c r="A136" s="22">
        <f>A126+1</f>
        <v>31</v>
      </c>
      <c r="B136" s="22"/>
      <c r="C136" s="81" t="s">
        <v>184</v>
      </c>
      <c r="D136" s="25" t="s">
        <v>182</v>
      </c>
      <c r="E136" s="29">
        <v>1848</v>
      </c>
      <c r="F136" s="30"/>
      <c r="G136" s="107"/>
      <c r="H136" s="36"/>
      <c r="I136" s="102"/>
    </row>
    <row r="137" spans="1:9" s="96" customFormat="1" ht="25.5">
      <c r="A137" s="22">
        <f>A136+1</f>
        <v>32</v>
      </c>
      <c r="B137" s="22"/>
      <c r="C137" s="98" t="s">
        <v>272</v>
      </c>
      <c r="D137" s="25" t="s">
        <v>182</v>
      </c>
      <c r="E137" s="29">
        <v>1760</v>
      </c>
      <c r="F137" s="30"/>
      <c r="G137" s="107"/>
      <c r="H137" s="36"/>
      <c r="I137" s="102"/>
    </row>
    <row r="138" spans="1:9" s="96" customFormat="1" ht="27" customHeight="1">
      <c r="A138" s="22"/>
      <c r="B138" s="22"/>
      <c r="C138" s="68" t="s">
        <v>185</v>
      </c>
      <c r="D138" s="25"/>
      <c r="E138" s="63"/>
      <c r="F138" s="20"/>
      <c r="G138" s="36"/>
      <c r="H138" s="36"/>
      <c r="I138" s="102"/>
    </row>
    <row r="139" spans="1:9" s="96" customFormat="1" ht="27" customHeight="1">
      <c r="A139" s="22"/>
      <c r="B139" s="23"/>
      <c r="C139" s="68" t="s">
        <v>186</v>
      </c>
      <c r="D139" s="25"/>
      <c r="E139" s="63"/>
      <c r="F139" s="20"/>
      <c r="G139" s="64"/>
      <c r="H139" s="64"/>
      <c r="I139" s="102"/>
    </row>
    <row r="140" spans="1:9" s="96" customFormat="1" ht="27" customHeight="1">
      <c r="A140" s="22"/>
      <c r="B140" s="23" t="s">
        <v>25</v>
      </c>
      <c r="C140" s="68" t="s">
        <v>187</v>
      </c>
      <c r="D140" s="25"/>
      <c r="E140" s="63"/>
      <c r="F140" s="20"/>
      <c r="G140" s="64"/>
      <c r="H140" s="64"/>
      <c r="I140" s="102"/>
    </row>
    <row r="141" spans="1:9" s="96" customFormat="1" ht="26.25">
      <c r="A141" s="22"/>
      <c r="B141" s="23" t="s">
        <v>25</v>
      </c>
      <c r="C141" s="28" t="s">
        <v>259</v>
      </c>
      <c r="D141" s="25"/>
      <c r="E141" s="63"/>
      <c r="F141" s="20"/>
      <c r="G141" s="34"/>
      <c r="H141" s="64"/>
      <c r="I141" s="102"/>
    </row>
    <row r="142" spans="1:9" s="96" customFormat="1" ht="29.25" customHeight="1">
      <c r="A142" s="22"/>
      <c r="B142" s="23" t="s">
        <v>188</v>
      </c>
      <c r="C142" s="68" t="s">
        <v>189</v>
      </c>
      <c r="D142" s="25"/>
      <c r="E142" s="63"/>
      <c r="F142" s="33"/>
      <c r="G142" s="64"/>
      <c r="H142" s="64"/>
      <c r="I142" s="102"/>
    </row>
    <row r="143" spans="1:9" s="96" customFormat="1" ht="25.5" customHeight="1">
      <c r="A143" s="22">
        <f>+A137+1</f>
        <v>33</v>
      </c>
      <c r="B143" s="23" t="s">
        <v>190</v>
      </c>
      <c r="C143" s="23" t="s">
        <v>191</v>
      </c>
      <c r="D143" s="25" t="s">
        <v>31</v>
      </c>
      <c r="E143" s="29">
        <v>8150</v>
      </c>
      <c r="F143" s="30"/>
      <c r="G143" s="31"/>
      <c r="H143" s="36"/>
      <c r="I143" s="102"/>
    </row>
    <row r="144" spans="1:9" s="96" customFormat="1" ht="25.5" customHeight="1">
      <c r="A144" s="22"/>
      <c r="B144" s="23"/>
      <c r="C144" s="68" t="s">
        <v>192</v>
      </c>
      <c r="D144" s="25"/>
      <c r="E144" s="63"/>
      <c r="F144" s="33"/>
      <c r="G144" s="64"/>
      <c r="H144" s="64"/>
      <c r="I144" s="102"/>
    </row>
    <row r="145" spans="1:9" s="96" customFormat="1">
      <c r="A145" s="22"/>
      <c r="B145" s="22" t="s">
        <v>47</v>
      </c>
      <c r="C145" s="68" t="s">
        <v>193</v>
      </c>
      <c r="D145" s="25"/>
      <c r="E145" s="63"/>
      <c r="F145" s="33"/>
      <c r="G145" s="64"/>
      <c r="H145" s="64"/>
      <c r="I145" s="102"/>
    </row>
    <row r="146" spans="1:9" s="96" customFormat="1" ht="26.25">
      <c r="A146" s="22"/>
      <c r="B146" s="22" t="s">
        <v>194</v>
      </c>
      <c r="C146" s="28" t="s">
        <v>195</v>
      </c>
      <c r="D146" s="25"/>
      <c r="E146" s="63"/>
      <c r="F146" s="33"/>
      <c r="G146" s="82"/>
      <c r="H146" s="64"/>
      <c r="I146" s="102"/>
    </row>
    <row r="147" spans="1:9" s="96" customFormat="1">
      <c r="A147" s="22"/>
      <c r="B147" s="22" t="s">
        <v>165</v>
      </c>
      <c r="C147" s="68" t="s">
        <v>196</v>
      </c>
      <c r="D147" s="25"/>
      <c r="E147" s="63"/>
      <c r="F147" s="33"/>
      <c r="G147" s="64"/>
      <c r="H147" s="64"/>
      <c r="I147" s="102"/>
    </row>
    <row r="148" spans="1:9" s="96" customFormat="1">
      <c r="A148" s="22">
        <f>+A143+1</f>
        <v>34</v>
      </c>
      <c r="B148" s="22" t="s">
        <v>197</v>
      </c>
      <c r="C148" s="23" t="s">
        <v>198</v>
      </c>
      <c r="D148" s="25" t="s">
        <v>199</v>
      </c>
      <c r="E148" s="29">
        <v>64311</v>
      </c>
      <c r="F148" s="30"/>
      <c r="G148" s="36"/>
      <c r="H148" s="36"/>
      <c r="I148" s="102"/>
    </row>
    <row r="149" spans="1:9" s="96" customFormat="1" ht="19.5" customHeight="1">
      <c r="A149" s="22"/>
      <c r="B149" s="23"/>
      <c r="C149" s="68" t="s">
        <v>277</v>
      </c>
      <c r="D149" s="25"/>
      <c r="E149" s="63"/>
      <c r="F149" s="33"/>
      <c r="G149" s="64"/>
      <c r="H149" s="64"/>
      <c r="I149" s="102"/>
    </row>
    <row r="150" spans="1:9" s="96" customFormat="1" ht="19.5" customHeight="1">
      <c r="A150" s="22"/>
      <c r="B150" s="23" t="s">
        <v>121</v>
      </c>
      <c r="C150" s="68" t="s">
        <v>200</v>
      </c>
      <c r="D150" s="25"/>
      <c r="E150" s="63"/>
      <c r="F150" s="33"/>
      <c r="G150" s="64"/>
      <c r="H150" s="64"/>
      <c r="I150" s="102"/>
    </row>
    <row r="151" spans="1:9" s="96" customFormat="1" ht="39">
      <c r="A151" s="22"/>
      <c r="B151" s="23" t="s">
        <v>201</v>
      </c>
      <c r="C151" s="28" t="s">
        <v>260</v>
      </c>
      <c r="D151" s="25"/>
      <c r="E151" s="63"/>
      <c r="F151" s="33"/>
      <c r="G151" s="82"/>
      <c r="H151" s="64"/>
      <c r="I151" s="102"/>
    </row>
    <row r="152" spans="1:9" s="96" customFormat="1" ht="23.25" customHeight="1">
      <c r="A152" s="22"/>
      <c r="B152" s="23" t="s">
        <v>202</v>
      </c>
      <c r="C152" s="68" t="s">
        <v>203</v>
      </c>
      <c r="D152" s="25"/>
      <c r="E152" s="63"/>
      <c r="F152" s="33"/>
      <c r="G152" s="64"/>
      <c r="H152" s="64"/>
      <c r="I152" s="102"/>
    </row>
    <row r="153" spans="1:9" s="96" customFormat="1" ht="23.25" customHeight="1">
      <c r="A153" s="22"/>
      <c r="B153" s="23"/>
      <c r="C153" s="68" t="s">
        <v>204</v>
      </c>
      <c r="D153" s="25"/>
      <c r="E153" s="63"/>
      <c r="F153" s="33"/>
      <c r="G153" s="64"/>
      <c r="H153" s="64"/>
      <c r="I153" s="102"/>
    </row>
    <row r="154" spans="1:9" s="96" customFormat="1" ht="23.25" customHeight="1">
      <c r="A154" s="22">
        <f>A148+1</f>
        <v>35</v>
      </c>
      <c r="B154" s="23" t="s">
        <v>205</v>
      </c>
      <c r="C154" s="23" t="s">
        <v>206</v>
      </c>
      <c r="D154" s="25" t="s">
        <v>31</v>
      </c>
      <c r="E154" s="29">
        <v>5970</v>
      </c>
      <c r="F154" s="30"/>
      <c r="G154" s="36"/>
      <c r="H154" s="36"/>
      <c r="I154" s="102"/>
    </row>
    <row r="155" spans="1:9" s="96" customFormat="1">
      <c r="A155" s="22"/>
      <c r="B155" s="23"/>
      <c r="C155" s="68"/>
      <c r="D155" s="25"/>
      <c r="E155" s="63"/>
      <c r="F155" s="20"/>
      <c r="G155" s="64"/>
      <c r="H155" s="64"/>
      <c r="I155" s="102"/>
    </row>
    <row r="156" spans="1:9" s="96" customFormat="1" ht="26.25" customHeight="1">
      <c r="A156" s="22"/>
      <c r="B156" s="23"/>
      <c r="C156" s="68" t="s">
        <v>207</v>
      </c>
      <c r="D156" s="25"/>
      <c r="E156" s="63"/>
      <c r="F156" s="33"/>
      <c r="G156" s="64"/>
      <c r="H156" s="64"/>
      <c r="I156" s="102"/>
    </row>
    <row r="157" spans="1:9" s="96" customFormat="1" ht="26.25" customHeight="1">
      <c r="A157" s="22">
        <f>+A154+1</f>
        <v>36</v>
      </c>
      <c r="B157" s="23" t="s">
        <v>208</v>
      </c>
      <c r="C157" s="23" t="s">
        <v>209</v>
      </c>
      <c r="D157" s="25" t="s">
        <v>31</v>
      </c>
      <c r="E157" s="29">
        <v>3900</v>
      </c>
      <c r="F157" s="30"/>
      <c r="G157" s="36"/>
      <c r="H157" s="36"/>
      <c r="I157" s="102"/>
    </row>
    <row r="158" spans="1:9" s="96" customFormat="1" ht="26.25" customHeight="1">
      <c r="A158" s="22"/>
      <c r="B158" s="23" t="s">
        <v>210</v>
      </c>
      <c r="C158" s="68" t="s">
        <v>211</v>
      </c>
      <c r="D158" s="25"/>
      <c r="E158" s="63"/>
      <c r="F158" s="33"/>
      <c r="G158" s="64"/>
      <c r="H158" s="64"/>
      <c r="I158" s="102"/>
    </row>
    <row r="159" spans="1:9" s="96" customFormat="1" ht="26.25">
      <c r="A159" s="22"/>
      <c r="B159" s="23" t="s">
        <v>212</v>
      </c>
      <c r="C159" s="28" t="s">
        <v>213</v>
      </c>
      <c r="D159" s="25"/>
      <c r="E159" s="63"/>
      <c r="F159" s="33"/>
      <c r="G159" s="64"/>
      <c r="H159" s="64"/>
      <c r="I159" s="102"/>
    </row>
    <row r="160" spans="1:9" s="96" customFormat="1" ht="23.25" customHeight="1">
      <c r="A160" s="22">
        <f>A157+1</f>
        <v>37</v>
      </c>
      <c r="B160" s="23" t="s">
        <v>214</v>
      </c>
      <c r="C160" s="23" t="s">
        <v>278</v>
      </c>
      <c r="D160" s="25" t="s">
        <v>166</v>
      </c>
      <c r="E160" s="29">
        <v>1333661</v>
      </c>
      <c r="F160" s="30"/>
      <c r="G160" s="36"/>
      <c r="H160" s="36"/>
      <c r="I160" s="102"/>
    </row>
    <row r="161" spans="1:9" s="96" customFormat="1">
      <c r="A161" s="22"/>
      <c r="B161" s="28"/>
      <c r="C161" s="23"/>
      <c r="D161" s="25"/>
      <c r="E161" s="63"/>
      <c r="F161" s="33"/>
      <c r="G161" s="64"/>
      <c r="H161" s="64"/>
      <c r="I161" s="102"/>
    </row>
    <row r="162" spans="1:9" s="96" customFormat="1">
      <c r="A162" s="22"/>
      <c r="B162" s="23"/>
      <c r="C162" s="68" t="s">
        <v>215</v>
      </c>
      <c r="D162" s="25"/>
      <c r="E162" s="63"/>
      <c r="F162" s="20"/>
      <c r="G162" s="64"/>
      <c r="H162" s="64"/>
      <c r="I162" s="102"/>
    </row>
    <row r="163" spans="1:9" s="96" customFormat="1">
      <c r="A163" s="22"/>
      <c r="B163" s="23" t="s">
        <v>19</v>
      </c>
      <c r="C163" s="68" t="s">
        <v>216</v>
      </c>
      <c r="D163" s="25"/>
      <c r="E163" s="63"/>
      <c r="F163" s="20"/>
      <c r="G163" s="64"/>
      <c r="H163" s="64"/>
      <c r="I163" s="102"/>
    </row>
    <row r="164" spans="1:9" s="96" customFormat="1" ht="26.25">
      <c r="A164" s="22"/>
      <c r="B164" s="23" t="s">
        <v>217</v>
      </c>
      <c r="C164" s="28" t="s">
        <v>218</v>
      </c>
      <c r="D164" s="25"/>
      <c r="E164" s="63"/>
      <c r="F164" s="20"/>
      <c r="G164" s="34"/>
      <c r="H164" s="64"/>
      <c r="I164" s="102"/>
    </row>
    <row r="165" spans="1:9" s="96" customFormat="1" ht="27.75" customHeight="1">
      <c r="A165" s="22"/>
      <c r="B165" s="23" t="s">
        <v>219</v>
      </c>
      <c r="C165" s="23" t="s">
        <v>220</v>
      </c>
      <c r="D165" s="25"/>
      <c r="E165" s="63"/>
      <c r="F165" s="20"/>
      <c r="G165" s="64"/>
      <c r="H165" s="64"/>
      <c r="I165" s="102"/>
    </row>
    <row r="166" spans="1:9" s="96" customFormat="1" ht="34.5" customHeight="1">
      <c r="A166" s="22"/>
      <c r="B166" s="23" t="s">
        <v>221</v>
      </c>
      <c r="C166" s="68" t="s">
        <v>222</v>
      </c>
      <c r="D166" s="25"/>
      <c r="E166" s="63"/>
      <c r="F166" s="20"/>
      <c r="G166" s="64"/>
      <c r="H166" s="64"/>
      <c r="I166" s="102"/>
    </row>
    <row r="167" spans="1:9" s="96" customFormat="1" ht="32.25" customHeight="1">
      <c r="A167" s="22">
        <f>A160+1</f>
        <v>38</v>
      </c>
      <c r="B167" s="23" t="s">
        <v>223</v>
      </c>
      <c r="C167" s="23" t="s">
        <v>224</v>
      </c>
      <c r="D167" s="25" t="s">
        <v>138</v>
      </c>
      <c r="E167" s="29">
        <v>1124</v>
      </c>
      <c r="F167" s="30"/>
      <c r="G167" s="36"/>
      <c r="H167" s="36"/>
      <c r="I167" s="102"/>
    </row>
    <row r="168" spans="1:9" s="96" customFormat="1" ht="33" customHeight="1">
      <c r="A168" s="22"/>
      <c r="B168" s="23" t="s">
        <v>225</v>
      </c>
      <c r="C168" s="68" t="s">
        <v>226</v>
      </c>
      <c r="D168" s="25"/>
      <c r="E168" s="63"/>
      <c r="F168" s="33"/>
      <c r="G168" s="64"/>
      <c r="H168" s="64"/>
      <c r="I168" s="102"/>
    </row>
    <row r="169" spans="1:9" s="96" customFormat="1" ht="33" customHeight="1">
      <c r="A169" s="22">
        <f>A167+1</f>
        <v>39</v>
      </c>
      <c r="B169" s="23" t="s">
        <v>227</v>
      </c>
      <c r="C169" s="23" t="s">
        <v>228</v>
      </c>
      <c r="D169" s="25" t="s">
        <v>138</v>
      </c>
      <c r="E169" s="29">
        <v>1680</v>
      </c>
      <c r="F169" s="30"/>
      <c r="G169" s="36"/>
      <c r="H169" s="36"/>
      <c r="I169" s="102"/>
    </row>
    <row r="170" spans="1:9" s="96" customFormat="1" ht="30.75" customHeight="1">
      <c r="A170" s="22">
        <f>A169+1</f>
        <v>40</v>
      </c>
      <c r="B170" s="23" t="s">
        <v>229</v>
      </c>
      <c r="C170" s="23" t="s">
        <v>230</v>
      </c>
      <c r="D170" s="25" t="s">
        <v>138</v>
      </c>
      <c r="E170" s="29">
        <v>3360</v>
      </c>
      <c r="F170" s="30"/>
      <c r="G170" s="36"/>
      <c r="H170" s="36"/>
      <c r="I170" s="102"/>
    </row>
    <row r="171" spans="1:9" s="96" customFormat="1">
      <c r="A171" s="40"/>
      <c r="B171" s="41"/>
      <c r="C171" s="42" t="s">
        <v>74</v>
      </c>
      <c r="D171" s="43">
        <f>A170-A126</f>
        <v>10</v>
      </c>
      <c r="E171" s="44"/>
      <c r="F171" s="45"/>
      <c r="G171" s="101" t="s">
        <v>75</v>
      </c>
      <c r="H171" s="82">
        <f>SUM(H135:H170)</f>
        <v>0</v>
      </c>
      <c r="I171" s="102"/>
    </row>
    <row r="172" spans="1:9" s="96" customFormat="1">
      <c r="A172" s="40"/>
      <c r="B172" s="41"/>
      <c r="C172" s="42"/>
      <c r="D172" s="72"/>
      <c r="E172" s="44"/>
      <c r="F172" s="45"/>
      <c r="G172" s="101" t="s">
        <v>111</v>
      </c>
      <c r="H172" s="82">
        <f>H128+H171</f>
        <v>0</v>
      </c>
      <c r="I172" s="102"/>
    </row>
    <row r="173" spans="1:9" s="96" customFormat="1">
      <c r="A173" s="40"/>
      <c r="B173" s="41"/>
      <c r="C173" s="42"/>
      <c r="D173" s="72"/>
      <c r="E173" s="44"/>
      <c r="F173" s="45"/>
      <c r="G173" s="101"/>
      <c r="H173" s="103"/>
      <c r="I173" s="102"/>
    </row>
    <row r="174" spans="1:9" s="96" customFormat="1">
      <c r="A174" s="104"/>
      <c r="B174" s="49"/>
      <c r="C174" s="50"/>
      <c r="D174" s="43"/>
      <c r="E174" s="44"/>
      <c r="F174" s="45"/>
      <c r="G174" s="45"/>
      <c r="H174" s="45"/>
      <c r="I174" s="102"/>
    </row>
    <row r="175" spans="1:9" s="96" customFormat="1">
      <c r="A175" s="40" t="s">
        <v>76</v>
      </c>
      <c r="B175" s="41"/>
      <c r="C175" s="52"/>
      <c r="D175" s="43"/>
      <c r="E175" s="44"/>
      <c r="F175" s="45"/>
      <c r="G175" s="45"/>
      <c r="H175" s="45"/>
      <c r="I175" s="102"/>
    </row>
    <row r="176" spans="1:9" s="96" customFormat="1">
      <c r="A176" s="40"/>
      <c r="B176" s="41"/>
      <c r="C176" s="52"/>
      <c r="D176" s="43"/>
      <c r="E176" s="44"/>
      <c r="F176" s="45"/>
      <c r="G176" s="45"/>
      <c r="H176" s="45"/>
      <c r="I176" s="102"/>
    </row>
    <row r="177" spans="1:9" s="96" customFormat="1">
      <c r="A177" s="50"/>
      <c r="B177" s="49"/>
      <c r="C177" s="53"/>
      <c r="D177" s="43"/>
      <c r="E177" s="54"/>
      <c r="F177" s="55"/>
      <c r="G177" s="55"/>
      <c r="H177" s="55"/>
      <c r="I177" s="102"/>
    </row>
    <row r="178" spans="1:9" s="96" customFormat="1">
      <c r="A178" s="40" t="s">
        <v>77</v>
      </c>
      <c r="B178" s="41"/>
      <c r="C178" s="52"/>
      <c r="D178" s="43"/>
      <c r="E178" s="44" t="s">
        <v>78</v>
      </c>
      <c r="F178" s="45"/>
      <c r="G178" s="45"/>
      <c r="H178" s="45"/>
      <c r="I178" s="102"/>
    </row>
    <row r="179" spans="1:9" s="96" customFormat="1">
      <c r="A179" s="40"/>
      <c r="B179" s="41"/>
      <c r="C179" s="52"/>
      <c r="D179" s="43"/>
      <c r="E179" s="44"/>
      <c r="F179" s="45"/>
      <c r="G179" s="45"/>
      <c r="H179" s="45"/>
      <c r="I179" s="102"/>
    </row>
    <row r="180" spans="1:9" s="96" customFormat="1">
      <c r="A180" s="40"/>
      <c r="B180" s="41"/>
      <c r="C180" s="52" t="s">
        <v>79</v>
      </c>
      <c r="D180" s="43"/>
      <c r="E180" s="44"/>
      <c r="F180" s="45" t="s">
        <v>80</v>
      </c>
      <c r="G180" s="105">
        <v>4</v>
      </c>
      <c r="H180" s="45" t="s">
        <v>266</v>
      </c>
      <c r="I180" s="102"/>
    </row>
    <row r="181" spans="1:9" s="96" customFormat="1" ht="25.5" customHeight="1">
      <c r="A181" s="22"/>
      <c r="B181" s="23"/>
      <c r="C181" s="68" t="s">
        <v>231</v>
      </c>
      <c r="D181" s="25"/>
      <c r="E181" s="63"/>
      <c r="F181" s="33"/>
      <c r="G181" s="64"/>
      <c r="H181" s="64"/>
      <c r="I181" s="102"/>
    </row>
    <row r="182" spans="1:9" s="96" customFormat="1" ht="25.5" customHeight="1">
      <c r="A182" s="109"/>
      <c r="B182" s="110" t="s">
        <v>47</v>
      </c>
      <c r="C182" s="69" t="s">
        <v>232</v>
      </c>
      <c r="D182" s="111"/>
      <c r="E182" s="63"/>
      <c r="F182" s="33"/>
      <c r="G182" s="64"/>
      <c r="H182" s="64"/>
      <c r="I182" s="102"/>
    </row>
    <row r="183" spans="1:9" s="96" customFormat="1" ht="30.75" customHeight="1">
      <c r="A183" s="109"/>
      <c r="B183" s="110" t="s">
        <v>233</v>
      </c>
      <c r="C183" s="69" t="s">
        <v>273</v>
      </c>
      <c r="D183" s="111"/>
      <c r="E183" s="63"/>
      <c r="F183" s="33"/>
      <c r="G183" s="64"/>
      <c r="H183" s="64"/>
      <c r="I183" s="102"/>
    </row>
    <row r="184" spans="1:9" s="96" customFormat="1" ht="29.25" customHeight="1">
      <c r="A184" s="109"/>
      <c r="B184" s="110" t="s">
        <v>234</v>
      </c>
      <c r="C184" s="69" t="s">
        <v>235</v>
      </c>
      <c r="D184" s="111"/>
      <c r="E184" s="63"/>
      <c r="F184" s="33"/>
      <c r="G184" s="64"/>
      <c r="H184" s="64"/>
      <c r="I184" s="102"/>
    </row>
    <row r="185" spans="1:9" s="96" customFormat="1">
      <c r="A185" s="109">
        <f>A170+1</f>
        <v>41</v>
      </c>
      <c r="B185" s="110" t="s">
        <v>236</v>
      </c>
      <c r="C185" s="60" t="s">
        <v>261</v>
      </c>
      <c r="D185" s="111" t="s">
        <v>139</v>
      </c>
      <c r="E185" s="29">
        <f>105+114+225</f>
        <v>444</v>
      </c>
      <c r="F185" s="30"/>
      <c r="G185" s="31"/>
      <c r="H185" s="36"/>
      <c r="I185" s="102"/>
    </row>
    <row r="186" spans="1:9" s="96" customFormat="1">
      <c r="A186" s="109">
        <f>A185+1</f>
        <v>42</v>
      </c>
      <c r="B186" s="110" t="s">
        <v>237</v>
      </c>
      <c r="C186" s="60" t="s">
        <v>262</v>
      </c>
      <c r="D186" s="111" t="s">
        <v>139</v>
      </c>
      <c r="E186" s="29">
        <v>36</v>
      </c>
      <c r="F186" s="30"/>
      <c r="G186" s="31"/>
      <c r="H186" s="36"/>
      <c r="I186" s="102"/>
    </row>
    <row r="187" spans="1:9" s="96" customFormat="1" ht="30" customHeight="1">
      <c r="A187" s="22"/>
      <c r="B187" s="23"/>
      <c r="C187" s="68" t="s">
        <v>238</v>
      </c>
      <c r="D187" s="25"/>
      <c r="E187" s="63"/>
      <c r="F187" s="33"/>
      <c r="G187" s="64"/>
      <c r="H187" s="64"/>
      <c r="I187" s="102"/>
    </row>
    <row r="188" spans="1:9" s="86" customFormat="1" ht="30" customHeight="1">
      <c r="A188" s="22"/>
      <c r="B188" s="23"/>
      <c r="C188" s="68" t="s">
        <v>274</v>
      </c>
      <c r="D188" s="25"/>
      <c r="E188" s="63"/>
      <c r="F188" s="33"/>
      <c r="G188" s="64"/>
      <c r="H188" s="64"/>
      <c r="I188" s="108"/>
    </row>
    <row r="189" spans="1:9" s="86" customFormat="1" ht="30" customHeight="1">
      <c r="A189" s="22"/>
      <c r="B189" s="23"/>
      <c r="C189" s="23" t="s">
        <v>239</v>
      </c>
      <c r="D189" s="25"/>
      <c r="E189" s="63"/>
      <c r="F189" s="20"/>
      <c r="G189" s="34"/>
      <c r="H189" s="64"/>
      <c r="I189" s="108"/>
    </row>
    <row r="190" spans="1:9" s="86" customFormat="1" ht="30" customHeight="1">
      <c r="A190" s="22"/>
      <c r="B190" s="23"/>
      <c r="C190" s="68" t="s">
        <v>240</v>
      </c>
      <c r="D190" s="25"/>
      <c r="E190" s="63"/>
      <c r="F190" s="20"/>
      <c r="G190" s="64"/>
      <c r="H190" s="64"/>
      <c r="I190" s="108"/>
    </row>
    <row r="191" spans="1:9" s="86" customFormat="1" ht="30" customHeight="1">
      <c r="A191" s="22">
        <f>A186+1</f>
        <v>43</v>
      </c>
      <c r="B191" s="23"/>
      <c r="C191" s="23" t="s">
        <v>241</v>
      </c>
      <c r="D191" s="25" t="s">
        <v>139</v>
      </c>
      <c r="E191" s="29">
        <v>91</v>
      </c>
      <c r="F191" s="30"/>
      <c r="G191" s="31"/>
      <c r="H191" s="36"/>
      <c r="I191" s="108"/>
    </row>
    <row r="192" spans="1:9" s="96" customFormat="1" ht="30" customHeight="1">
      <c r="A192" s="22">
        <f>A191+1</f>
        <v>44</v>
      </c>
      <c r="B192" s="23"/>
      <c r="C192" s="23" t="s">
        <v>253</v>
      </c>
      <c r="D192" s="25" t="s">
        <v>139</v>
      </c>
      <c r="E192" s="29">
        <v>5</v>
      </c>
      <c r="F192" s="30"/>
      <c r="G192" s="31"/>
      <c r="H192" s="36"/>
      <c r="I192" s="102"/>
    </row>
    <row r="193" spans="1:8" s="96" customFormat="1" ht="30" customHeight="1">
      <c r="A193" s="22">
        <f>A192+1</f>
        <v>45</v>
      </c>
      <c r="B193" s="23"/>
      <c r="C193" s="23" t="s">
        <v>242</v>
      </c>
      <c r="D193" s="25" t="s">
        <v>139</v>
      </c>
      <c r="E193" s="29">
        <v>5</v>
      </c>
      <c r="F193" s="30"/>
      <c r="G193" s="31"/>
      <c r="H193" s="36"/>
    </row>
    <row r="194" spans="1:8" s="96" customFormat="1" ht="30" customHeight="1">
      <c r="A194" s="22">
        <f t="shared" ref="A194" si="0">A193+1</f>
        <v>46</v>
      </c>
      <c r="B194" s="23"/>
      <c r="C194" s="23" t="s">
        <v>243</v>
      </c>
      <c r="D194" s="25" t="s">
        <v>139</v>
      </c>
      <c r="E194" s="29">
        <v>5</v>
      </c>
      <c r="F194" s="30"/>
      <c r="G194" s="31"/>
      <c r="H194" s="36"/>
    </row>
    <row r="195" spans="1:8" s="96" customFormat="1" ht="30" customHeight="1">
      <c r="A195" s="22"/>
      <c r="B195" s="23"/>
      <c r="C195" s="68" t="s">
        <v>244</v>
      </c>
      <c r="D195" s="25"/>
      <c r="E195" s="63"/>
      <c r="F195" s="84"/>
      <c r="G195" s="64"/>
      <c r="H195" s="64"/>
    </row>
    <row r="196" spans="1:8" s="96" customFormat="1" ht="30" customHeight="1">
      <c r="A196" s="22">
        <f>A194+1</f>
        <v>47</v>
      </c>
      <c r="B196" s="23"/>
      <c r="C196" s="23" t="s">
        <v>254</v>
      </c>
      <c r="D196" s="25" t="s">
        <v>139</v>
      </c>
      <c r="E196" s="29">
        <v>3</v>
      </c>
      <c r="F196" s="30"/>
      <c r="G196" s="36"/>
      <c r="H196" s="36"/>
    </row>
    <row r="197" spans="1:8" s="96" customFormat="1" ht="30" customHeight="1">
      <c r="A197" s="22"/>
      <c r="B197" s="23"/>
      <c r="C197" s="68" t="s">
        <v>245</v>
      </c>
      <c r="D197" s="25"/>
      <c r="E197" s="63"/>
      <c r="F197" s="85"/>
      <c r="G197" s="64"/>
      <c r="H197" s="64"/>
    </row>
    <row r="198" spans="1:8" s="96" customFormat="1" ht="30" customHeight="1">
      <c r="A198" s="22"/>
      <c r="B198" s="23"/>
      <c r="C198" s="68" t="s">
        <v>246</v>
      </c>
      <c r="D198" s="25"/>
      <c r="E198" s="63"/>
      <c r="F198" s="85"/>
      <c r="G198" s="64"/>
      <c r="H198" s="64"/>
    </row>
    <row r="199" spans="1:8" s="96" customFormat="1" ht="30" customHeight="1">
      <c r="A199" s="22"/>
      <c r="B199" s="23"/>
      <c r="C199" s="23" t="s">
        <v>275</v>
      </c>
      <c r="D199" s="25"/>
      <c r="E199" s="63"/>
      <c r="F199" s="85"/>
      <c r="G199" s="64"/>
      <c r="H199" s="64"/>
    </row>
    <row r="200" spans="1:8" s="96" customFormat="1" ht="30" customHeight="1">
      <c r="A200" s="22">
        <f>A196+1</f>
        <v>48</v>
      </c>
      <c r="B200" s="23"/>
      <c r="C200" s="23" t="s">
        <v>252</v>
      </c>
      <c r="D200" s="25" t="s">
        <v>138</v>
      </c>
      <c r="E200" s="29">
        <v>2520</v>
      </c>
      <c r="F200" s="30"/>
      <c r="G200" s="36"/>
      <c r="H200" s="36"/>
    </row>
    <row r="201" spans="1:8" s="96" customFormat="1" ht="30" customHeight="1">
      <c r="A201" s="22"/>
      <c r="B201" s="23"/>
      <c r="C201" s="68" t="s">
        <v>255</v>
      </c>
      <c r="D201" s="25"/>
      <c r="E201" s="63"/>
      <c r="F201" s="85"/>
      <c r="G201" s="36"/>
      <c r="H201" s="36"/>
    </row>
    <row r="202" spans="1:8" s="96" customFormat="1" ht="30" customHeight="1">
      <c r="A202" s="22">
        <f>A200+1</f>
        <v>49</v>
      </c>
      <c r="B202" s="23"/>
      <c r="C202" s="99" t="s">
        <v>276</v>
      </c>
      <c r="D202" s="25" t="s">
        <v>138</v>
      </c>
      <c r="E202" s="29">
        <v>1760</v>
      </c>
      <c r="F202" s="30"/>
      <c r="G202" s="36"/>
      <c r="H202" s="36"/>
    </row>
    <row r="203" spans="1:8">
      <c r="A203" s="40"/>
      <c r="B203" s="41"/>
      <c r="C203" s="42" t="s">
        <v>74</v>
      </c>
      <c r="D203" s="43">
        <f>A202-A170</f>
        <v>9</v>
      </c>
      <c r="E203" s="44"/>
      <c r="F203" s="45"/>
      <c r="G203" s="46" t="s">
        <v>258</v>
      </c>
      <c r="H203" s="67">
        <f>SUM(H182:H202)</f>
        <v>0</v>
      </c>
    </row>
    <row r="204" spans="1:8">
      <c r="A204" s="73"/>
      <c r="B204" s="40"/>
      <c r="C204" s="74"/>
      <c r="D204" s="75"/>
      <c r="E204" s="75"/>
      <c r="F204" s="75"/>
      <c r="G204" s="76"/>
      <c r="H204" s="77"/>
    </row>
    <row r="205" spans="1:8">
      <c r="A205" s="73"/>
      <c r="B205" s="40"/>
      <c r="C205" s="86"/>
      <c r="D205" s="75"/>
      <c r="E205" s="75"/>
      <c r="F205" s="75"/>
      <c r="G205" s="76" t="s">
        <v>111</v>
      </c>
      <c r="H205" s="80">
        <f>H203+H172</f>
        <v>0</v>
      </c>
    </row>
    <row r="206" spans="1:8">
      <c r="A206" s="73"/>
      <c r="B206" s="40"/>
      <c r="C206" s="74"/>
      <c r="D206" s="75"/>
      <c r="E206" s="75"/>
      <c r="F206" s="75"/>
      <c r="G206" s="87" t="s">
        <v>247</v>
      </c>
      <c r="H206" s="80">
        <f>ROUND(H205*0.16,2)</f>
        <v>0</v>
      </c>
    </row>
    <row r="207" spans="1:8">
      <c r="A207" s="73"/>
      <c r="B207" s="40"/>
      <c r="C207" s="74"/>
      <c r="D207" s="75"/>
      <c r="E207" s="75"/>
      <c r="F207" s="87"/>
      <c r="G207" s="87" t="s">
        <v>248</v>
      </c>
      <c r="H207" s="80">
        <f>SUM(H205:H206)</f>
        <v>0</v>
      </c>
    </row>
    <row r="208" spans="1:8">
      <c r="A208" s="88"/>
      <c r="B208" s="49"/>
      <c r="C208" s="50"/>
      <c r="D208" s="43"/>
      <c r="E208" s="44"/>
      <c r="F208" s="89"/>
      <c r="G208" s="90"/>
      <c r="H208" s="91"/>
    </row>
    <row r="209" spans="1:8">
      <c r="A209" s="40" t="s">
        <v>76</v>
      </c>
      <c r="B209" s="41"/>
      <c r="C209" s="52"/>
      <c r="D209" s="43"/>
      <c r="E209" s="44"/>
      <c r="F209" s="89"/>
      <c r="G209" s="90"/>
      <c r="H209" s="91"/>
    </row>
    <row r="210" spans="1:8">
      <c r="A210" s="40"/>
      <c r="B210" s="41"/>
      <c r="C210" s="52"/>
      <c r="D210" s="43"/>
      <c r="E210" s="44"/>
      <c r="F210" s="89"/>
      <c r="G210" s="90"/>
      <c r="H210" s="91"/>
    </row>
    <row r="211" spans="1:8">
      <c r="A211" s="50"/>
      <c r="B211" s="49"/>
      <c r="C211" s="53"/>
      <c r="D211" s="43"/>
      <c r="E211" s="54"/>
      <c r="F211" s="92"/>
      <c r="G211" s="93"/>
      <c r="H211" s="91"/>
    </row>
    <row r="212" spans="1:8">
      <c r="A212" s="40" t="s">
        <v>77</v>
      </c>
      <c r="B212" s="41"/>
      <c r="C212" s="52"/>
      <c r="D212" s="43"/>
      <c r="E212" s="44" t="s">
        <v>78</v>
      </c>
      <c r="F212" s="89"/>
      <c r="G212" s="90"/>
      <c r="H212" s="91"/>
    </row>
    <row r="213" spans="1:8">
      <c r="A213" s="40"/>
      <c r="B213" s="41"/>
      <c r="C213" s="52"/>
      <c r="D213" s="43"/>
      <c r="E213" s="44"/>
      <c r="F213" s="89"/>
      <c r="G213" s="90"/>
      <c r="H213" s="91"/>
    </row>
    <row r="214" spans="1:8">
      <c r="A214" s="40"/>
      <c r="B214" s="41"/>
      <c r="C214" s="52" t="s">
        <v>249</v>
      </c>
      <c r="D214" s="43"/>
      <c r="E214" s="44"/>
      <c r="F214" s="45" t="s">
        <v>80</v>
      </c>
      <c r="G214" s="57">
        <v>5</v>
      </c>
      <c r="H214" s="51" t="s">
        <v>266</v>
      </c>
    </row>
    <row r="215" spans="1:8">
      <c r="C215" s="86"/>
      <c r="G215" s="90"/>
    </row>
    <row r="223" spans="1:8">
      <c r="A223" s="83"/>
      <c r="B223" s="83"/>
      <c r="C223" s="86"/>
      <c r="D223" s="95"/>
      <c r="E223" s="83"/>
      <c r="F223" s="83"/>
      <c r="G223" s="83"/>
    </row>
    <row r="224" spans="1:8">
      <c r="A224" s="83"/>
      <c r="B224" s="83"/>
      <c r="C224" s="86"/>
      <c r="D224" s="95"/>
      <c r="E224" s="83"/>
      <c r="F224" s="83"/>
      <c r="G224" s="83"/>
    </row>
    <row r="225" spans="1:8">
      <c r="A225" s="83"/>
      <c r="B225" s="41"/>
      <c r="C225" s="40"/>
      <c r="D225" s="43"/>
      <c r="E225" s="44"/>
      <c r="F225" s="89"/>
      <c r="G225" s="90"/>
      <c r="H225" s="91"/>
    </row>
    <row r="226" spans="1:8">
      <c r="A226" s="40"/>
      <c r="B226" s="41"/>
      <c r="C226" s="52"/>
      <c r="D226" s="43"/>
      <c r="E226" s="44"/>
      <c r="F226" s="89"/>
      <c r="G226" s="90"/>
      <c r="H226" s="91"/>
    </row>
    <row r="227" spans="1:8">
      <c r="A227" s="40"/>
      <c r="B227" s="41"/>
      <c r="C227" s="52"/>
      <c r="D227" s="43"/>
      <c r="E227" s="44"/>
      <c r="F227" s="89"/>
      <c r="G227" s="90"/>
      <c r="H227" s="91"/>
    </row>
    <row r="228" spans="1:8">
      <c r="A228" s="40"/>
      <c r="B228" s="41"/>
      <c r="C228" s="52"/>
      <c r="D228" s="43"/>
      <c r="E228" s="44"/>
      <c r="F228" s="89"/>
      <c r="G228" s="90"/>
      <c r="H228" s="91"/>
    </row>
    <row r="229" spans="1:8">
      <c r="A229" s="40"/>
      <c r="B229" s="41"/>
      <c r="C229" s="52"/>
      <c r="D229" s="43"/>
      <c r="E229" s="44"/>
      <c r="F229" s="89"/>
      <c r="G229" s="90"/>
      <c r="H229" s="91"/>
    </row>
    <row r="230" spans="1:8">
      <c r="A230" s="40"/>
      <c r="B230" s="41"/>
      <c r="C230" s="52"/>
      <c r="D230" s="43"/>
      <c r="E230" s="44"/>
      <c r="F230" s="89"/>
      <c r="G230" s="90"/>
      <c r="H230" s="91"/>
    </row>
    <row r="231" spans="1:8">
      <c r="A231" s="40"/>
      <c r="B231" s="41"/>
      <c r="C231" s="52"/>
      <c r="D231" s="43"/>
      <c r="E231" s="44"/>
      <c r="F231" s="45"/>
      <c r="G231" s="57"/>
      <c r="H231" s="51"/>
    </row>
    <row r="232" spans="1:8">
      <c r="C232" s="86"/>
      <c r="G232" s="90"/>
    </row>
    <row r="233" spans="1:8">
      <c r="C233" s="52"/>
      <c r="G233" s="90"/>
    </row>
  </sheetData>
  <mergeCells count="10">
    <mergeCell ref="F13:G13"/>
    <mergeCell ref="A1:H1"/>
    <mergeCell ref="A2:H2"/>
    <mergeCell ref="A3:H3"/>
    <mergeCell ref="C4:G4"/>
    <mergeCell ref="A6:B6"/>
    <mergeCell ref="C6:H6"/>
    <mergeCell ref="A8:B8"/>
    <mergeCell ref="A9:B9"/>
    <mergeCell ref="A10:B10"/>
  </mergeCells>
  <printOptions horizontalCentered="1" gridLinesSet="0"/>
  <pageMargins left="0.19685039370078741" right="0.19685039370078741" top="0.19685039370078741" bottom="0.19685039370078741" header="0.31496062992125984" footer="0.31496062992125984"/>
  <pageSetup scale="46" fitToHeight="0" orientation="landscape" horizontalDpi="180" verticalDpi="180" r:id="rId1"/>
  <rowBreaks count="4" manualBreakCount="4">
    <brk id="55" max="7" man="1"/>
    <brk id="94" max="7" man="1"/>
    <brk id="134" max="7" man="1"/>
    <brk id="180" max="7" man="1"/>
  </rowBreaks>
  <ignoredErrors>
    <ignoredError sqref="H206:H20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e7 con vinculos general</vt:lpstr>
      <vt:lpstr>Hoja1</vt:lpstr>
      <vt:lpstr>'e7 con vinculos general'!Área_de_impresión</vt:lpstr>
      <vt:lpstr>'e7 con vinculos general'!C_</vt:lpstr>
      <vt:lpstr>'e7 con vinculos general'!Títulos_a_imprimir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jlrios</cp:lastModifiedBy>
  <cp:lastPrinted>2013-06-25T18:54:45Z</cp:lastPrinted>
  <dcterms:created xsi:type="dcterms:W3CDTF">2013-03-11T18:39:15Z</dcterms:created>
  <dcterms:modified xsi:type="dcterms:W3CDTF">2013-07-01T14:36:18Z</dcterms:modified>
</cp:coreProperties>
</file>