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230" tabRatio="458" activeTab="0"/>
  </bookViews>
  <sheets>
    <sheet name="Forma E-7" sheetId="1" r:id="rId1"/>
  </sheets>
  <definedNames>
    <definedName name="_xlnm.Print_Area" localSheetId="0">'Forma E-7'!$A$15:$J$292</definedName>
    <definedName name="NoConceptos" localSheetId="0">'Forma E-7'!$D$282</definedName>
    <definedName name="NoConceptos">#REF!</definedName>
    <definedName name="_xlnm.Print_Titles" localSheetId="0">'Forma E-7'!$1:$14</definedName>
  </definedNames>
  <calcPr fullCalcOnLoad="1" fullPrecision="0"/>
</workbook>
</file>

<file path=xl/sharedStrings.xml><?xml version="1.0" encoding="utf-8"?>
<sst xmlns="http://schemas.openxmlformats.org/spreadsheetml/2006/main" count="658" uniqueCount="385">
  <si>
    <t>SECRETARIA DE COMUNICACIONES Y TRANSPORTES</t>
  </si>
  <si>
    <t>DIRECCION GENERAL DE CARRETERAS FEDERALES</t>
  </si>
  <si>
    <t>RELACION DE CONCEPTOS DE TRABAJO Y CANTIDADES DE OBRA</t>
  </si>
  <si>
    <t>PARA EXPRESION DE PRECIOS UNITARIOS Y MONTO TOTAL DE PROPOSICION</t>
  </si>
  <si>
    <t>OBRA :</t>
  </si>
  <si>
    <t>No.</t>
  </si>
  <si>
    <t>INCISO</t>
  </si>
  <si>
    <t>DESCRIPCION</t>
  </si>
  <si>
    <t>CANTIDAD</t>
  </si>
  <si>
    <t>UNIDAD</t>
  </si>
  <si>
    <t>IMPORTE</t>
  </si>
  <si>
    <t/>
  </si>
  <si>
    <t>TERRACERIAS 3.01.01</t>
  </si>
  <si>
    <t>009C</t>
  </si>
  <si>
    <t>DESMONTE</t>
  </si>
  <si>
    <t>009C02</t>
  </si>
  <si>
    <t>Desmonte por unidad de obra terminada (inciso 022-H.02)</t>
  </si>
  <si>
    <t>ha</t>
  </si>
  <si>
    <t>009D</t>
  </si>
  <si>
    <t>CORTES</t>
  </si>
  <si>
    <t>009D04</t>
  </si>
  <si>
    <t>Despalmes, desperdiciando el material, por unidad de obra terminada (inciso 3.01.01.003-H.03):</t>
  </si>
  <si>
    <t>009D04a</t>
  </si>
  <si>
    <t>m3</t>
  </si>
  <si>
    <t>009D04b</t>
  </si>
  <si>
    <t>009D06</t>
  </si>
  <si>
    <t>009D06a</t>
  </si>
  <si>
    <t>En cortes y adicionales abajo de la subrasante:</t>
  </si>
  <si>
    <t>009D06e</t>
  </si>
  <si>
    <t>Abriendo cajas para desplante de terraplenes:</t>
  </si>
  <si>
    <t>009F</t>
  </si>
  <si>
    <t>TERRAPLENES</t>
  </si>
  <si>
    <t>009F09</t>
  </si>
  <si>
    <t>Compactación, por unidad de obra terminada (inciso 005-H.09) :</t>
  </si>
  <si>
    <t>009F09a</t>
  </si>
  <si>
    <t>Del terreno natural en el área de desplante de los terraplenes :</t>
  </si>
  <si>
    <t>009F09a02</t>
  </si>
  <si>
    <t>Para noventa por ciento (90%)</t>
  </si>
  <si>
    <t>009F11</t>
  </si>
  <si>
    <t>Formación y compactación, por unidad de obra terminada (inciso 005-H.11) :</t>
  </si>
  <si>
    <t>009F11a</t>
  </si>
  <si>
    <t>009F11a02</t>
  </si>
  <si>
    <t>009F11a03</t>
  </si>
  <si>
    <t>Para noventa y cinco por ciento (95%), en capa subyacente.</t>
  </si>
  <si>
    <t>009F20</t>
  </si>
  <si>
    <t>OBRAS DE DRENAJE 3.01.02</t>
  </si>
  <si>
    <t>047C</t>
  </si>
  <si>
    <t>EXCAVACIÓN PARA ESTRUCTURAS</t>
  </si>
  <si>
    <t>047C02h</t>
  </si>
  <si>
    <t>Excavado, por unidad de obra terminada,  cualesquiera que sean su clasificación y profundidad (párrafo 022-H.01.e)</t>
  </si>
  <si>
    <t>047D</t>
  </si>
  <si>
    <t>RELLENOS</t>
  </si>
  <si>
    <t>047D02</t>
  </si>
  <si>
    <t>Rellenos (Inciso 3.01.02.023-H.01):</t>
  </si>
  <si>
    <t>047D02d</t>
  </si>
  <si>
    <t>Para la protección de las obras de drenaje, por unidad de obra terminada  (Párrafo 023-H.01.d)</t>
  </si>
  <si>
    <t>047G</t>
  </si>
  <si>
    <t>CONCRETO HIDRÁULICO.</t>
  </si>
  <si>
    <t>047G11</t>
  </si>
  <si>
    <t>047G11a</t>
  </si>
  <si>
    <t>Simple, colado en seco:</t>
  </si>
  <si>
    <t>047H04</t>
  </si>
  <si>
    <t>Acero de refuerzo, por unidad de obra terminada (inc. 3.01.02.027-H.03):</t>
  </si>
  <si>
    <t>047H04a</t>
  </si>
  <si>
    <t>Varillas de límite elástico igual o mayor de 4,000 kg/cm²</t>
  </si>
  <si>
    <t>kg</t>
  </si>
  <si>
    <t>047L</t>
  </si>
  <si>
    <t>ALCANTARILLAS TUBULARES DE CONCRETO</t>
  </si>
  <si>
    <t>047L03</t>
  </si>
  <si>
    <t>047L03d</t>
  </si>
  <si>
    <t>Reforzado, de f'c = 280 kg/cm2 :</t>
  </si>
  <si>
    <t>m</t>
  </si>
  <si>
    <t>pza</t>
  </si>
  <si>
    <t>047Y</t>
  </si>
  <si>
    <t>TRABAJOS DIVERSOS</t>
  </si>
  <si>
    <t>047Y02</t>
  </si>
  <si>
    <t>047Y02b</t>
  </si>
  <si>
    <t>047Y06</t>
  </si>
  <si>
    <t>Lavaderos por unidad de obra terminada, (inciso 044-H.05):</t>
  </si>
  <si>
    <t>047Y14</t>
  </si>
  <si>
    <t>047A1</t>
  </si>
  <si>
    <t>PLANTACION DE ESPECIES VEGETALES</t>
  </si>
  <si>
    <t>047A108</t>
  </si>
  <si>
    <t>047A108a</t>
  </si>
  <si>
    <t>Arboles:</t>
  </si>
  <si>
    <t>047A108a01</t>
  </si>
  <si>
    <t>De la región con altura mínima de 1.50  m.</t>
  </si>
  <si>
    <t>Planta</t>
  </si>
  <si>
    <t>PAVIMENTOS 3.01.03</t>
  </si>
  <si>
    <t>086E</t>
  </si>
  <si>
    <t>SUB-BASES Y BASES.</t>
  </si>
  <si>
    <t>086E05</t>
  </si>
  <si>
    <t>086E05b</t>
  </si>
  <si>
    <t>Base:</t>
  </si>
  <si>
    <t>Compactada al cien por ciento (100%)</t>
  </si>
  <si>
    <t>086G</t>
  </si>
  <si>
    <t>MATERIALES ASFALTICOS</t>
  </si>
  <si>
    <t>086G07</t>
  </si>
  <si>
    <t>086G07c</t>
  </si>
  <si>
    <t>Emulsiones asfálticas:</t>
  </si>
  <si>
    <t>086G07c02</t>
  </si>
  <si>
    <t>Empleadas en riegos:</t>
  </si>
  <si>
    <t>086G07c02a</t>
  </si>
  <si>
    <t>Emulsión catiónica en riego de impregnación.</t>
  </si>
  <si>
    <t>lt</t>
  </si>
  <si>
    <t>086G07c02b</t>
  </si>
  <si>
    <t>Emulsión catiónica en riego de liga</t>
  </si>
  <si>
    <t>086G08</t>
  </si>
  <si>
    <t>086G09</t>
  </si>
  <si>
    <t>Aditivos, por unidad de obra terminada (inciso 076-H.08)</t>
  </si>
  <si>
    <t>086G09b</t>
  </si>
  <si>
    <t>Para mezclas asfálticas en caliente</t>
  </si>
  <si>
    <t>Monto de esta hoja :</t>
  </si>
  <si>
    <t>086I</t>
  </si>
  <si>
    <t>RIEGO DE IMPREGNACION</t>
  </si>
  <si>
    <t>086I02</t>
  </si>
  <si>
    <t>Barrido de la superficie por tratar (inciso 078-H.01).</t>
  </si>
  <si>
    <t>086L</t>
  </si>
  <si>
    <t>CARPETAS DE CONCRETO ASFALTICO</t>
  </si>
  <si>
    <t>SEÑALAMIENTO</t>
  </si>
  <si>
    <t>047W</t>
  </si>
  <si>
    <t>Recubrimiento con pintura</t>
  </si>
  <si>
    <t>047W03</t>
  </si>
  <si>
    <t>Recubrimiento de superficies, por unidad de obra terminada :</t>
  </si>
  <si>
    <t>047W03f</t>
  </si>
  <si>
    <t>047W03f05</t>
  </si>
  <si>
    <t>M-8, Rayas en las orillas de la calzada:</t>
  </si>
  <si>
    <t>047Y17</t>
  </si>
  <si>
    <t>047Y17b</t>
  </si>
  <si>
    <t>Señales restrictivas:</t>
  </si>
  <si>
    <t>047Y17b04</t>
  </si>
  <si>
    <t>SR-9,  Velocidad:</t>
  </si>
  <si>
    <t>047Y17c</t>
  </si>
  <si>
    <t>Señales informativas :</t>
  </si>
  <si>
    <t>047Y17c03</t>
  </si>
  <si>
    <t>047Y17e</t>
  </si>
  <si>
    <t>Obras y dispositivos diversos :</t>
  </si>
  <si>
    <t>047Y17e05</t>
  </si>
  <si>
    <t>047W03f05a</t>
  </si>
  <si>
    <t>Monto Total acumulado :</t>
  </si>
  <si>
    <t xml:space="preserve"> </t>
  </si>
  <si>
    <t>Nombre de la empresa o persona física</t>
  </si>
  <si>
    <t>Nombre y cargo del signatario</t>
  </si>
  <si>
    <t>Firma</t>
  </si>
  <si>
    <t>Monto total con I.V.A. :</t>
  </si>
  <si>
    <t>047Y17c02</t>
  </si>
  <si>
    <t>De destino:</t>
  </si>
  <si>
    <t>047Y06b</t>
  </si>
  <si>
    <t>De concreto hidráulico simple de f'c=150 kg/cm2, por unidad de obra treminada.</t>
  </si>
  <si>
    <t>Del banco que elija el contratista, incluye acarreos de los materiales.</t>
  </si>
  <si>
    <t>047Y12</t>
  </si>
  <si>
    <t>047Y05a</t>
  </si>
  <si>
    <t>047Y05a06</t>
  </si>
  <si>
    <t>Con concreto hidráulico simple de f'c=150 kg/cm2.</t>
  </si>
  <si>
    <t>047Y02b01</t>
  </si>
  <si>
    <t>De f'c=150 kg/cm2, de 145 cm2 de sección, (bordillo de 15 cm de base mayor, 14 de base menor y 10 cm de altura).</t>
  </si>
  <si>
    <t>PRECIO UNITARIO</t>
  </si>
  <si>
    <t>086E05b02</t>
  </si>
  <si>
    <t>086E05b02a</t>
  </si>
  <si>
    <t>Con letra</t>
  </si>
  <si>
    <t>Con Número</t>
  </si>
  <si>
    <t>Concreto hidráulico, por unidad de obra terminada. (inc. 3.01.02.026-H.10):</t>
  </si>
  <si>
    <t>De 120 cm de diámetro.</t>
  </si>
  <si>
    <r>
      <t xml:space="preserve">Excavaciones por unidad de obra terminada (inciso 003-H.04 y </t>
    </r>
    <r>
      <rPr>
        <b/>
        <sz val="9"/>
        <rFont val="Arial"/>
        <family val="2"/>
      </rPr>
      <t>EP-01</t>
    </r>
    <r>
      <rPr>
        <sz val="9"/>
        <rFont val="Arial"/>
        <family val="2"/>
      </rPr>
      <t>):</t>
    </r>
  </si>
  <si>
    <t>Cemento asfático empleado en mezclas asfálticas, por unidad de obra terminada.</t>
  </si>
  <si>
    <t>En cortes.</t>
  </si>
  <si>
    <t>Para desplante de terraplen.</t>
  </si>
  <si>
    <t>CARRETERA</t>
  </si>
  <si>
    <t xml:space="preserve">TRAMO </t>
  </si>
  <si>
    <t xml:space="preserve">SUBTRAMO </t>
  </si>
  <si>
    <t>Guarniciones de concreto hidráulico, por unidad de obra terminada (inc.044-H.01):</t>
  </si>
  <si>
    <t>009D06e02</t>
  </si>
  <si>
    <t>Cuando el material se desperdicie; Incluye acarreo al banco de desperdicio que elija el contratista.</t>
  </si>
  <si>
    <t>De Recomendación (SIR):</t>
  </si>
  <si>
    <r>
      <t>Materiales asfálticos, por unidad de obra terminada (inc. 076-H.05</t>
    </r>
    <r>
      <rPr>
        <sz val="9"/>
        <rFont val="Arial"/>
        <family val="2"/>
      </rPr>
      <t>):</t>
    </r>
  </si>
  <si>
    <t>047G11c</t>
  </si>
  <si>
    <t>Concreto ciclopeo:</t>
  </si>
  <si>
    <t>047G11c02</t>
  </si>
  <si>
    <t>De f´c=150 kg/cm2.</t>
  </si>
  <si>
    <t>de tres crestas</t>
  </si>
  <si>
    <t>047H</t>
  </si>
  <si>
    <t>ACERO PARA CONCRETO HIDRÁULICO.</t>
  </si>
  <si>
    <t>009D07</t>
  </si>
  <si>
    <r>
      <t>Excavacion de escalones de liga en los taludes de los terraplenes existentes, por unidad de obra terminada (</t>
    </r>
    <r>
      <rPr>
        <b/>
        <sz val="9"/>
        <rFont val="Arial"/>
        <family val="2"/>
      </rPr>
      <t>EP-02</t>
    </r>
    <r>
      <rPr>
        <sz val="9"/>
        <rFont val="Arial"/>
        <family val="2"/>
      </rPr>
      <t>)</t>
    </r>
  </si>
  <si>
    <t>009D07b</t>
  </si>
  <si>
    <t>Cuando el material se desperdicie. Incluye acarreo al banco de desperdicio que elija el contratista.</t>
  </si>
  <si>
    <t>047Y17c02d</t>
  </si>
  <si>
    <t>SID-11, Confirmativa:</t>
  </si>
  <si>
    <r>
      <t xml:space="preserve">De terraplenes adicionados con sus cuñas de sobreancho, con material del banco que elija el contratista, (Incisos: 004-H.05, 008-H.03, </t>
    </r>
    <r>
      <rPr>
        <b/>
        <sz val="9"/>
        <rFont val="Arial"/>
        <family val="2"/>
      </rPr>
      <t>EP-03</t>
    </r>
    <r>
      <rPr>
        <sz val="9"/>
        <rFont val="Arial"/>
        <family val="2"/>
      </rPr>
      <t>) incluye préstamo de banco y acarreos.</t>
    </r>
  </si>
  <si>
    <t>Defensas metálicas de lamina galvanizada, AASHTO M-180, PUOT</t>
  </si>
  <si>
    <t>047Y12c</t>
  </si>
  <si>
    <t>047L03d04</t>
  </si>
  <si>
    <t>16% de I.V.A. :</t>
  </si>
  <si>
    <t>009F11a04</t>
  </si>
  <si>
    <r>
      <t xml:space="preserve">Para cien por ciento (100%) en capa subrasante </t>
    </r>
    <r>
      <rPr>
        <b/>
        <sz val="9"/>
        <rFont val="Arial"/>
        <family val="2"/>
      </rPr>
      <t>(EP-04)</t>
    </r>
    <r>
      <rPr>
        <sz val="9"/>
        <rFont val="Arial"/>
        <family val="2"/>
      </rPr>
      <t>.</t>
    </r>
  </si>
  <si>
    <t>047Y17c02d05</t>
  </si>
  <si>
    <t>009F16</t>
  </si>
  <si>
    <t>Formación de la parte de los terraplenes y de sus cuñas de sobreancho, construidos con material no compactable, por unidad de obra terminada:</t>
  </si>
  <si>
    <t>009F16a</t>
  </si>
  <si>
    <r>
      <t xml:space="preserve">Con material del banco que elija el contratista, por unidad de obra terminada; Incluye préstamo de banco y acarreos.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EP-05</t>
    </r>
    <r>
      <rPr>
        <sz val="9"/>
        <rFont val="Arial"/>
        <family val="2"/>
      </rPr>
      <t xml:space="preserve">) </t>
    </r>
  </si>
  <si>
    <t>009H</t>
  </si>
  <si>
    <t>CANALES</t>
  </si>
  <si>
    <t>009H03e</t>
  </si>
  <si>
    <t>Excavación para canales y contracunetas, por unidad de obra terminada (párrafo 007-H.01.E)</t>
  </si>
  <si>
    <t>009H03e01</t>
  </si>
  <si>
    <t>Excavación para canales de entrada y salida de obras de drenaje.</t>
  </si>
  <si>
    <t>047E</t>
  </si>
  <si>
    <t>MAMPOSTERIA</t>
  </si>
  <si>
    <t>047E13</t>
  </si>
  <si>
    <t>Mampostería de tercera clase, a cualquier altura, por unidad de obra terminada (inciso 3.01.02.024-H.12) :</t>
  </si>
  <si>
    <t>047E13a</t>
  </si>
  <si>
    <t>Con mortero de cemento 1:5</t>
  </si>
  <si>
    <t>047E13a01</t>
  </si>
  <si>
    <t>En obras de drenaje</t>
  </si>
  <si>
    <t>047X</t>
  </si>
  <si>
    <t>DEMOLICIONES</t>
  </si>
  <si>
    <t>047X01</t>
  </si>
  <si>
    <t>Demoliciones por unidad de obra terminada (inciso 044-H.01):</t>
  </si>
  <si>
    <t>047X01a</t>
  </si>
  <si>
    <t>De mamposterías de tercera clase.</t>
  </si>
  <si>
    <t>047X01c02</t>
  </si>
  <si>
    <t>De concreto reforzado.</t>
  </si>
  <si>
    <t>086E05b01</t>
  </si>
  <si>
    <t>Compactada al noventa y cinco  por ciento (95%)</t>
  </si>
  <si>
    <t>086E05b01b</t>
  </si>
  <si>
    <t>086G08a</t>
  </si>
  <si>
    <t>Cemento asfáltico AC-20  o  similar.</t>
  </si>
  <si>
    <t>047Y17c01</t>
  </si>
  <si>
    <t>De Identificación</t>
  </si>
  <si>
    <t>047Y17c01k</t>
  </si>
  <si>
    <t>SII-14, Kilometraje con ruta; de 30 x 120 cm.</t>
  </si>
  <si>
    <t>047Y17c01l</t>
  </si>
  <si>
    <t>SII-15, Kilometraje sin ruta; de 30 x 76 cm.</t>
  </si>
  <si>
    <t>047Y17e04</t>
  </si>
  <si>
    <t>OD-6, Indicadores de alineamiento:</t>
  </si>
  <si>
    <t>047Y17e04c</t>
  </si>
  <si>
    <t>Delineadores de PVC retractiles.</t>
  </si>
  <si>
    <t>047Y17e04c01</t>
  </si>
  <si>
    <t>Con reflejante color amarillo, de 9.5 x 120 cm.</t>
  </si>
  <si>
    <t>Color blanco, de 10x10 cm.</t>
  </si>
  <si>
    <t>Color amarillo, de 10x10 cm.</t>
  </si>
  <si>
    <r>
      <t>Arrope de taludes de los terraplenes con el material obtenido de despalme y excavaciones de cajas para desplante los terraplenes, por unidad de obra terminada (</t>
    </r>
    <r>
      <rPr>
        <b/>
        <sz val="9"/>
        <rFont val="Arial"/>
        <family val="2"/>
      </rPr>
      <t>EP-06</t>
    </r>
    <r>
      <rPr>
        <sz val="9"/>
        <rFont val="Arial"/>
        <family val="2"/>
      </rPr>
      <t>).</t>
    </r>
  </si>
  <si>
    <r>
      <t xml:space="preserve">Tubería de concreto, por unidad de obra terminada (inc. 031-H.02 y </t>
    </r>
    <r>
      <rPr>
        <b/>
        <sz val="9"/>
        <rFont val="Arial"/>
        <family val="2"/>
      </rPr>
      <t>EP-07</t>
    </r>
    <r>
      <rPr>
        <sz val="9"/>
        <rFont val="Arial"/>
        <family val="2"/>
      </rPr>
      <t>) :</t>
    </r>
  </si>
  <si>
    <r>
      <t xml:space="preserve">Coladas en el lugar </t>
    </r>
    <r>
      <rPr>
        <b/>
        <sz val="9"/>
        <rFont val="Arial"/>
        <family val="2"/>
      </rPr>
      <t>(EP-08)</t>
    </r>
    <r>
      <rPr>
        <sz val="9"/>
        <rFont val="Arial"/>
        <family val="2"/>
      </rPr>
      <t xml:space="preserve"> :</t>
    </r>
  </si>
  <si>
    <r>
      <t>Cercado del derecho de vía, con postes de concreto y cuatro (4) líneas de alambre de púas, por unidad de obra terminada (</t>
    </r>
    <r>
      <rPr>
        <b/>
        <sz val="9"/>
        <rFont val="Arial"/>
        <family val="2"/>
      </rPr>
      <t>EP-11</t>
    </r>
    <r>
      <rPr>
        <sz val="9"/>
        <rFont val="Arial"/>
        <family val="2"/>
      </rPr>
      <t>)</t>
    </r>
  </si>
  <si>
    <t>009D06a02</t>
  </si>
  <si>
    <t>047W03f02</t>
  </si>
  <si>
    <t>047W03f02a</t>
  </si>
  <si>
    <t>Continua, color amarillo reflejante, de 10 cm de ancho (longitud efectiva)</t>
  </si>
  <si>
    <t>De 2 (dos) vista :</t>
  </si>
  <si>
    <t>047Y17a</t>
  </si>
  <si>
    <t>Señales preventivas:</t>
  </si>
  <si>
    <t>047G11a04</t>
  </si>
  <si>
    <t>De f'c= 200 kg/cm²</t>
  </si>
  <si>
    <t>De f'c= 100 kg/cm²</t>
  </si>
  <si>
    <t>047G11a02</t>
  </si>
  <si>
    <t>047Y02b04</t>
  </si>
  <si>
    <t>De f'c= 200 kg/cm², de 875 cm² de sección, para banquetas</t>
  </si>
  <si>
    <t>047Y03</t>
  </si>
  <si>
    <t>: GUADALAJARA - JIQUILPAN DE JUAREZ</t>
  </si>
  <si>
    <t>009D06a01</t>
  </si>
  <si>
    <t>Cuando el material se utilice para la formación de terraplenes.</t>
  </si>
  <si>
    <t>009D06e01</t>
  </si>
  <si>
    <t>009F09b</t>
  </si>
  <si>
    <t xml:space="preserve">De las camas de los cortes </t>
  </si>
  <si>
    <t>Para noventa y ciinco por ciento (95%)</t>
  </si>
  <si>
    <t>009F09b03</t>
  </si>
  <si>
    <t>009F10</t>
  </si>
  <si>
    <t>Recompactación :</t>
  </si>
  <si>
    <t>009F10a</t>
  </si>
  <si>
    <t>Excavación, acamellonado, tendido y compactado (Ex.Ac.Te.Co) para construir la capa subrasante en zonas de cortes y terraplenes existentes, por unidad de obra terminada.</t>
  </si>
  <si>
    <t xml:space="preserve">Para cien por ciento (100%) </t>
  </si>
  <si>
    <t>047F</t>
  </si>
  <si>
    <t>ZAMPEADOS</t>
  </si>
  <si>
    <t>047F07</t>
  </si>
  <si>
    <t>Zampeados a cualquier altura, por unidad de obra terminada (inciso 3.01.02.025-H.06) :</t>
  </si>
  <si>
    <t>047F07a</t>
  </si>
  <si>
    <t>De mampostería de tercera clase, junteados con mortero cemento.</t>
  </si>
  <si>
    <t>047G11a03</t>
  </si>
  <si>
    <t>De f'c= 150 kg/cm²</t>
  </si>
  <si>
    <t>Muros de Contención</t>
  </si>
  <si>
    <t>047G11a01</t>
  </si>
  <si>
    <t>De f'c= 100 kg/cm², en plantilla</t>
  </si>
  <si>
    <t>047G11a06</t>
  </si>
  <si>
    <t>De f'c= 250 kg/cm², en zapatas de muros de contención</t>
  </si>
  <si>
    <t>047G11a07</t>
  </si>
  <si>
    <t>De f'c= 250 kg/cm², en cuerpo de muros de contención</t>
  </si>
  <si>
    <t>086L03</t>
  </si>
  <si>
    <t>086L03a</t>
  </si>
  <si>
    <t>Compactada al noventa y cinco por ciento (95%):</t>
  </si>
  <si>
    <t>086L03a01</t>
  </si>
  <si>
    <t>: JOCOTEPEC - TIZAPAN EL ALTO</t>
  </si>
  <si>
    <t>M-5, Raya adicional para prohibir rebase.</t>
  </si>
  <si>
    <t>Discontinua, color amarillo reflejante, de 15 cm de ancho (longitud efectiva)</t>
  </si>
  <si>
    <t>Continua, color blanco reflejante, de 15 cm de ancho.</t>
  </si>
  <si>
    <t>M-4, Raya central sencilla:</t>
  </si>
  <si>
    <t>047W03f01</t>
  </si>
  <si>
    <t>047W03f01a</t>
  </si>
  <si>
    <t>047Y17a01</t>
  </si>
  <si>
    <t>SP-6, Curva:</t>
  </si>
  <si>
    <t>047Y17a31</t>
  </si>
  <si>
    <t>SP-36, Maquinaria agrícola:</t>
  </si>
  <si>
    <t>047Y17b13</t>
  </si>
  <si>
    <t>SR-18, Prohibido rebasar</t>
  </si>
  <si>
    <t>047Y17b13c</t>
  </si>
  <si>
    <t>047Y17b29</t>
  </si>
  <si>
    <t>047Y17b29c</t>
  </si>
  <si>
    <t>SR-34, Cinturón de seguridad</t>
  </si>
  <si>
    <t>047Y17c02a</t>
  </si>
  <si>
    <t>SID-8, acceso a poblado:</t>
  </si>
  <si>
    <t>De 56 x 239 cm, (un tablero)</t>
  </si>
  <si>
    <t>047Y17c02a04</t>
  </si>
  <si>
    <t>De 56 x 239 cm, (dos tableros)</t>
  </si>
  <si>
    <t>De 86 x 239 cm.</t>
  </si>
  <si>
    <t>047Y17c03b</t>
  </si>
  <si>
    <t>047Y17e05b</t>
  </si>
  <si>
    <t>047Y17e05b01</t>
  </si>
  <si>
    <t>047Y17e05b02</t>
  </si>
  <si>
    <t>047Y17e10</t>
  </si>
  <si>
    <t>OD-12, Indicador de curva peligrosa:</t>
  </si>
  <si>
    <t>047Y17e10f</t>
  </si>
  <si>
    <t>De 76 x 90 cm.</t>
  </si>
  <si>
    <t>: KM 20+700 AL KM 37+500</t>
  </si>
  <si>
    <t>009I</t>
  </si>
  <si>
    <t>ACARREOS PARA TERRACERÍAS</t>
  </si>
  <si>
    <t>009I03</t>
  </si>
  <si>
    <t>Sobreacarreos de materiales cuando se trate de obras que se paguen por unidad de obra terminada (inciso 008-H.03):</t>
  </si>
  <si>
    <t>009I03a</t>
  </si>
  <si>
    <t>Para distancias hasta de cinco (5) estaciones de veinte (20) metros es decir, hasta cien (100) metros</t>
  </si>
  <si>
    <t>m3-est</t>
  </si>
  <si>
    <t>009I03b</t>
  </si>
  <si>
    <t>Para distancias hasta de cinco (5) hectómetros es decir, hasta quinientos (500) metros</t>
  </si>
  <si>
    <t>009I03b01</t>
  </si>
  <si>
    <t>Para el primer hectómetro es decir, los primeros cien (100) metros</t>
  </si>
  <si>
    <t>m3-hm</t>
  </si>
  <si>
    <t>009I03b02</t>
  </si>
  <si>
    <t>Para distancia excedente al primer hectómetro es decir a los primeros cien (100) metros, incremento por cada hectómetro adicional.</t>
  </si>
  <si>
    <t>m3-hm-ad</t>
  </si>
  <si>
    <t>047L03d05</t>
  </si>
  <si>
    <t>De 150 cm de diámetro.</t>
  </si>
  <si>
    <t>047Y17a27</t>
  </si>
  <si>
    <t>SP-32, Peatones:</t>
  </si>
  <si>
    <t>047Y17a03</t>
  </si>
  <si>
    <t>SP-8, Curva Inversa:</t>
  </si>
  <si>
    <t>SP-10, Camino sinuoso:</t>
  </si>
  <si>
    <t>047Y17a05</t>
  </si>
  <si>
    <t>SP-12, Entronque en "T"</t>
  </si>
  <si>
    <t>047Y17a07</t>
  </si>
  <si>
    <t>047Y17a09</t>
  </si>
  <si>
    <t>SP-14, Entronque lateral</t>
  </si>
  <si>
    <t>047Y17a01c</t>
  </si>
  <si>
    <t>De   86 x  86 cm.</t>
  </si>
  <si>
    <t>047Y17a03c</t>
  </si>
  <si>
    <t>047Y17a05c</t>
  </si>
  <si>
    <t>047Y17a07c</t>
  </si>
  <si>
    <t>047Y17a09c</t>
  </si>
  <si>
    <t>047Y17a27c</t>
  </si>
  <si>
    <t>047Y17a31c</t>
  </si>
  <si>
    <t>047Y17b04c</t>
  </si>
  <si>
    <r>
      <t>Banquetas de concreto hidráulico de f'c=150 kg/cm2 (</t>
    </r>
    <r>
      <rPr>
        <b/>
        <sz val="9"/>
        <rFont val="Arial"/>
        <family val="2"/>
      </rPr>
      <t>EP-09</t>
    </r>
    <r>
      <rPr>
        <sz val="9"/>
        <rFont val="Arial"/>
        <family val="2"/>
      </rPr>
      <t>)</t>
    </r>
  </si>
  <si>
    <r>
      <t>Cunetas (</t>
    </r>
    <r>
      <rPr>
        <b/>
        <sz val="9"/>
        <rFont val="Arial"/>
        <family val="2"/>
      </rPr>
      <t>EP-10</t>
    </r>
    <r>
      <rPr>
        <sz val="9"/>
        <rFont val="Arial"/>
        <family val="2"/>
      </rPr>
      <t>):</t>
    </r>
  </si>
  <si>
    <r>
      <t>Arboles o arbustos, por unidad de obra terminada (inciso 046-H.08 y</t>
    </r>
    <r>
      <rPr>
        <b/>
        <sz val="9"/>
        <rFont val="Arial"/>
        <family val="2"/>
      </rPr>
      <t xml:space="preserve"> EP-12</t>
    </r>
    <r>
      <rPr>
        <sz val="9"/>
        <rFont val="Arial"/>
        <family val="2"/>
      </rPr>
      <t>):</t>
    </r>
  </si>
  <si>
    <r>
      <t>Sub-bases o bases, por unidad de obra terminada (inc.074-H.04 y</t>
    </r>
    <r>
      <rPr>
        <b/>
        <sz val="9"/>
        <rFont val="Arial"/>
        <family val="2"/>
      </rPr>
      <t xml:space="preserve"> EP-13</t>
    </r>
    <r>
      <rPr>
        <sz val="9"/>
        <rFont val="Arial"/>
        <family val="2"/>
      </rPr>
      <t>):</t>
    </r>
  </si>
  <si>
    <r>
      <t>Asfáltica, del banco que elija el contratista, incluye acarreo al sitio de utilización (</t>
    </r>
    <r>
      <rPr>
        <b/>
        <sz val="9"/>
        <rFont val="Arial"/>
        <family val="2"/>
      </rPr>
      <t>EP-14</t>
    </r>
    <r>
      <rPr>
        <sz val="9"/>
        <rFont val="Arial"/>
        <family val="2"/>
      </rPr>
      <t>)</t>
    </r>
  </si>
  <si>
    <r>
      <t>Hidráulica, del banco que elija el contratista, incluye acarreo al sitio de utiliz. (</t>
    </r>
    <r>
      <rPr>
        <b/>
        <sz val="9"/>
        <rFont val="Arial"/>
        <family val="2"/>
      </rPr>
      <t>EP-15</t>
    </r>
    <r>
      <rPr>
        <sz val="9"/>
        <rFont val="Arial"/>
        <family val="2"/>
      </rPr>
      <t>).</t>
    </r>
  </si>
  <si>
    <r>
      <t xml:space="preserve">Carpetas de concreto asfáltico, por unidad de obra terminada (inc.081-H.02 y </t>
    </r>
    <r>
      <rPr>
        <b/>
        <sz val="9"/>
        <rFont val="Arial"/>
        <family val="2"/>
      </rPr>
      <t>EP-17</t>
    </r>
    <r>
      <rPr>
        <sz val="9"/>
        <rFont val="Arial"/>
        <family val="2"/>
      </rPr>
      <t>):</t>
    </r>
  </si>
  <si>
    <t>009F10a03</t>
  </si>
  <si>
    <t>Ampliación del camino existente a 12.00 m de ancho de corona, mediante trabajos de terracerías, obras de drenaje, pavimento asfaltico, obras complementarias y señalamiento.</t>
  </si>
  <si>
    <t>086M</t>
  </si>
  <si>
    <t>RIEGO DE SELLO</t>
  </si>
  <si>
    <t>086M05</t>
  </si>
  <si>
    <t>Riego de sello premezclado en caliente:</t>
  </si>
  <si>
    <t>086M05c</t>
  </si>
  <si>
    <t>086M05c01</t>
  </si>
  <si>
    <t>Del banco que elija el contratista, incluye acarreos.</t>
  </si>
  <si>
    <t>086E20</t>
  </si>
  <si>
    <t>m2</t>
  </si>
  <si>
    <r>
      <t>Utillizando material pétreo 3-E (</t>
    </r>
    <r>
      <rPr>
        <b/>
        <sz val="9"/>
        <rFont val="Arial"/>
        <family val="2"/>
      </rPr>
      <t>EP-18</t>
    </r>
    <r>
      <rPr>
        <sz val="9"/>
        <rFont val="Arial"/>
        <family val="2"/>
      </rPr>
      <t>):</t>
    </r>
  </si>
  <si>
    <r>
      <t>De pavimento asfáltico (</t>
    </r>
    <r>
      <rPr>
        <b/>
        <sz val="9"/>
        <rFont val="Arial"/>
        <family val="2"/>
      </rPr>
      <t>EP-19</t>
    </r>
    <r>
      <rPr>
        <sz val="9"/>
        <rFont val="Arial"/>
        <family val="2"/>
      </rPr>
      <t>):</t>
    </r>
  </si>
  <si>
    <r>
      <t>Señalamiento vertical en carreteras, por unidad de obra terminada (</t>
    </r>
    <r>
      <rPr>
        <b/>
        <sz val="9"/>
        <rFont val="Arial"/>
        <family val="2"/>
      </rPr>
      <t>EP-20</t>
    </r>
    <r>
      <rPr>
        <sz val="9"/>
        <rFont val="Arial"/>
        <family val="2"/>
      </rPr>
      <t>):</t>
    </r>
  </si>
  <si>
    <r>
      <t>OD-7, Vialetas; Electrónicas de dos Leds con iluminación fija; por unidad de obra terminada(</t>
    </r>
    <r>
      <rPr>
        <b/>
        <sz val="9"/>
        <rFont val="Arial"/>
        <family val="2"/>
      </rPr>
      <t>EP-21</t>
    </r>
    <r>
      <rPr>
        <sz val="9"/>
        <rFont val="Arial"/>
        <family val="2"/>
      </rPr>
      <t xml:space="preserve">) : </t>
    </r>
  </si>
  <si>
    <r>
      <t>Rallado enérgico de la carpeta existente, en el área de apoyo de las capas por construir, por unidad de obra terminada  (</t>
    </r>
    <r>
      <rPr>
        <b/>
        <sz val="9"/>
        <rFont val="Arial"/>
        <family val="2"/>
      </rPr>
      <t>EP-16</t>
    </r>
    <r>
      <rPr>
        <sz val="9"/>
        <rFont val="Arial"/>
        <family val="0"/>
      </rPr>
      <t>)</t>
    </r>
  </si>
  <si>
    <t>Esta relación consta de 79 Conceptos</t>
  </si>
  <si>
    <r>
      <t>LICITACIÓN:</t>
    </r>
    <r>
      <rPr>
        <b/>
        <sz val="8"/>
        <rFont val="Arial"/>
        <family val="2"/>
      </rPr>
      <t xml:space="preserve"> LO-009000999-N187-2013</t>
    </r>
  </si>
  <si>
    <t>FORMA E-7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</si>
</sst>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 &quot;#,##0.00"/>
    <numFmt numFmtId="166" formatCode="**\ #,##0.00"/>
    <numFmt numFmtId="167" formatCode="\ @"/>
    <numFmt numFmtId="168" formatCode="_-[$€-2]* #,##0.00_-;\-[$€-2]* #,##0.00_-;_-[$€-2]* &quot;-&quot;??_-"/>
    <numFmt numFmtId="169" formatCode="[$$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EngraversGothic BT"/>
      <family val="0"/>
    </font>
    <font>
      <b/>
      <sz val="8"/>
      <name val="EngraversGothic BT"/>
      <family val="0"/>
    </font>
    <font>
      <sz val="9"/>
      <color indexed="12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54" applyFont="1" applyAlignment="1">
      <alignment horizontal="center" vertical="top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top"/>
      <protection/>
    </xf>
    <xf numFmtId="0" fontId="4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2" fillId="0" borderId="0" xfId="54" applyFont="1" applyAlignment="1">
      <alignment/>
      <protection/>
    </xf>
    <xf numFmtId="0" fontId="0" fillId="0" borderId="0" xfId="54" applyFont="1" applyAlignment="1">
      <alignment vertical="justify"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164" fontId="7" fillId="0" borderId="0" xfId="50" applyFont="1" applyBorder="1" applyAlignment="1">
      <alignment horizontal="left" vertical="center" wrapText="1"/>
    </xf>
    <xf numFmtId="164" fontId="7" fillId="0" borderId="0" xfId="50" applyFont="1" applyBorder="1" applyAlignment="1">
      <alignment horizontal="left" vertical="top"/>
    </xf>
    <xf numFmtId="0" fontId="7" fillId="0" borderId="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right"/>
      <protection/>
    </xf>
    <xf numFmtId="164" fontId="7" fillId="0" borderId="0" xfId="50" applyFont="1" applyBorder="1" applyAlignment="1">
      <alignment horizontal="right"/>
    </xf>
    <xf numFmtId="49" fontId="6" fillId="0" borderId="0" xfId="54" applyNumberFormat="1" applyFont="1" applyBorder="1" applyAlignment="1" quotePrefix="1">
      <alignment horizontal="right" vertical="justify"/>
      <protection/>
    </xf>
    <xf numFmtId="164" fontId="7" fillId="0" borderId="0" xfId="50" applyFont="1" applyBorder="1" applyAlignment="1">
      <alignment/>
    </xf>
    <xf numFmtId="165" fontId="7" fillId="0" borderId="10" xfId="50" applyNumberFormat="1" applyFont="1" applyBorder="1" applyAlignment="1">
      <alignment/>
    </xf>
    <xf numFmtId="165" fontId="6" fillId="0" borderId="10" xfId="50" applyNumberFormat="1" applyFont="1" applyBorder="1" applyAlignment="1">
      <alignment/>
    </xf>
    <xf numFmtId="165" fontId="7" fillId="0" borderId="10" xfId="47" applyNumberFormat="1" applyFont="1" applyBorder="1" applyAlignment="1">
      <alignment/>
    </xf>
    <xf numFmtId="165" fontId="7" fillId="0" borderId="10" xfId="50" applyNumberFormat="1" applyFont="1" applyFill="1" applyBorder="1" applyAlignment="1">
      <alignment/>
    </xf>
    <xf numFmtId="164" fontId="7" fillId="0" borderId="0" xfId="50" applyFont="1" applyBorder="1" applyAlignment="1">
      <alignment horizontal="center"/>
    </xf>
    <xf numFmtId="0" fontId="6" fillId="0" borderId="0" xfId="54" applyFont="1" applyAlignment="1">
      <alignment horizontal="centerContinuous"/>
      <protection/>
    </xf>
    <xf numFmtId="164" fontId="7" fillId="0" borderId="0" xfId="50" applyFont="1" applyAlignment="1">
      <alignment horizontal="centerContinuous"/>
    </xf>
    <xf numFmtId="0" fontId="7" fillId="0" borderId="0" xfId="54" applyFont="1" applyAlignment="1">
      <alignment horizontal="center" vertical="top"/>
      <protection/>
    </xf>
    <xf numFmtId="14" fontId="7" fillId="0" borderId="0" xfId="54" applyNumberFormat="1" applyFont="1" applyAlignment="1">
      <alignment horizontal="center" vertical="top"/>
      <protection/>
    </xf>
    <xf numFmtId="164" fontId="7" fillId="0" borderId="0" xfId="50" applyFont="1" applyAlignment="1">
      <alignment horizontal="center" vertical="top"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right"/>
      <protection/>
    </xf>
    <xf numFmtId="164" fontId="7" fillId="0" borderId="0" xfId="50" applyFont="1" applyAlignment="1">
      <alignment horizontal="right"/>
    </xf>
    <xf numFmtId="0" fontId="7" fillId="0" borderId="0" xfId="54" applyFont="1" applyAlignment="1">
      <alignment vertical="justify"/>
      <protection/>
    </xf>
    <xf numFmtId="164" fontId="7" fillId="0" borderId="0" xfId="50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/>
      <protection/>
    </xf>
    <xf numFmtId="164" fontId="7" fillId="0" borderId="0" xfId="50" applyFont="1" applyAlignment="1">
      <alignment horizontal="center"/>
    </xf>
    <xf numFmtId="0" fontId="3" fillId="0" borderId="0" xfId="54" applyFont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3" fillId="0" borderId="13" xfId="54" applyFont="1" applyBorder="1" applyAlignment="1">
      <alignment horizontal="center"/>
      <protection/>
    </xf>
    <xf numFmtId="0" fontId="4" fillId="0" borderId="14" xfId="54" applyFont="1" applyBorder="1" applyAlignment="1">
      <alignment vertical="justify"/>
      <protection/>
    </xf>
    <xf numFmtId="164" fontId="3" fillId="0" borderId="14" xfId="50" applyFont="1" applyFill="1" applyBorder="1" applyAlignment="1">
      <alignment horizontal="center"/>
    </xf>
    <xf numFmtId="0" fontId="3" fillId="0" borderId="14" xfId="54" applyFont="1" applyBorder="1" applyAlignment="1">
      <alignment horizontal="center"/>
      <protection/>
    </xf>
    <xf numFmtId="165" fontId="3" fillId="0" borderId="14" xfId="0" applyNumberFormat="1" applyFont="1" applyBorder="1" applyAlignment="1">
      <alignment/>
    </xf>
    <xf numFmtId="0" fontId="3" fillId="0" borderId="15" xfId="54" applyFont="1" applyBorder="1" applyAlignment="1">
      <alignment vertical="justify"/>
      <protection/>
    </xf>
    <xf numFmtId="164" fontId="3" fillId="0" borderId="16" xfId="50" applyFont="1" applyFill="1" applyBorder="1" applyAlignment="1">
      <alignment horizontal="center"/>
    </xf>
    <xf numFmtId="0" fontId="3" fillId="0" borderId="16" xfId="54" applyFont="1" applyBorder="1" applyAlignment="1">
      <alignment horizontal="center"/>
      <protection/>
    </xf>
    <xf numFmtId="165" fontId="3" fillId="0" borderId="16" xfId="0" applyNumberFormat="1" applyFont="1" applyBorder="1" applyAlignment="1">
      <alignment/>
    </xf>
    <xf numFmtId="0" fontId="3" fillId="0" borderId="17" xfId="54" applyFont="1" applyBorder="1" applyAlignment="1">
      <alignment horizontal="center"/>
      <protection/>
    </xf>
    <xf numFmtId="0" fontId="3" fillId="0" borderId="16" xfId="54" applyFont="1" applyBorder="1" applyAlignment="1">
      <alignment vertical="justify"/>
      <protection/>
    </xf>
    <xf numFmtId="0" fontId="3" fillId="0" borderId="16" xfId="54" applyFont="1" applyFill="1" applyBorder="1" applyAlignment="1">
      <alignment vertical="justify"/>
      <protection/>
    </xf>
    <xf numFmtId="165" fontId="3" fillId="0" borderId="18" xfId="50" applyNumberFormat="1" applyFont="1" applyBorder="1" applyAlignment="1">
      <alignment/>
    </xf>
    <xf numFmtId="165" fontId="3" fillId="0" borderId="18" xfId="50" applyNumberFormat="1" applyFont="1" applyFill="1" applyBorder="1" applyAlignment="1">
      <alignment/>
    </xf>
    <xf numFmtId="164" fontId="3" fillId="0" borderId="16" xfId="50" applyFont="1" applyBorder="1" applyAlignment="1">
      <alignment horizontal="center"/>
    </xf>
    <xf numFmtId="0" fontId="3" fillId="0" borderId="16" xfId="0" applyFont="1" applyBorder="1" applyAlignment="1">
      <alignment horizontal="justify" vertical="justify"/>
    </xf>
    <xf numFmtId="0" fontId="3" fillId="0" borderId="16" xfId="0" applyFont="1" applyBorder="1" applyAlignment="1">
      <alignment horizontal="center"/>
    </xf>
    <xf numFmtId="165" fontId="3" fillId="0" borderId="16" xfId="47" applyNumberFormat="1" applyFont="1" applyBorder="1" applyAlignment="1">
      <alignment/>
    </xf>
    <xf numFmtId="0" fontId="3" fillId="0" borderId="16" xfId="0" applyFont="1" applyBorder="1" applyAlignment="1">
      <alignment vertical="justify"/>
    </xf>
    <xf numFmtId="0" fontId="3" fillId="0" borderId="16" xfId="54" applyFont="1" applyBorder="1" applyAlignment="1">
      <alignment horizontal="justify" vertical="justify"/>
      <protection/>
    </xf>
    <xf numFmtId="0" fontId="3" fillId="0" borderId="16" xfId="54" applyFont="1" applyBorder="1" applyAlignment="1">
      <alignment wrapText="1"/>
      <protection/>
    </xf>
    <xf numFmtId="0" fontId="3" fillId="0" borderId="16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vertical="justify" wrapText="1"/>
      <protection/>
    </xf>
    <xf numFmtId="0" fontId="3" fillId="0" borderId="0" xfId="54" applyFont="1" applyAlignment="1">
      <alignment horizontal="justify" vertical="top"/>
      <protection/>
    </xf>
    <xf numFmtId="4" fontId="3" fillId="0" borderId="16" xfId="47" applyNumberFormat="1" applyFont="1" applyFill="1" applyBorder="1" applyAlignment="1">
      <alignment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3" fillId="0" borderId="0" xfId="54" applyFont="1" applyAlignment="1">
      <alignment horizontal="center"/>
      <protection/>
    </xf>
    <xf numFmtId="0" fontId="3" fillId="0" borderId="19" xfId="54" applyFont="1" applyBorder="1" applyAlignment="1">
      <alignment vertical="justify"/>
      <protection/>
    </xf>
    <xf numFmtId="166" fontId="10" fillId="0" borderId="18" xfId="50" applyNumberFormat="1" applyFont="1" applyBorder="1" applyAlignment="1">
      <alignment horizontal="center"/>
    </xf>
    <xf numFmtId="0" fontId="3" fillId="0" borderId="0" xfId="54" applyFont="1">
      <alignment/>
      <protection/>
    </xf>
    <xf numFmtId="0" fontId="4" fillId="0" borderId="16" xfId="54" applyFont="1" applyBorder="1" applyAlignment="1">
      <alignment/>
      <protection/>
    </xf>
    <xf numFmtId="164" fontId="3" fillId="0" borderId="18" xfId="50" applyFont="1" applyBorder="1" applyAlignment="1">
      <alignment horizontal="center"/>
    </xf>
    <xf numFmtId="44" fontId="3" fillId="0" borderId="20" xfId="51" applyFont="1" applyBorder="1" applyAlignment="1">
      <alignment horizontal="center"/>
    </xf>
    <xf numFmtId="44" fontId="3" fillId="0" borderId="16" xfId="51" applyFont="1" applyFill="1" applyBorder="1" applyAlignment="1">
      <alignment horizontal="center"/>
    </xf>
    <xf numFmtId="164" fontId="3" fillId="0" borderId="18" xfId="50" applyFont="1" applyFill="1" applyBorder="1" applyAlignment="1">
      <alignment horizontal="center"/>
    </xf>
    <xf numFmtId="44" fontId="3" fillId="0" borderId="20" xfId="51" applyFont="1" applyFill="1" applyBorder="1" applyAlignment="1">
      <alignment horizontal="center"/>
    </xf>
    <xf numFmtId="44" fontId="3" fillId="0" borderId="21" xfId="51" applyFont="1" applyBorder="1" applyAlignment="1">
      <alignment/>
    </xf>
    <xf numFmtId="44" fontId="3" fillId="0" borderId="20" xfId="51" applyFont="1" applyBorder="1" applyAlignment="1">
      <alignment/>
    </xf>
    <xf numFmtId="44" fontId="3" fillId="0" borderId="20" xfId="51" applyFont="1" applyFill="1" applyBorder="1" applyAlignment="1">
      <alignment/>
    </xf>
    <xf numFmtId="44" fontId="3" fillId="0" borderId="14" xfId="51" applyFont="1" applyBorder="1" applyAlignment="1">
      <alignment/>
    </xf>
    <xf numFmtId="44" fontId="3" fillId="0" borderId="16" xfId="51" applyFont="1" applyBorder="1" applyAlignment="1">
      <alignment/>
    </xf>
    <xf numFmtId="44" fontId="3" fillId="0" borderId="16" xfId="51" applyFont="1" applyFill="1" applyBorder="1" applyAlignment="1">
      <alignment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164" fontId="3" fillId="0" borderId="20" xfId="50" applyFont="1" applyBorder="1" applyAlignment="1">
      <alignment horizontal="center"/>
    </xf>
    <xf numFmtId="44" fontId="3" fillId="0" borderId="0" xfId="5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vertical="justify"/>
    </xf>
    <xf numFmtId="4" fontId="3" fillId="0" borderId="22" xfId="47" applyNumberFormat="1" applyFont="1" applyFill="1" applyBorder="1" applyAlignment="1">
      <alignment/>
    </xf>
    <xf numFmtId="44" fontId="3" fillId="0" borderId="22" xfId="51" applyFont="1" applyBorder="1" applyAlignment="1">
      <alignment horizontal="center"/>
    </xf>
    <xf numFmtId="43" fontId="3" fillId="0" borderId="22" xfId="47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justify"/>
    </xf>
    <xf numFmtId="4" fontId="3" fillId="0" borderId="0" xfId="0" applyNumberFormat="1" applyFont="1" applyFill="1" applyAlignment="1">
      <alignment/>
    </xf>
    <xf numFmtId="44" fontId="4" fillId="0" borderId="0" xfId="5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23" xfId="51" applyFont="1" applyBorder="1" applyAlignment="1">
      <alignment/>
    </xf>
    <xf numFmtId="0" fontId="3" fillId="0" borderId="0" xfId="0" applyFont="1" applyAlignment="1">
      <alignment vertical="justify"/>
    </xf>
    <xf numFmtId="44" fontId="4" fillId="0" borderId="0" xfId="51" applyFont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justify"/>
    </xf>
    <xf numFmtId="44" fontId="3" fillId="0" borderId="0" xfId="5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3" fillId="0" borderId="0" xfId="54" applyFont="1" applyAlignment="1">
      <alignment vertical="top"/>
      <protection/>
    </xf>
    <xf numFmtId="0" fontId="4" fillId="0" borderId="0" xfId="54" applyFont="1" applyAlignment="1">
      <alignment horizontal="right" vertical="top"/>
      <protection/>
    </xf>
    <xf numFmtId="167" fontId="3" fillId="0" borderId="14" xfId="54" applyNumberFormat="1" applyFont="1" applyBorder="1" applyAlignment="1" quotePrefix="1">
      <alignment horizontal="left" shrinkToFit="1"/>
      <protection/>
    </xf>
    <xf numFmtId="167" fontId="3" fillId="0" borderId="15" xfId="54" applyNumberFormat="1" applyFont="1" applyBorder="1" applyAlignment="1">
      <alignment horizontal="left" shrinkToFit="1"/>
      <protection/>
    </xf>
    <xf numFmtId="167" fontId="3" fillId="0" borderId="16" xfId="54" applyNumberFormat="1" applyFont="1" applyBorder="1" applyAlignment="1" quotePrefix="1">
      <alignment horizontal="left" shrinkToFit="1"/>
      <protection/>
    </xf>
    <xf numFmtId="167" fontId="3" fillId="0" borderId="16" xfId="54" applyNumberFormat="1" applyFont="1" applyBorder="1" applyAlignment="1">
      <alignment horizontal="left" shrinkToFit="1"/>
      <protection/>
    </xf>
    <xf numFmtId="167" fontId="3" fillId="0" borderId="16" xfId="54" applyNumberFormat="1" applyFont="1" applyFill="1" applyBorder="1" applyAlignment="1" quotePrefix="1">
      <alignment horizontal="left" shrinkToFit="1"/>
      <protection/>
    </xf>
    <xf numFmtId="167" fontId="3" fillId="0" borderId="22" xfId="0" applyNumberFormat="1" applyFont="1" applyBorder="1" applyAlignment="1" quotePrefix="1">
      <alignment horizontal="left" shrinkToFit="1"/>
    </xf>
    <xf numFmtId="167" fontId="3" fillId="0" borderId="0" xfId="0" applyNumberFormat="1" applyFont="1" applyAlignment="1">
      <alignment shrinkToFit="1"/>
    </xf>
    <xf numFmtId="167" fontId="3" fillId="0" borderId="24" xfId="0" applyNumberFormat="1" applyFont="1" applyBorder="1" applyAlignment="1">
      <alignment shrinkToFit="1"/>
    </xf>
    <xf numFmtId="167" fontId="3" fillId="0" borderId="0" xfId="0" applyNumberFormat="1" applyFont="1" applyBorder="1" applyAlignment="1">
      <alignment shrinkToFit="1"/>
    </xf>
    <xf numFmtId="167" fontId="3" fillId="0" borderId="16" xfId="54" applyNumberFormat="1" applyFont="1" applyFill="1" applyBorder="1" applyAlignment="1">
      <alignment horizontal="left" shrinkToFit="1"/>
      <protection/>
    </xf>
    <xf numFmtId="167" fontId="3" fillId="0" borderId="16" xfId="0" applyNumberFormat="1" applyFont="1" applyBorder="1" applyAlignment="1">
      <alignment horizontal="left" shrinkToFit="1"/>
    </xf>
    <xf numFmtId="167" fontId="3" fillId="0" borderId="19" xfId="54" applyNumberFormat="1" applyFont="1" applyFill="1" applyBorder="1" applyAlignment="1">
      <alignment horizontal="left" shrinkToFit="1"/>
      <protection/>
    </xf>
    <xf numFmtId="0" fontId="4" fillId="0" borderId="0" xfId="54" applyFont="1" applyAlignment="1">
      <alignment horizontal="left"/>
      <protection/>
    </xf>
    <xf numFmtId="0" fontId="3" fillId="0" borderId="16" xfId="54" applyFont="1" applyBorder="1" applyAlignment="1">
      <alignment vertical="top" wrapText="1"/>
      <protection/>
    </xf>
    <xf numFmtId="0" fontId="12" fillId="0" borderId="16" xfId="54" applyFont="1" applyBorder="1" applyAlignment="1">
      <alignment horizontal="justify" vertical="justify"/>
      <protection/>
    </xf>
    <xf numFmtId="0" fontId="0" fillId="0" borderId="0" xfId="54" applyFont="1" applyFill="1" applyAlignment="1">
      <alignment horizontal="center" vertical="top"/>
      <protection/>
    </xf>
    <xf numFmtId="0" fontId="3" fillId="0" borderId="0" xfId="54" applyFont="1" applyFill="1" applyAlignment="1">
      <alignment/>
      <protection/>
    </xf>
    <xf numFmtId="0" fontId="0" fillId="0" borderId="0" xfId="54" applyFont="1" applyFill="1" applyAlignment="1">
      <alignment/>
      <protection/>
    </xf>
    <xf numFmtId="0" fontId="5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54" applyFont="1" applyFill="1" applyAlignment="1">
      <alignment horizontal="center"/>
      <protection/>
    </xf>
    <xf numFmtId="49" fontId="6" fillId="0" borderId="0" xfId="54" applyNumberFormat="1" applyFont="1" applyAlignment="1" quotePrefix="1">
      <alignment horizontal="right" vertical="justify"/>
      <protection/>
    </xf>
    <xf numFmtId="167" fontId="3" fillId="0" borderId="16" xfId="54" applyNumberFormat="1" applyFont="1" applyBorder="1" applyAlignment="1" quotePrefix="1">
      <alignment shrinkToFit="1"/>
      <protection/>
    </xf>
    <xf numFmtId="44" fontId="3" fillId="0" borderId="22" xfId="51" applyFont="1" applyFill="1" applyBorder="1" applyAlignment="1">
      <alignment horizontal="center"/>
    </xf>
    <xf numFmtId="44" fontId="4" fillId="0" borderId="0" xfId="51" applyFont="1" applyFill="1" applyAlignment="1">
      <alignment horizontal="right"/>
    </xf>
    <xf numFmtId="44" fontId="3" fillId="0" borderId="0" xfId="51" applyFont="1" applyFill="1" applyAlignment="1">
      <alignment/>
    </xf>
    <xf numFmtId="44" fontId="3" fillId="0" borderId="24" xfId="51" applyFont="1" applyFill="1" applyBorder="1" applyAlignment="1">
      <alignment/>
    </xf>
    <xf numFmtId="44" fontId="3" fillId="0" borderId="0" xfId="51" applyFont="1" applyFill="1" applyBorder="1" applyAlignment="1">
      <alignment horizontal="centerContinuous" vertical="center" wrapText="1"/>
    </xf>
    <xf numFmtId="44" fontId="3" fillId="0" borderId="16" xfId="51" applyFont="1" applyFill="1" applyBorder="1" applyAlignment="1">
      <alignment shrinkToFit="1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3" fillId="0" borderId="16" xfId="54" applyFont="1" applyFill="1" applyBorder="1" applyAlignment="1">
      <alignment wrapText="1"/>
      <protection/>
    </xf>
    <xf numFmtId="4" fontId="3" fillId="0" borderId="16" xfId="0" applyNumberFormat="1" applyFont="1" applyFill="1" applyBorder="1" applyAlignment="1">
      <alignment/>
    </xf>
    <xf numFmtId="164" fontId="3" fillId="0" borderId="16" xfId="50" applyFont="1" applyFill="1" applyBorder="1" applyAlignment="1">
      <alignment horizontal="center"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/>
    </xf>
    <xf numFmtId="44" fontId="0" fillId="0" borderId="0" xfId="51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justify"/>
    </xf>
    <xf numFmtId="0" fontId="0" fillId="0" borderId="0" xfId="0" applyFont="1" applyAlignment="1">
      <alignment horizontal="centerContinuous" vertical="center" wrapText="1"/>
    </xf>
    <xf numFmtId="43" fontId="0" fillId="0" borderId="0" xfId="47" applyFont="1" applyAlignment="1">
      <alignment/>
    </xf>
    <xf numFmtId="0" fontId="4" fillId="0" borderId="16" xfId="54" applyFont="1" applyBorder="1" applyAlignment="1">
      <alignment vertical="justify" wrapText="1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wrapText="1"/>
      <protection/>
    </xf>
    <xf numFmtId="0" fontId="3" fillId="0" borderId="16" xfId="54" applyFont="1" applyBorder="1" applyAlignment="1">
      <alignment vertical="justify" wrapText="1"/>
      <protection/>
    </xf>
    <xf numFmtId="167" fontId="3" fillId="0" borderId="15" xfId="54" applyNumberFormat="1" applyFont="1" applyFill="1" applyBorder="1" applyAlignment="1">
      <alignment horizontal="left" shrinkToFit="1"/>
      <protection/>
    </xf>
    <xf numFmtId="166" fontId="10" fillId="0" borderId="18" xfId="50" applyNumberFormat="1" applyFont="1" applyFill="1" applyBorder="1" applyAlignment="1">
      <alignment horizontal="center"/>
    </xf>
    <xf numFmtId="0" fontId="3" fillId="0" borderId="17" xfId="54" applyFont="1" applyFill="1" applyBorder="1" applyAlignment="1">
      <alignment horizontal="center"/>
      <protection/>
    </xf>
    <xf numFmtId="165" fontId="3" fillId="0" borderId="18" xfId="47" applyNumberFormat="1" applyFont="1" applyFill="1" applyBorder="1" applyAlignment="1">
      <alignment/>
    </xf>
    <xf numFmtId="0" fontId="3" fillId="0" borderId="16" xfId="54" applyFont="1" applyFill="1" applyBorder="1" applyAlignment="1">
      <alignment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166" fontId="10" fillId="0" borderId="18" xfId="50" applyNumberFormat="1" applyFont="1" applyFill="1" applyBorder="1" applyAlignment="1">
      <alignment horizontal="center" vertical="center"/>
    </xf>
    <xf numFmtId="164" fontId="3" fillId="0" borderId="20" xfId="50" applyFont="1" applyFill="1" applyBorder="1" applyAlignment="1">
      <alignment horizontal="center" vertical="center"/>
    </xf>
    <xf numFmtId="164" fontId="7" fillId="0" borderId="0" xfId="5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7" fontId="3" fillId="0" borderId="22" xfId="0" applyNumberFormat="1" applyFont="1" applyFill="1" applyBorder="1" applyAlignment="1" quotePrefix="1">
      <alignment horizontal="left" shrinkToFit="1"/>
    </xf>
    <xf numFmtId="0" fontId="3" fillId="0" borderId="22" xfId="0" applyFont="1" applyFill="1" applyBorder="1" applyAlignment="1">
      <alignment vertical="justify"/>
    </xf>
    <xf numFmtId="43" fontId="3" fillId="0" borderId="22" xfId="4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vertical="justify"/>
    </xf>
    <xf numFmtId="0" fontId="4" fillId="0" borderId="0" xfId="0" applyFont="1" applyFill="1" applyAlignment="1">
      <alignment horizontal="right"/>
    </xf>
    <xf numFmtId="44" fontId="4" fillId="0" borderId="23" xfId="51" applyFont="1" applyFill="1" applyBorder="1" applyAlignment="1">
      <alignment/>
    </xf>
    <xf numFmtId="0" fontId="3" fillId="0" borderId="0" xfId="0" applyFont="1" applyFill="1" applyAlignment="1">
      <alignment vertical="justify"/>
    </xf>
    <xf numFmtId="44" fontId="4" fillId="0" borderId="0" xfId="51" applyFont="1" applyFill="1" applyAlignment="1">
      <alignment/>
    </xf>
    <xf numFmtId="0" fontId="3" fillId="0" borderId="24" xfId="0" applyFont="1" applyFill="1" applyBorder="1" applyAlignment="1">
      <alignment/>
    </xf>
    <xf numFmtId="167" fontId="3" fillId="0" borderId="24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centerContinuous" vertical="center" wrapText="1"/>
    </xf>
    <xf numFmtId="44" fontId="3" fillId="0" borderId="0" xfId="51" applyFont="1" applyFill="1" applyBorder="1" applyAlignment="1">
      <alignment/>
    </xf>
    <xf numFmtId="167" fontId="3" fillId="0" borderId="0" xfId="0" applyNumberFormat="1" applyFont="1" applyFill="1" applyBorder="1" applyAlignment="1">
      <alignment shrinkToFit="1"/>
    </xf>
    <xf numFmtId="164" fontId="3" fillId="0" borderId="20" xfId="50" applyFont="1" applyFill="1" applyBorder="1" applyAlignment="1">
      <alignment horizontal="center"/>
    </xf>
    <xf numFmtId="167" fontId="3" fillId="0" borderId="16" xfId="54" applyNumberFormat="1" applyFont="1" applyFill="1" applyBorder="1" applyAlignment="1">
      <alignment shrinkToFit="1"/>
      <protection/>
    </xf>
    <xf numFmtId="167" fontId="3" fillId="0" borderId="16" xfId="54" applyNumberFormat="1" applyFont="1" applyBorder="1" applyAlignment="1">
      <alignment shrinkToFit="1"/>
      <protection/>
    </xf>
    <xf numFmtId="0" fontId="3" fillId="0" borderId="0" xfId="0" applyFont="1" applyBorder="1" applyAlignment="1">
      <alignment horizontal="center"/>
    </xf>
    <xf numFmtId="167" fontId="3" fillId="0" borderId="16" xfId="0" applyNumberFormat="1" applyFont="1" applyBorder="1" applyAlignment="1">
      <alignment shrinkToFit="1"/>
    </xf>
    <xf numFmtId="0" fontId="3" fillId="0" borderId="16" xfId="0" applyFont="1" applyBorder="1" applyAlignment="1">
      <alignment wrapText="1"/>
    </xf>
    <xf numFmtId="43" fontId="3" fillId="0" borderId="16" xfId="47" applyFont="1" applyFill="1" applyBorder="1" applyAlignment="1">
      <alignment horizontal="center"/>
    </xf>
    <xf numFmtId="43" fontId="3" fillId="0" borderId="18" xfId="47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vertical="justify"/>
    </xf>
    <xf numFmtId="0" fontId="3" fillId="0" borderId="16" xfId="54" applyFont="1" applyFill="1" applyBorder="1" applyAlignment="1">
      <alignment horizontal="justify" vertical="top"/>
      <protection/>
    </xf>
    <xf numFmtId="0" fontId="3" fillId="0" borderId="16" xfId="54" applyFont="1" applyFill="1" applyBorder="1" applyAlignment="1">
      <alignment horizontal="justify" vertical="top" wrapText="1"/>
      <protection/>
    </xf>
    <xf numFmtId="165" fontId="3" fillId="0" borderId="18" xfId="47" applyNumberFormat="1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44" fontId="3" fillId="0" borderId="0" xfId="51" applyFont="1" applyFill="1" applyBorder="1" applyAlignment="1">
      <alignment horizontal="centerContinuous" wrapText="1"/>
    </xf>
    <xf numFmtId="4" fontId="3" fillId="0" borderId="15" xfId="0" applyNumberFormat="1" applyFont="1" applyFill="1" applyBorder="1" applyAlignment="1">
      <alignment/>
    </xf>
    <xf numFmtId="165" fontId="7" fillId="0" borderId="0" xfId="47" applyNumberFormat="1" applyFont="1" applyBorder="1" applyAlignment="1">
      <alignment/>
    </xf>
    <xf numFmtId="0" fontId="0" fillId="0" borderId="0" xfId="54" applyFont="1" applyFill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167" fontId="3" fillId="0" borderId="16" xfId="54" applyNumberFormat="1" applyFont="1" applyBorder="1" applyAlignment="1" quotePrefix="1">
      <alignment horizontal="left" shrinkToFit="1"/>
      <protection/>
    </xf>
    <xf numFmtId="0" fontId="3" fillId="0" borderId="16" xfId="54" applyFont="1" applyBorder="1" applyAlignment="1">
      <alignment vertical="justify"/>
      <protection/>
    </xf>
    <xf numFmtId="44" fontId="3" fillId="0" borderId="16" xfId="51" applyFont="1" applyBorder="1" applyAlignment="1">
      <alignment/>
    </xf>
    <xf numFmtId="165" fontId="3" fillId="0" borderId="18" xfId="47" applyNumberFormat="1" applyFont="1" applyBorder="1" applyAlignment="1">
      <alignment horizontal="center" vertical="center" wrapText="1"/>
    </xf>
    <xf numFmtId="44" fontId="3" fillId="0" borderId="20" xfId="51" applyFont="1" applyBorder="1" applyAlignment="1">
      <alignment/>
    </xf>
    <xf numFmtId="165" fontId="7" fillId="0" borderId="10" xfId="50" applyNumberFormat="1" applyFont="1" applyBorder="1" applyAlignment="1">
      <alignment/>
    </xf>
    <xf numFmtId="0" fontId="0" fillId="0" borderId="0" xfId="54" applyFont="1">
      <alignment/>
      <protection/>
    </xf>
    <xf numFmtId="44" fontId="3" fillId="0" borderId="16" xfId="51" applyFont="1" applyFill="1" applyBorder="1" applyAlignment="1">
      <alignment/>
    </xf>
    <xf numFmtId="0" fontId="3" fillId="0" borderId="15" xfId="54" applyFont="1" applyFill="1" applyBorder="1" applyAlignment="1">
      <alignment horizontal="justify" vertical="justify"/>
      <protection/>
    </xf>
    <xf numFmtId="164" fontId="3" fillId="0" borderId="15" xfId="50" applyFont="1" applyFill="1" applyBorder="1" applyAlignment="1">
      <alignment horizontal="center"/>
    </xf>
    <xf numFmtId="0" fontId="3" fillId="0" borderId="15" xfId="54" applyFont="1" applyFill="1" applyBorder="1" applyAlignment="1">
      <alignment horizontal="center"/>
      <protection/>
    </xf>
    <xf numFmtId="44" fontId="3" fillId="0" borderId="15" xfId="51" applyFont="1" applyFill="1" applyBorder="1" applyAlignment="1">
      <alignment/>
    </xf>
    <xf numFmtId="165" fontId="3" fillId="0" borderId="27" xfId="50" applyNumberFormat="1" applyFont="1" applyFill="1" applyBorder="1" applyAlignment="1">
      <alignment/>
    </xf>
    <xf numFmtId="44" fontId="3" fillId="0" borderId="28" xfId="51" applyFont="1" applyFill="1" applyBorder="1" applyAlignment="1">
      <alignment/>
    </xf>
    <xf numFmtId="0" fontId="3" fillId="0" borderId="16" xfId="54" applyFont="1" applyFill="1" applyBorder="1" applyAlignment="1">
      <alignment horizontal="justify" vertical="justify"/>
      <protection/>
    </xf>
    <xf numFmtId="0" fontId="4" fillId="0" borderId="16" xfId="54" applyFont="1" applyBorder="1" applyAlignment="1">
      <alignment vertical="justify"/>
      <protection/>
    </xf>
    <xf numFmtId="0" fontId="0" fillId="0" borderId="0" xfId="54" applyFont="1" applyBorder="1">
      <alignment/>
      <protection/>
    </xf>
    <xf numFmtId="0" fontId="3" fillId="0" borderId="16" xfId="54" applyFont="1" applyBorder="1" applyAlignment="1">
      <alignment horizontal="left" vertical="top" shrinkToFit="1"/>
      <protection/>
    </xf>
    <xf numFmtId="0" fontId="3" fillId="0" borderId="0" xfId="54" applyFont="1" applyAlignment="1">
      <alignment vertical="justify"/>
      <protection/>
    </xf>
    <xf numFmtId="49" fontId="6" fillId="0" borderId="0" xfId="54" applyNumberFormat="1" applyFont="1" applyAlignment="1">
      <alignment horizontal="right" vertical="center"/>
      <protection/>
    </xf>
    <xf numFmtId="165" fontId="3" fillId="0" borderId="18" xfId="47" applyNumberFormat="1" applyFont="1" applyBorder="1" applyAlignment="1">
      <alignment horizontal="center" vertical="center" wrapText="1"/>
    </xf>
    <xf numFmtId="165" fontId="3" fillId="0" borderId="18" xfId="47" applyNumberFormat="1" applyFont="1" applyBorder="1" applyAlignment="1">
      <alignment horizontal="center" vertical="center"/>
    </xf>
    <xf numFmtId="0" fontId="3" fillId="0" borderId="15" xfId="54" applyFont="1" applyFill="1" applyBorder="1" applyAlignment="1">
      <alignment wrapText="1"/>
      <protection/>
    </xf>
    <xf numFmtId="4" fontId="3" fillId="0" borderId="16" xfId="50" applyNumberFormat="1" applyFont="1" applyFill="1" applyBorder="1" applyAlignment="1">
      <alignment/>
    </xf>
    <xf numFmtId="49" fontId="3" fillId="0" borderId="16" xfId="54" applyNumberFormat="1" applyFont="1" applyFill="1" applyBorder="1" applyAlignment="1">
      <alignment horizontal="left"/>
      <protection/>
    </xf>
    <xf numFmtId="0" fontId="4" fillId="0" borderId="0" xfId="54" applyFont="1" applyAlignment="1">
      <alignment vertical="justify"/>
      <protection/>
    </xf>
    <xf numFmtId="4" fontId="3" fillId="0" borderId="16" xfId="0" applyNumberFormat="1" applyFont="1" applyFill="1" applyBorder="1" applyAlignment="1">
      <alignment/>
    </xf>
    <xf numFmtId="43" fontId="3" fillId="0" borderId="16" xfId="47" applyFont="1" applyBorder="1" applyAlignment="1">
      <alignment horizontal="center"/>
    </xf>
    <xf numFmtId="43" fontId="3" fillId="0" borderId="20" xfId="47" applyFont="1" applyBorder="1" applyAlignment="1">
      <alignment horizontal="center"/>
    </xf>
    <xf numFmtId="167" fontId="3" fillId="0" borderId="16" xfId="0" applyNumberFormat="1" applyFont="1" applyBorder="1" applyAlignment="1">
      <alignment horizontal="left" shrinkToFit="1"/>
    </xf>
    <xf numFmtId="0" fontId="3" fillId="0" borderId="16" xfId="54" applyFont="1" applyFill="1" applyBorder="1" applyAlignment="1">
      <alignment horizontal="center"/>
      <protection/>
    </xf>
    <xf numFmtId="44" fontId="3" fillId="0" borderId="16" xfId="51" applyFont="1" applyFill="1" applyBorder="1" applyAlignment="1">
      <alignment/>
    </xf>
    <xf numFmtId="165" fontId="3" fillId="0" borderId="18" xfId="50" applyNumberFormat="1" applyFont="1" applyFill="1" applyBorder="1" applyAlignment="1">
      <alignment/>
    </xf>
    <xf numFmtId="44" fontId="3" fillId="0" borderId="20" xfId="51" applyFont="1" applyBorder="1" applyAlignment="1">
      <alignment/>
    </xf>
    <xf numFmtId="165" fontId="7" fillId="0" borderId="10" xfId="47" applyNumberFormat="1" applyFont="1" applyBorder="1" applyAlignment="1">
      <alignment/>
    </xf>
    <xf numFmtId="0" fontId="0" fillId="0" borderId="0" xfId="0" applyFont="1" applyBorder="1" applyAlignment="1">
      <alignment/>
    </xf>
    <xf numFmtId="43" fontId="9" fillId="32" borderId="29" xfId="47" applyFont="1" applyFill="1" applyBorder="1" applyAlignment="1">
      <alignment horizontal="center" vertical="center"/>
    </xf>
    <xf numFmtId="43" fontId="9" fillId="32" borderId="30" xfId="47" applyFont="1" applyFill="1" applyBorder="1" applyAlignment="1">
      <alignment horizontal="center" vertical="center"/>
    </xf>
    <xf numFmtId="0" fontId="3" fillId="0" borderId="0" xfId="54" applyFont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8" fillId="32" borderId="31" xfId="0" applyFont="1" applyFill="1" applyBorder="1" applyAlignment="1" quotePrefix="1">
      <alignment horizontal="center" vertical="center"/>
    </xf>
    <xf numFmtId="0" fontId="8" fillId="32" borderId="11" xfId="0" applyFont="1" applyFill="1" applyBorder="1" applyAlignment="1" quotePrefix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" fontId="9" fillId="32" borderId="31" xfId="0" applyNumberFormat="1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_Forma_E7-Lagos" xfId="50"/>
    <cellStyle name="Currency" xfId="51"/>
    <cellStyle name="Currency [0]" xfId="52"/>
    <cellStyle name="Neutral" xfId="53"/>
    <cellStyle name="Normal_Forma_E7-Lag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showOutlineSymbols="0" zoomScalePageLayoutView="0" workbookViewId="0" topLeftCell="A34">
      <selection activeCell="I12" sqref="I12"/>
    </sheetView>
  </sheetViews>
  <sheetFormatPr defaultColWidth="11.421875" defaultRowHeight="12.75" outlineLevelRow="4"/>
  <cols>
    <col min="1" max="1" width="0.71875" style="72" customWidth="1"/>
    <col min="2" max="2" width="4.28125" style="9" customWidth="1"/>
    <col min="3" max="3" width="12.421875" style="9" customWidth="1"/>
    <col min="4" max="4" width="62.57421875" style="7" customWidth="1"/>
    <col min="5" max="5" width="12.28125" style="43" customWidth="1"/>
    <col min="6" max="6" width="6.7109375" style="43" customWidth="1"/>
    <col min="7" max="7" width="12.57421875" style="43" customWidth="1"/>
    <col min="8" max="8" width="25.421875" style="43" customWidth="1"/>
    <col min="9" max="9" width="17.28125" style="44" customWidth="1"/>
    <col min="10" max="10" width="0.85546875" style="29" customWidth="1"/>
    <col min="11" max="16384" width="11.421875" style="10" customWidth="1"/>
  </cols>
  <sheetData>
    <row r="1" spans="1:10" s="1" customFormat="1" ht="12.75">
      <c r="A1" s="134"/>
      <c r="B1" s="17" t="s">
        <v>0</v>
      </c>
      <c r="C1" s="16"/>
      <c r="D1" s="16"/>
      <c r="E1" s="30"/>
      <c r="F1" s="30"/>
      <c r="G1" s="30"/>
      <c r="H1" s="30"/>
      <c r="I1" s="31"/>
      <c r="J1" s="18"/>
    </row>
    <row r="2" spans="1:10" s="1" customFormat="1" ht="12.75">
      <c r="A2" s="134"/>
      <c r="B2" s="17" t="s">
        <v>1</v>
      </c>
      <c r="C2" s="16"/>
      <c r="D2" s="16"/>
      <c r="E2" s="30"/>
      <c r="F2" s="30"/>
      <c r="G2" s="30"/>
      <c r="H2" s="30"/>
      <c r="I2" s="31"/>
      <c r="J2" s="18"/>
    </row>
    <row r="3" spans="1:10" s="1" customFormat="1" ht="12.75">
      <c r="A3" s="134"/>
      <c r="B3" s="16"/>
      <c r="C3" s="16"/>
      <c r="D3" s="16"/>
      <c r="E3" s="30"/>
      <c r="F3" s="30"/>
      <c r="G3" s="30"/>
      <c r="H3" s="30"/>
      <c r="I3" s="31"/>
      <c r="J3" s="18"/>
    </row>
    <row r="4" spans="1:10" s="1" customFormat="1" ht="12.75">
      <c r="A4" s="134"/>
      <c r="B4" s="17" t="s">
        <v>2</v>
      </c>
      <c r="C4" s="16"/>
      <c r="D4" s="16"/>
      <c r="E4" s="30"/>
      <c r="F4" s="30"/>
      <c r="G4" s="30"/>
      <c r="H4" s="30"/>
      <c r="I4" s="31"/>
      <c r="J4" s="18"/>
    </row>
    <row r="5" spans="1:10" s="1" customFormat="1" ht="12.75">
      <c r="A5" s="134"/>
      <c r="B5" s="16" t="s">
        <v>3</v>
      </c>
      <c r="C5" s="16"/>
      <c r="D5" s="16"/>
      <c r="E5" s="30"/>
      <c r="F5" s="30"/>
      <c r="G5" s="30"/>
      <c r="H5" s="30"/>
      <c r="I5" s="31"/>
      <c r="J5" s="18"/>
    </row>
    <row r="6" spans="1:10" s="1" customFormat="1" ht="12.75">
      <c r="A6" s="134"/>
      <c r="E6" s="32"/>
      <c r="F6" s="32"/>
      <c r="G6" s="32"/>
      <c r="H6" s="33"/>
      <c r="I6" s="34"/>
      <c r="J6" s="19"/>
    </row>
    <row r="7" spans="1:10" s="2" customFormat="1" ht="25.5" customHeight="1">
      <c r="A7" s="135"/>
      <c r="C7" s="118" t="s">
        <v>4</v>
      </c>
      <c r="D7" s="258" t="s">
        <v>367</v>
      </c>
      <c r="E7" s="259"/>
      <c r="F7" s="259"/>
      <c r="G7" s="259"/>
      <c r="H7" s="70"/>
      <c r="I7" s="70"/>
      <c r="J7" s="20"/>
    </row>
    <row r="8" spans="1:10" s="2" customFormat="1" ht="12" customHeight="1">
      <c r="A8" s="135"/>
      <c r="B8" s="3"/>
      <c r="D8" s="259"/>
      <c r="E8" s="259"/>
      <c r="F8" s="259"/>
      <c r="G8" s="259"/>
      <c r="H8" s="117"/>
      <c r="I8" s="35"/>
      <c r="J8" s="20"/>
    </row>
    <row r="9" spans="1:10" s="2" customFormat="1" ht="12">
      <c r="A9" s="135"/>
      <c r="B9" s="4"/>
      <c r="C9" s="131" t="s">
        <v>167</v>
      </c>
      <c r="D9" s="45" t="s">
        <v>259</v>
      </c>
      <c r="E9" s="46"/>
      <c r="F9" s="36"/>
      <c r="G9" s="36"/>
      <c r="H9" s="36"/>
      <c r="I9" s="37" t="s">
        <v>383</v>
      </c>
      <c r="J9" s="21"/>
    </row>
    <row r="10" spans="1:10" s="2" customFormat="1" ht="12">
      <c r="A10" s="135"/>
      <c r="B10" s="4"/>
      <c r="C10" s="131" t="s">
        <v>168</v>
      </c>
      <c r="D10" s="238" t="s">
        <v>291</v>
      </c>
      <c r="E10" s="36"/>
      <c r="F10" s="36"/>
      <c r="G10" s="36"/>
      <c r="H10" s="36"/>
      <c r="I10" s="38"/>
      <c r="J10" s="22"/>
    </row>
    <row r="11" spans="1:10" s="2" customFormat="1" ht="12" customHeight="1">
      <c r="A11" s="135"/>
      <c r="B11" s="4"/>
      <c r="C11" s="131" t="s">
        <v>169</v>
      </c>
      <c r="D11" s="245" t="s">
        <v>322</v>
      </c>
      <c r="E11" s="39"/>
      <c r="F11" s="39"/>
      <c r="H11" s="143"/>
      <c r="I11" s="239" t="s">
        <v>384</v>
      </c>
      <c r="J11" s="23"/>
    </row>
    <row r="12" spans="1:10" s="5" customFormat="1" ht="6.75" customHeight="1" thickBot="1">
      <c r="A12" s="136"/>
      <c r="B12" s="6"/>
      <c r="D12" s="7"/>
      <c r="E12" s="36"/>
      <c r="F12" s="36"/>
      <c r="G12" s="36"/>
      <c r="H12" s="36"/>
      <c r="I12" s="40"/>
      <c r="J12" s="24"/>
    </row>
    <row r="13" spans="1:10" s="8" customFormat="1" ht="12" customHeight="1">
      <c r="A13" s="137"/>
      <c r="B13" s="151" t="s">
        <v>5</v>
      </c>
      <c r="C13" s="260" t="s">
        <v>6</v>
      </c>
      <c r="D13" s="262" t="s">
        <v>7</v>
      </c>
      <c r="E13" s="264" t="s">
        <v>8</v>
      </c>
      <c r="F13" s="266" t="s">
        <v>9</v>
      </c>
      <c r="G13" s="268" t="s">
        <v>156</v>
      </c>
      <c r="H13" s="269"/>
      <c r="I13" s="256" t="s">
        <v>10</v>
      </c>
      <c r="J13" s="24"/>
    </row>
    <row r="14" spans="1:10" s="8" customFormat="1" ht="12" customHeight="1" thickBot="1">
      <c r="A14" s="137"/>
      <c r="B14" s="152"/>
      <c r="C14" s="261"/>
      <c r="D14" s="263"/>
      <c r="E14" s="265"/>
      <c r="F14" s="267"/>
      <c r="G14" s="41" t="s">
        <v>160</v>
      </c>
      <c r="H14" s="42" t="s">
        <v>159</v>
      </c>
      <c r="I14" s="257"/>
      <c r="J14" s="24"/>
    </row>
    <row r="15" spans="2:10" ht="12.75">
      <c r="B15" s="47" t="s">
        <v>11</v>
      </c>
      <c r="C15" s="119" t="s">
        <v>11</v>
      </c>
      <c r="D15" s="48" t="s">
        <v>12</v>
      </c>
      <c r="E15" s="49" t="s">
        <v>11</v>
      </c>
      <c r="F15" s="50"/>
      <c r="G15" s="87"/>
      <c r="H15" s="51"/>
      <c r="I15" s="84"/>
      <c r="J15" s="25"/>
    </row>
    <row r="16" spans="2:10" ht="12" customHeight="1">
      <c r="B16" s="56" t="s">
        <v>11</v>
      </c>
      <c r="C16" s="120" t="s">
        <v>13</v>
      </c>
      <c r="D16" s="52" t="s">
        <v>14</v>
      </c>
      <c r="E16" s="53"/>
      <c r="F16" s="54"/>
      <c r="G16" s="88"/>
      <c r="H16" s="55"/>
      <c r="I16" s="85"/>
      <c r="J16" s="25"/>
    </row>
    <row r="17" spans="2:10" ht="12" customHeight="1">
      <c r="B17" s="56">
        <v>1</v>
      </c>
      <c r="C17" s="120" t="s">
        <v>15</v>
      </c>
      <c r="D17" s="52" t="s">
        <v>16</v>
      </c>
      <c r="E17" s="53">
        <v>16</v>
      </c>
      <c r="F17" s="54" t="s">
        <v>17</v>
      </c>
      <c r="G17" s="88"/>
      <c r="H17" s="55"/>
      <c r="I17" s="85">
        <f>E17*G17</f>
        <v>0</v>
      </c>
      <c r="J17" s="25"/>
    </row>
    <row r="18" spans="2:10" ht="12" customHeight="1">
      <c r="B18" s="56" t="s">
        <v>11</v>
      </c>
      <c r="C18" s="121" t="s">
        <v>18</v>
      </c>
      <c r="D18" s="57" t="s">
        <v>19</v>
      </c>
      <c r="E18" s="53"/>
      <c r="F18" s="54"/>
      <c r="G18" s="88"/>
      <c r="H18" s="55"/>
      <c r="I18" s="85"/>
      <c r="J18" s="25"/>
    </row>
    <row r="19" spans="2:10" ht="24">
      <c r="B19" s="56" t="s">
        <v>11</v>
      </c>
      <c r="C19" s="122" t="s">
        <v>20</v>
      </c>
      <c r="D19" s="57" t="s">
        <v>21</v>
      </c>
      <c r="E19" s="53"/>
      <c r="F19" s="54"/>
      <c r="G19" s="88"/>
      <c r="H19" s="55"/>
      <c r="I19" s="85"/>
      <c r="J19" s="25"/>
    </row>
    <row r="20" spans="2:10" ht="12" customHeight="1">
      <c r="B20" s="56">
        <v>2</v>
      </c>
      <c r="C20" s="122" t="s">
        <v>22</v>
      </c>
      <c r="D20" s="57" t="s">
        <v>165</v>
      </c>
      <c r="E20" s="53">
        <v>16690</v>
      </c>
      <c r="F20" s="54" t="s">
        <v>23</v>
      </c>
      <c r="G20" s="88"/>
      <c r="H20" s="55"/>
      <c r="I20" s="85">
        <f>E20*G20</f>
        <v>0</v>
      </c>
      <c r="J20" s="25"/>
    </row>
    <row r="21" spans="2:10" ht="12" customHeight="1">
      <c r="B21" s="56">
        <v>3</v>
      </c>
      <c r="C21" s="122" t="s">
        <v>24</v>
      </c>
      <c r="D21" s="57" t="s">
        <v>166</v>
      </c>
      <c r="E21" s="53">
        <v>17064</v>
      </c>
      <c r="F21" s="54" t="s">
        <v>23</v>
      </c>
      <c r="G21" s="88"/>
      <c r="H21" s="55"/>
      <c r="I21" s="85">
        <f>E21*G21</f>
        <v>0</v>
      </c>
      <c r="J21" s="25"/>
    </row>
    <row r="22" spans="2:10" ht="12" customHeight="1">
      <c r="B22" s="56" t="s">
        <v>11</v>
      </c>
      <c r="C22" s="121" t="s">
        <v>25</v>
      </c>
      <c r="D22" s="57" t="s">
        <v>163</v>
      </c>
      <c r="E22" s="53"/>
      <c r="F22" s="54"/>
      <c r="G22" s="89"/>
      <c r="H22" s="55"/>
      <c r="I22" s="85"/>
      <c r="J22" s="25"/>
    </row>
    <row r="23" spans="2:10" ht="12" customHeight="1">
      <c r="B23" s="56" t="s">
        <v>11</v>
      </c>
      <c r="C23" s="121" t="s">
        <v>26</v>
      </c>
      <c r="D23" s="57" t="s">
        <v>27</v>
      </c>
      <c r="E23" s="53"/>
      <c r="F23" s="54"/>
      <c r="G23" s="89"/>
      <c r="H23" s="55"/>
      <c r="I23" s="85"/>
      <c r="J23" s="25"/>
    </row>
    <row r="24" spans="1:10" s="226" customFormat="1" ht="12" customHeight="1">
      <c r="A24" s="218"/>
      <c r="B24" s="219">
        <v>4</v>
      </c>
      <c r="C24" s="220" t="s">
        <v>260</v>
      </c>
      <c r="D24" s="221" t="s">
        <v>261</v>
      </c>
      <c r="E24" s="155">
        <v>16510</v>
      </c>
      <c r="F24" s="155" t="s">
        <v>23</v>
      </c>
      <c r="G24" s="222"/>
      <c r="H24" s="223"/>
      <c r="I24" s="224">
        <f>ROUND(E24*G24,2)</f>
        <v>0</v>
      </c>
      <c r="J24" s="225"/>
    </row>
    <row r="25" spans="2:10" ht="24">
      <c r="B25" s="56">
        <v>5</v>
      </c>
      <c r="C25" s="121" t="s">
        <v>245</v>
      </c>
      <c r="D25" s="57" t="s">
        <v>172</v>
      </c>
      <c r="E25" s="53">
        <v>26771</v>
      </c>
      <c r="F25" s="54" t="s">
        <v>23</v>
      </c>
      <c r="G25" s="89"/>
      <c r="H25" s="55"/>
      <c r="I25" s="85">
        <f>E25*G25</f>
        <v>0</v>
      </c>
      <c r="J25" s="25"/>
    </row>
    <row r="26" spans="2:10" ht="12" customHeight="1">
      <c r="B26" s="56" t="s">
        <v>11</v>
      </c>
      <c r="C26" s="121" t="s">
        <v>28</v>
      </c>
      <c r="D26" s="57" t="s">
        <v>29</v>
      </c>
      <c r="E26" s="53"/>
      <c r="F26" s="54"/>
      <c r="G26" s="89"/>
      <c r="H26" s="55"/>
      <c r="I26" s="85"/>
      <c r="J26" s="25"/>
    </row>
    <row r="27" spans="1:10" s="226" customFormat="1" ht="12" customHeight="1">
      <c r="A27" s="218"/>
      <c r="B27" s="219">
        <v>6</v>
      </c>
      <c r="C27" s="220" t="s">
        <v>262</v>
      </c>
      <c r="D27" s="221" t="s">
        <v>261</v>
      </c>
      <c r="E27" s="155">
        <v>14769</v>
      </c>
      <c r="F27" s="155" t="s">
        <v>23</v>
      </c>
      <c r="G27" s="222"/>
      <c r="H27" s="223"/>
      <c r="I27" s="224">
        <f>ROUND(E27*G27,2)</f>
        <v>0</v>
      </c>
      <c r="J27" s="225"/>
    </row>
    <row r="28" spans="2:10" ht="24">
      <c r="B28" s="56">
        <v>7</v>
      </c>
      <c r="C28" s="121" t="s">
        <v>171</v>
      </c>
      <c r="D28" s="57" t="s">
        <v>172</v>
      </c>
      <c r="E28" s="53">
        <v>29181</v>
      </c>
      <c r="F28" s="54" t="s">
        <v>23</v>
      </c>
      <c r="G28" s="89"/>
      <c r="H28" s="55"/>
      <c r="I28" s="85">
        <f>E28*G28</f>
        <v>0</v>
      </c>
      <c r="J28" s="25"/>
    </row>
    <row r="29" spans="2:10" ht="24">
      <c r="B29" s="56" t="s">
        <v>11</v>
      </c>
      <c r="C29" s="121" t="s">
        <v>182</v>
      </c>
      <c r="D29" s="57" t="s">
        <v>183</v>
      </c>
      <c r="E29" s="53"/>
      <c r="F29" s="54"/>
      <c r="G29" s="89"/>
      <c r="H29" s="55"/>
      <c r="I29" s="85"/>
      <c r="J29" s="25"/>
    </row>
    <row r="30" spans="2:10" ht="24">
      <c r="B30" s="56">
        <v>8</v>
      </c>
      <c r="C30" s="121" t="s">
        <v>184</v>
      </c>
      <c r="D30" s="57" t="s">
        <v>185</v>
      </c>
      <c r="E30" s="53">
        <v>6302</v>
      </c>
      <c r="F30" s="54" t="s">
        <v>23</v>
      </c>
      <c r="G30" s="89"/>
      <c r="H30" s="55"/>
      <c r="I30" s="85">
        <f>E30*G30</f>
        <v>0</v>
      </c>
      <c r="J30" s="25"/>
    </row>
    <row r="31" spans="2:10" ht="12.75">
      <c r="B31" s="56" t="s">
        <v>11</v>
      </c>
      <c r="C31" s="121" t="s">
        <v>30</v>
      </c>
      <c r="D31" s="57" t="s">
        <v>31</v>
      </c>
      <c r="E31" s="53"/>
      <c r="F31" s="54"/>
      <c r="G31" s="89"/>
      <c r="H31" s="55"/>
      <c r="I31" s="85"/>
      <c r="J31" s="25"/>
    </row>
    <row r="32" spans="2:10" ht="12" customHeight="1">
      <c r="B32" s="56" t="s">
        <v>11</v>
      </c>
      <c r="C32" s="121" t="s">
        <v>32</v>
      </c>
      <c r="D32" s="57" t="s">
        <v>33</v>
      </c>
      <c r="E32" s="53"/>
      <c r="F32" s="54"/>
      <c r="G32" s="89"/>
      <c r="H32" s="55"/>
      <c r="I32" s="85"/>
      <c r="J32" s="25"/>
    </row>
    <row r="33" spans="2:10" ht="12" customHeight="1">
      <c r="B33" s="56" t="s">
        <v>11</v>
      </c>
      <c r="C33" s="121" t="s">
        <v>34</v>
      </c>
      <c r="D33" s="57" t="s">
        <v>35</v>
      </c>
      <c r="E33" s="53"/>
      <c r="F33" s="54"/>
      <c r="G33" s="89"/>
      <c r="H33" s="55"/>
      <c r="I33" s="85"/>
      <c r="J33" s="25"/>
    </row>
    <row r="34" spans="2:10" ht="12" customHeight="1">
      <c r="B34" s="56">
        <v>9</v>
      </c>
      <c r="C34" s="121" t="s">
        <v>36</v>
      </c>
      <c r="D34" s="57" t="s">
        <v>37</v>
      </c>
      <c r="E34" s="53">
        <v>20213</v>
      </c>
      <c r="F34" s="54" t="s">
        <v>23</v>
      </c>
      <c r="G34" s="89"/>
      <c r="H34" s="55"/>
      <c r="I34" s="85">
        <f>E34*G34</f>
        <v>0</v>
      </c>
      <c r="J34" s="25"/>
    </row>
    <row r="35" spans="1:10" s="226" customFormat="1" ht="12" customHeight="1">
      <c r="A35" s="72"/>
      <c r="B35" s="56" t="s">
        <v>11</v>
      </c>
      <c r="C35" s="220" t="s">
        <v>263</v>
      </c>
      <c r="D35" s="221" t="s">
        <v>264</v>
      </c>
      <c r="E35" s="155" t="s">
        <v>11</v>
      </c>
      <c r="F35" s="155"/>
      <c r="G35" s="227"/>
      <c r="H35" s="223"/>
      <c r="I35" s="224"/>
      <c r="J35" s="225"/>
    </row>
    <row r="36" spans="1:10" s="226" customFormat="1" ht="12" customHeight="1">
      <c r="A36" s="72"/>
      <c r="B36" s="56">
        <v>10</v>
      </c>
      <c r="C36" s="220" t="s">
        <v>266</v>
      </c>
      <c r="D36" s="221" t="s">
        <v>265</v>
      </c>
      <c r="E36" s="155">
        <v>14861</v>
      </c>
      <c r="F36" s="155" t="s">
        <v>23</v>
      </c>
      <c r="G36" s="227"/>
      <c r="H36" s="223"/>
      <c r="I36" s="224">
        <f>ROUND(E36*G36,2)</f>
        <v>0</v>
      </c>
      <c r="J36" s="225"/>
    </row>
    <row r="37" spans="1:10" s="73" customFormat="1" ht="13.5" thickBot="1">
      <c r="A37" s="72"/>
      <c r="B37" s="56" t="s">
        <v>11</v>
      </c>
      <c r="C37" s="121" t="s">
        <v>267</v>
      </c>
      <c r="D37" s="228" t="s">
        <v>268</v>
      </c>
      <c r="E37" s="229"/>
      <c r="F37" s="230"/>
      <c r="G37" s="231"/>
      <c r="H37" s="232"/>
      <c r="I37" s="233"/>
      <c r="J37" s="28"/>
    </row>
    <row r="38" spans="1:10" s="12" customFormat="1" ht="6" customHeight="1" thickBot="1">
      <c r="A38" s="138"/>
      <c r="B38" s="94"/>
      <c r="C38" s="124"/>
      <c r="D38" s="95"/>
      <c r="E38" s="96"/>
      <c r="F38" s="94"/>
      <c r="G38" s="145"/>
      <c r="H38" s="98"/>
      <c r="I38" s="97"/>
      <c r="J38" s="11"/>
    </row>
    <row r="39" spans="1:9" s="14" customFormat="1" ht="13.5" thickBot="1">
      <c r="A39" s="139"/>
      <c r="B39" s="99"/>
      <c r="C39" s="125"/>
      <c r="D39" s="100" t="s">
        <v>382</v>
      </c>
      <c r="E39" s="101"/>
      <c r="F39" s="99"/>
      <c r="G39" s="146"/>
      <c r="H39" s="103" t="s">
        <v>112</v>
      </c>
      <c r="I39" s="104">
        <f>SUM(I15:I38)</f>
        <v>0</v>
      </c>
    </row>
    <row r="40" spans="1:9" s="14" customFormat="1" ht="6" customHeight="1" thickBot="1">
      <c r="A40" s="139"/>
      <c r="B40" s="99"/>
      <c r="C40" s="125"/>
      <c r="D40" s="105"/>
      <c r="E40" s="101"/>
      <c r="F40" s="99"/>
      <c r="G40" s="146"/>
      <c r="H40" s="103"/>
      <c r="I40" s="106"/>
    </row>
    <row r="41" spans="1:9" s="14" customFormat="1" ht="13.5" thickBot="1">
      <c r="A41" s="139"/>
      <c r="B41" s="99"/>
      <c r="C41" s="125"/>
      <c r="D41" s="99"/>
      <c r="E41" s="101"/>
      <c r="F41" s="99"/>
      <c r="G41" s="146"/>
      <c r="H41" s="103" t="s">
        <v>139</v>
      </c>
      <c r="I41" s="104">
        <f>I39</f>
        <v>0</v>
      </c>
    </row>
    <row r="42" spans="1:9" s="14" customFormat="1" ht="12.75">
      <c r="A42" s="139"/>
      <c r="B42" s="107"/>
      <c r="C42" s="126"/>
      <c r="D42" s="108"/>
      <c r="E42" s="101"/>
      <c r="F42" s="99"/>
      <c r="G42" s="147"/>
      <c r="H42" s="99"/>
      <c r="I42" s="109"/>
    </row>
    <row r="43" spans="1:9" s="14" customFormat="1" ht="12.75">
      <c r="A43" s="139"/>
      <c r="B43" s="99"/>
      <c r="C43" s="99" t="s">
        <v>141</v>
      </c>
      <c r="D43" s="105"/>
      <c r="E43" s="101"/>
      <c r="F43" s="99"/>
      <c r="G43" s="147"/>
      <c r="H43" s="99"/>
      <c r="I43" s="109"/>
    </row>
    <row r="44" spans="1:9" s="14" customFormat="1" ht="12.75">
      <c r="A44" s="139"/>
      <c r="B44" s="99"/>
      <c r="C44" s="99"/>
      <c r="D44" s="105"/>
      <c r="E44" s="101"/>
      <c r="F44" s="99"/>
      <c r="G44" s="147"/>
      <c r="H44" s="99"/>
      <c r="I44" s="109"/>
    </row>
    <row r="45" spans="1:9" s="14" customFormat="1" ht="12.75">
      <c r="A45" s="139"/>
      <c r="B45" s="107"/>
      <c r="C45" s="107"/>
      <c r="D45" s="108"/>
      <c r="E45" s="101"/>
      <c r="F45" s="107"/>
      <c r="G45" s="148"/>
      <c r="H45" s="107"/>
      <c r="I45" s="109"/>
    </row>
    <row r="46" spans="1:10" s="14" customFormat="1" ht="12.75">
      <c r="A46" s="140"/>
      <c r="B46" s="110"/>
      <c r="C46" s="110" t="s">
        <v>142</v>
      </c>
      <c r="D46" s="111"/>
      <c r="E46" s="112"/>
      <c r="F46" s="113" t="s">
        <v>143</v>
      </c>
      <c r="G46" s="149"/>
      <c r="H46" s="113"/>
      <c r="I46" s="93"/>
      <c r="J46" s="15"/>
    </row>
    <row r="47" spans="1:9" s="15" customFormat="1" ht="6" customHeight="1">
      <c r="A47" s="140"/>
      <c r="B47" s="110"/>
      <c r="C47" s="127"/>
      <c r="D47" s="111"/>
      <c r="E47" s="112"/>
      <c r="F47" s="113"/>
      <c r="G47" s="149"/>
      <c r="H47" s="113"/>
      <c r="I47" s="93"/>
    </row>
    <row r="48" spans="1:10" s="73" customFormat="1" ht="36">
      <c r="A48" s="72"/>
      <c r="B48" s="56" t="s">
        <v>11</v>
      </c>
      <c r="C48" s="121" t="s">
        <v>269</v>
      </c>
      <c r="D48" s="66" t="s">
        <v>270</v>
      </c>
      <c r="E48" s="53"/>
      <c r="F48" s="68"/>
      <c r="G48" s="89"/>
      <c r="H48" s="60"/>
      <c r="I48" s="86"/>
      <c r="J48" s="28"/>
    </row>
    <row r="49" spans="1:10" s="73" customFormat="1" ht="12.75">
      <c r="A49" s="72"/>
      <c r="B49" s="56">
        <v>11</v>
      </c>
      <c r="C49" s="121" t="s">
        <v>366</v>
      </c>
      <c r="D49" s="234" t="s">
        <v>271</v>
      </c>
      <c r="E49" s="53">
        <v>7600</v>
      </c>
      <c r="F49" s="68" t="s">
        <v>23</v>
      </c>
      <c r="G49" s="89"/>
      <c r="H49" s="60"/>
      <c r="I49" s="86">
        <f>E49*G49</f>
        <v>0</v>
      </c>
      <c r="J49" s="28"/>
    </row>
    <row r="50" spans="2:10" ht="12" customHeight="1">
      <c r="B50" s="56" t="s">
        <v>11</v>
      </c>
      <c r="C50" s="121" t="s">
        <v>38</v>
      </c>
      <c r="D50" s="57" t="s">
        <v>39</v>
      </c>
      <c r="E50" s="53"/>
      <c r="F50" s="54"/>
      <c r="G50" s="89"/>
      <c r="H50" s="59"/>
      <c r="I50" s="85"/>
      <c r="J50" s="25"/>
    </row>
    <row r="51" spans="2:10" ht="36">
      <c r="B51" s="56" t="s">
        <v>11</v>
      </c>
      <c r="C51" s="121" t="s">
        <v>40</v>
      </c>
      <c r="D51" s="66" t="s">
        <v>188</v>
      </c>
      <c r="E51" s="53"/>
      <c r="F51" s="54"/>
      <c r="G51" s="89"/>
      <c r="H51" s="59"/>
      <c r="I51" s="85"/>
      <c r="J51" s="25"/>
    </row>
    <row r="52" spans="2:10" ht="12.75">
      <c r="B52" s="56">
        <v>12</v>
      </c>
      <c r="C52" s="121" t="s">
        <v>41</v>
      </c>
      <c r="D52" s="57" t="s">
        <v>37</v>
      </c>
      <c r="E52" s="53">
        <v>94393</v>
      </c>
      <c r="F52" s="54" t="s">
        <v>23</v>
      </c>
      <c r="G52" s="89"/>
      <c r="H52" s="60"/>
      <c r="I52" s="85">
        <f>E52*G52</f>
        <v>0</v>
      </c>
      <c r="J52" s="25"/>
    </row>
    <row r="53" spans="2:10" ht="12.75">
      <c r="B53" s="56">
        <v>13</v>
      </c>
      <c r="C53" s="121" t="s">
        <v>42</v>
      </c>
      <c r="D53" s="57" t="s">
        <v>43</v>
      </c>
      <c r="E53" s="53">
        <v>78014</v>
      </c>
      <c r="F53" s="54" t="s">
        <v>23</v>
      </c>
      <c r="G53" s="89"/>
      <c r="H53" s="60"/>
      <c r="I53" s="85">
        <f>E53*G53</f>
        <v>0</v>
      </c>
      <c r="J53" s="25"/>
    </row>
    <row r="54" spans="2:10" ht="12.75">
      <c r="B54" s="56">
        <v>14</v>
      </c>
      <c r="C54" s="121" t="s">
        <v>193</v>
      </c>
      <c r="D54" s="57" t="s">
        <v>194</v>
      </c>
      <c r="E54" s="53">
        <v>64124</v>
      </c>
      <c r="F54" s="54" t="s">
        <v>23</v>
      </c>
      <c r="G54" s="88"/>
      <c r="H54" s="59"/>
      <c r="I54" s="85">
        <f>E54*G54</f>
        <v>0</v>
      </c>
      <c r="J54" s="25"/>
    </row>
    <row r="55" spans="1:10" s="12" customFormat="1" ht="24">
      <c r="A55" s="138"/>
      <c r="B55" s="56" t="s">
        <v>11</v>
      </c>
      <c r="C55" s="122" t="s">
        <v>196</v>
      </c>
      <c r="D55" s="58" t="s">
        <v>197</v>
      </c>
      <c r="E55" s="53"/>
      <c r="F55" s="54"/>
      <c r="G55" s="88"/>
      <c r="H55" s="59"/>
      <c r="I55" s="85"/>
      <c r="J55" s="25"/>
    </row>
    <row r="56" spans="1:10" s="12" customFormat="1" ht="24">
      <c r="A56" s="138"/>
      <c r="B56" s="56">
        <v>15</v>
      </c>
      <c r="C56" s="122" t="s">
        <v>198</v>
      </c>
      <c r="D56" s="58" t="s">
        <v>199</v>
      </c>
      <c r="E56" s="53">
        <v>53300</v>
      </c>
      <c r="F56" s="54" t="s">
        <v>23</v>
      </c>
      <c r="G56" s="88"/>
      <c r="H56" s="59"/>
      <c r="I56" s="85">
        <f>E56*G56</f>
        <v>0</v>
      </c>
      <c r="J56" s="25"/>
    </row>
    <row r="57" spans="2:10" ht="36">
      <c r="B57" s="56">
        <v>16</v>
      </c>
      <c r="C57" s="122" t="s">
        <v>44</v>
      </c>
      <c r="D57" s="57" t="s">
        <v>241</v>
      </c>
      <c r="E57" s="53">
        <v>35300</v>
      </c>
      <c r="F57" s="54" t="s">
        <v>23</v>
      </c>
      <c r="G57" s="89"/>
      <c r="H57" s="59"/>
      <c r="I57" s="85">
        <f>E57*G57</f>
        <v>0</v>
      </c>
      <c r="J57" s="25"/>
    </row>
    <row r="58" spans="2:10" ht="12.75">
      <c r="B58" s="56" t="s">
        <v>11</v>
      </c>
      <c r="C58" s="122" t="s">
        <v>200</v>
      </c>
      <c r="D58" s="58" t="s">
        <v>201</v>
      </c>
      <c r="E58" s="53"/>
      <c r="F58" s="54"/>
      <c r="G58" s="88"/>
      <c r="H58" s="59"/>
      <c r="I58" s="85"/>
      <c r="J58" s="25"/>
    </row>
    <row r="59" spans="2:10" ht="24">
      <c r="B59" s="56" t="s">
        <v>11</v>
      </c>
      <c r="C59" s="122" t="s">
        <v>202</v>
      </c>
      <c r="D59" s="58" t="s">
        <v>203</v>
      </c>
      <c r="E59" s="53"/>
      <c r="F59" s="54"/>
      <c r="G59" s="88"/>
      <c r="H59" s="59"/>
      <c r="I59" s="85"/>
      <c r="J59" s="25"/>
    </row>
    <row r="60" spans="2:10" ht="12.75">
      <c r="B60" s="56">
        <v>17</v>
      </c>
      <c r="C60" s="128" t="s">
        <v>204</v>
      </c>
      <c r="D60" s="58" t="s">
        <v>205</v>
      </c>
      <c r="E60" s="53">
        <v>2000</v>
      </c>
      <c r="F60" s="68" t="s">
        <v>23</v>
      </c>
      <c r="G60" s="88"/>
      <c r="H60" s="59"/>
      <c r="I60" s="85">
        <f>E60*G60</f>
        <v>0</v>
      </c>
      <c r="J60" s="25"/>
    </row>
    <row r="61" spans="2:10" ht="12.75">
      <c r="B61" s="56" t="s">
        <v>11</v>
      </c>
      <c r="C61" s="128" t="s">
        <v>323</v>
      </c>
      <c r="D61" s="58" t="s">
        <v>324</v>
      </c>
      <c r="E61" s="53" t="s">
        <v>11</v>
      </c>
      <c r="F61" s="53"/>
      <c r="G61" s="88"/>
      <c r="H61" s="240"/>
      <c r="I61" s="85"/>
      <c r="J61" s="25"/>
    </row>
    <row r="62" spans="2:10" ht="24">
      <c r="B62" s="56" t="s">
        <v>11</v>
      </c>
      <c r="C62" s="128" t="s">
        <v>325</v>
      </c>
      <c r="D62" s="58" t="s">
        <v>326</v>
      </c>
      <c r="E62" s="53" t="s">
        <v>11</v>
      </c>
      <c r="F62" s="53"/>
      <c r="G62" s="88"/>
      <c r="H62" s="240"/>
      <c r="I62" s="85"/>
      <c r="J62" s="25"/>
    </row>
    <row r="63" spans="2:10" ht="24">
      <c r="B63" s="56">
        <v>18</v>
      </c>
      <c r="C63" s="128" t="s">
        <v>327</v>
      </c>
      <c r="D63" s="58" t="s">
        <v>328</v>
      </c>
      <c r="E63" s="53">
        <v>5217</v>
      </c>
      <c r="F63" s="53" t="s">
        <v>329</v>
      </c>
      <c r="G63" s="88"/>
      <c r="H63" s="240"/>
      <c r="I63" s="85">
        <f>ROUND(E63*G63,2)</f>
        <v>0</v>
      </c>
      <c r="J63" s="25"/>
    </row>
    <row r="64" spans="2:10" ht="24">
      <c r="B64" s="56" t="s">
        <v>11</v>
      </c>
      <c r="C64" s="128" t="s">
        <v>330</v>
      </c>
      <c r="D64" s="58" t="s">
        <v>331</v>
      </c>
      <c r="E64" s="53"/>
      <c r="F64" s="53"/>
      <c r="G64" s="88"/>
      <c r="H64" s="240"/>
      <c r="I64" s="85"/>
      <c r="J64" s="25"/>
    </row>
    <row r="65" spans="2:10" ht="13.5" thickBot="1">
      <c r="B65" s="56">
        <v>19</v>
      </c>
      <c r="C65" s="128" t="s">
        <v>332</v>
      </c>
      <c r="D65" s="58" t="s">
        <v>333</v>
      </c>
      <c r="E65" s="53">
        <v>48035</v>
      </c>
      <c r="F65" s="53" t="s">
        <v>334</v>
      </c>
      <c r="G65" s="88"/>
      <c r="H65" s="240"/>
      <c r="I65" s="85">
        <f>ROUND(E65*G65,2)</f>
        <v>0</v>
      </c>
      <c r="J65" s="25"/>
    </row>
    <row r="66" spans="1:10" s="12" customFormat="1" ht="5.25" customHeight="1" thickBot="1">
      <c r="A66" s="138"/>
      <c r="B66" s="94"/>
      <c r="C66" s="124"/>
      <c r="D66" s="95"/>
      <c r="E66" s="96"/>
      <c r="F66" s="94"/>
      <c r="G66" s="145"/>
      <c r="H66" s="98"/>
      <c r="I66" s="97"/>
      <c r="J66" s="11"/>
    </row>
    <row r="67" spans="1:9" s="14" customFormat="1" ht="13.5" thickBot="1">
      <c r="A67" s="139"/>
      <c r="B67" s="99"/>
      <c r="C67" s="125"/>
      <c r="D67" s="100" t="s">
        <v>382</v>
      </c>
      <c r="E67" s="101"/>
      <c r="F67" s="99"/>
      <c r="G67" s="146"/>
      <c r="H67" s="103" t="s">
        <v>112</v>
      </c>
      <c r="I67" s="104">
        <f>SUM(I47:I66)</f>
        <v>0</v>
      </c>
    </row>
    <row r="68" spans="1:9" s="14" customFormat="1" ht="5.25" customHeight="1" thickBot="1">
      <c r="A68" s="139"/>
      <c r="B68" s="99"/>
      <c r="C68" s="125"/>
      <c r="D68" s="105"/>
      <c r="E68" s="101"/>
      <c r="F68" s="99"/>
      <c r="G68" s="146"/>
      <c r="H68" s="103"/>
      <c r="I68" s="106"/>
    </row>
    <row r="69" spans="1:9" s="14" customFormat="1" ht="13.5" thickBot="1">
      <c r="A69" s="139"/>
      <c r="B69" s="99"/>
      <c r="C69" s="125"/>
      <c r="D69" s="99"/>
      <c r="E69" s="101"/>
      <c r="F69" s="99"/>
      <c r="G69" s="146"/>
      <c r="H69" s="103" t="s">
        <v>139</v>
      </c>
      <c r="I69" s="104">
        <f>I67+I41</f>
        <v>0</v>
      </c>
    </row>
    <row r="70" spans="1:9" s="14" customFormat="1" ht="12.75">
      <c r="A70" s="139"/>
      <c r="B70" s="107" t="s">
        <v>140</v>
      </c>
      <c r="C70" s="126"/>
      <c r="D70" s="108"/>
      <c r="E70" s="101"/>
      <c r="F70" s="99"/>
      <c r="G70" s="147"/>
      <c r="H70" s="99"/>
      <c r="I70" s="109"/>
    </row>
    <row r="71" spans="1:9" s="14" customFormat="1" ht="12.75">
      <c r="A71" s="139"/>
      <c r="B71" s="99"/>
      <c r="C71" s="99" t="s">
        <v>141</v>
      </c>
      <c r="D71" s="105"/>
      <c r="E71" s="101"/>
      <c r="F71" s="99"/>
      <c r="G71" s="147"/>
      <c r="H71" s="99"/>
      <c r="I71" s="109"/>
    </row>
    <row r="72" spans="1:9" s="14" customFormat="1" ht="12.75">
      <c r="A72" s="139"/>
      <c r="B72" s="99"/>
      <c r="C72" s="99"/>
      <c r="D72" s="105"/>
      <c r="E72" s="101"/>
      <c r="F72" s="99"/>
      <c r="G72" s="147"/>
      <c r="H72" s="99"/>
      <c r="I72" s="109"/>
    </row>
    <row r="73" spans="1:9" s="14" customFormat="1" ht="12.75">
      <c r="A73" s="72"/>
      <c r="B73" s="107"/>
      <c r="C73" s="107" t="s">
        <v>140</v>
      </c>
      <c r="D73" s="108"/>
      <c r="E73" s="101"/>
      <c r="F73" s="107"/>
      <c r="G73" s="148"/>
      <c r="H73" s="107"/>
      <c r="I73" s="109"/>
    </row>
    <row r="74" spans="1:10" s="14" customFormat="1" ht="12.75">
      <c r="A74" s="72"/>
      <c r="B74" s="110"/>
      <c r="C74" s="110" t="s">
        <v>142</v>
      </c>
      <c r="D74" s="111"/>
      <c r="E74" s="112"/>
      <c r="F74" s="113" t="s">
        <v>143</v>
      </c>
      <c r="G74" s="149"/>
      <c r="H74" s="113"/>
      <c r="I74" s="93"/>
      <c r="J74" s="15"/>
    </row>
    <row r="75" spans="1:9" s="15" customFormat="1" ht="6" customHeight="1">
      <c r="A75" s="72"/>
      <c r="B75" s="110"/>
      <c r="C75" s="127"/>
      <c r="D75" s="111"/>
      <c r="E75" s="112"/>
      <c r="F75" s="113"/>
      <c r="G75" s="149"/>
      <c r="H75" s="113"/>
      <c r="I75" s="93"/>
    </row>
    <row r="76" spans="2:10" ht="24">
      <c r="B76" s="56">
        <v>20</v>
      </c>
      <c r="C76" s="128" t="s">
        <v>335</v>
      </c>
      <c r="D76" s="58" t="s">
        <v>336</v>
      </c>
      <c r="E76" s="53">
        <v>56932</v>
      </c>
      <c r="F76" s="53" t="s">
        <v>337</v>
      </c>
      <c r="G76" s="88"/>
      <c r="H76" s="240"/>
      <c r="I76" s="85">
        <f>ROUND(E76*G76,2)</f>
        <v>0</v>
      </c>
      <c r="J76" s="25"/>
    </row>
    <row r="77" spans="2:10" ht="12.75">
      <c r="B77" s="56" t="s">
        <v>11</v>
      </c>
      <c r="C77" s="144"/>
      <c r="D77" s="57"/>
      <c r="E77" s="53"/>
      <c r="F77" s="61"/>
      <c r="G77" s="150"/>
      <c r="H77" s="59"/>
      <c r="I77" s="85"/>
      <c r="J77" s="25"/>
    </row>
    <row r="78" spans="2:10" ht="12.75">
      <c r="B78" s="56" t="s">
        <v>11</v>
      </c>
      <c r="C78" s="121"/>
      <c r="D78" s="78" t="s">
        <v>45</v>
      </c>
      <c r="E78" s="53"/>
      <c r="F78" s="54"/>
      <c r="G78" s="89"/>
      <c r="H78" s="59"/>
      <c r="I78" s="85"/>
      <c r="J78" s="25"/>
    </row>
    <row r="79" spans="2:10" ht="12.75">
      <c r="B79" s="56" t="s">
        <v>11</v>
      </c>
      <c r="C79" s="121" t="s">
        <v>46</v>
      </c>
      <c r="D79" s="57" t="s">
        <v>47</v>
      </c>
      <c r="E79" s="53"/>
      <c r="F79" s="54"/>
      <c r="G79" s="89"/>
      <c r="H79" s="59"/>
      <c r="I79" s="85"/>
      <c r="J79" s="25"/>
    </row>
    <row r="80" spans="2:10" ht="24">
      <c r="B80" s="56">
        <v>21</v>
      </c>
      <c r="C80" s="121" t="s">
        <v>48</v>
      </c>
      <c r="D80" s="57" t="s">
        <v>49</v>
      </c>
      <c r="E80" s="53">
        <v>7329</v>
      </c>
      <c r="F80" s="54" t="s">
        <v>23</v>
      </c>
      <c r="G80" s="89"/>
      <c r="H80" s="59"/>
      <c r="I80" s="85">
        <f>E80*G80</f>
        <v>0</v>
      </c>
      <c r="J80" s="25"/>
    </row>
    <row r="81" spans="2:10" ht="12.75">
      <c r="B81" s="56" t="s">
        <v>11</v>
      </c>
      <c r="C81" s="121" t="s">
        <v>50</v>
      </c>
      <c r="D81" s="57" t="s">
        <v>51</v>
      </c>
      <c r="E81" s="53"/>
      <c r="F81" s="54"/>
      <c r="G81" s="89"/>
      <c r="H81" s="59"/>
      <c r="I81" s="85"/>
      <c r="J81" s="25"/>
    </row>
    <row r="82" spans="2:10" ht="12.75">
      <c r="B82" s="56" t="s">
        <v>11</v>
      </c>
      <c r="C82" s="121" t="s">
        <v>52</v>
      </c>
      <c r="D82" s="57" t="s">
        <v>53</v>
      </c>
      <c r="E82" s="53"/>
      <c r="F82" s="54"/>
      <c r="G82" s="89"/>
      <c r="H82" s="59"/>
      <c r="I82" s="85"/>
      <c r="J82" s="25"/>
    </row>
    <row r="83" spans="2:10" ht="24">
      <c r="B83" s="56">
        <v>22</v>
      </c>
      <c r="C83" s="121" t="s">
        <v>54</v>
      </c>
      <c r="D83" s="57" t="s">
        <v>55</v>
      </c>
      <c r="E83" s="53">
        <v>2979</v>
      </c>
      <c r="F83" s="54" t="s">
        <v>23</v>
      </c>
      <c r="G83" s="89"/>
      <c r="H83" s="59"/>
      <c r="I83" s="85">
        <f>E83*G83</f>
        <v>0</v>
      </c>
      <c r="J83" s="25"/>
    </row>
    <row r="84" spans="2:10" ht="12.75">
      <c r="B84" s="56" t="s">
        <v>11</v>
      </c>
      <c r="C84" s="121" t="s">
        <v>206</v>
      </c>
      <c r="D84" s="57" t="s">
        <v>207</v>
      </c>
      <c r="E84" s="53"/>
      <c r="F84" s="54"/>
      <c r="G84" s="89"/>
      <c r="H84" s="59"/>
      <c r="I84" s="85"/>
      <c r="J84" s="25"/>
    </row>
    <row r="85" spans="2:10" ht="24">
      <c r="B85" s="56" t="s">
        <v>11</v>
      </c>
      <c r="C85" s="121" t="s">
        <v>208</v>
      </c>
      <c r="D85" s="57" t="s">
        <v>209</v>
      </c>
      <c r="E85" s="53"/>
      <c r="F85" s="54"/>
      <c r="G85" s="89"/>
      <c r="H85" s="59"/>
      <c r="I85" s="85"/>
      <c r="J85" s="25"/>
    </row>
    <row r="86" spans="2:10" ht="12.75">
      <c r="B86" s="56" t="s">
        <v>11</v>
      </c>
      <c r="C86" s="121" t="s">
        <v>210</v>
      </c>
      <c r="D86" s="57" t="s">
        <v>211</v>
      </c>
      <c r="E86" s="53"/>
      <c r="F86" s="54"/>
      <c r="G86" s="89"/>
      <c r="H86" s="59"/>
      <c r="I86" s="85"/>
      <c r="J86" s="25"/>
    </row>
    <row r="87" spans="2:10" ht="12.75">
      <c r="B87" s="56">
        <v>23</v>
      </c>
      <c r="C87" s="121" t="s">
        <v>212</v>
      </c>
      <c r="D87" s="57" t="s">
        <v>213</v>
      </c>
      <c r="E87" s="53">
        <v>135</v>
      </c>
      <c r="F87" s="54" t="s">
        <v>23</v>
      </c>
      <c r="G87" s="89"/>
      <c r="H87" s="59"/>
      <c r="I87" s="85">
        <f>E87*G87</f>
        <v>0</v>
      </c>
      <c r="J87" s="25"/>
    </row>
    <row r="88" spans="1:10" s="91" customFormat="1" ht="12.75">
      <c r="A88" s="72"/>
      <c r="B88" s="56" t="s">
        <v>11</v>
      </c>
      <c r="C88" s="121" t="s">
        <v>272</v>
      </c>
      <c r="D88" s="234" t="s">
        <v>273</v>
      </c>
      <c r="E88" s="53"/>
      <c r="F88" s="68"/>
      <c r="G88" s="53"/>
      <c r="H88" s="82"/>
      <c r="I88" s="196"/>
      <c r="J88" s="90"/>
    </row>
    <row r="89" spans="1:10" s="91" customFormat="1" ht="24">
      <c r="A89" s="72"/>
      <c r="B89" s="56" t="s">
        <v>11</v>
      </c>
      <c r="C89" s="121" t="s">
        <v>274</v>
      </c>
      <c r="D89" s="234" t="s">
        <v>275</v>
      </c>
      <c r="E89" s="53"/>
      <c r="F89" s="68"/>
      <c r="G89" s="53"/>
      <c r="H89" s="82"/>
      <c r="I89" s="196"/>
      <c r="J89" s="90"/>
    </row>
    <row r="90" spans="1:10" s="91" customFormat="1" ht="12.75">
      <c r="A90" s="72"/>
      <c r="B90" s="56">
        <v>24</v>
      </c>
      <c r="C90" s="121" t="s">
        <v>276</v>
      </c>
      <c r="D90" s="234" t="s">
        <v>277</v>
      </c>
      <c r="E90" s="53">
        <v>266</v>
      </c>
      <c r="F90" s="68" t="s">
        <v>23</v>
      </c>
      <c r="G90" s="89"/>
      <c r="H90" s="82"/>
      <c r="I90" s="196">
        <f>E90*G90</f>
        <v>0</v>
      </c>
      <c r="J90" s="90"/>
    </row>
    <row r="91" spans="2:10" ht="12" customHeight="1">
      <c r="B91" s="56" t="s">
        <v>11</v>
      </c>
      <c r="C91" s="122" t="s">
        <v>56</v>
      </c>
      <c r="D91" s="57" t="s">
        <v>57</v>
      </c>
      <c r="E91" s="53"/>
      <c r="F91" s="54"/>
      <c r="G91" s="89"/>
      <c r="H91" s="59"/>
      <c r="I91" s="85"/>
      <c r="J91" s="25"/>
    </row>
    <row r="92" spans="2:10" ht="12" customHeight="1">
      <c r="B92" s="56" t="s">
        <v>11</v>
      </c>
      <c r="C92" s="122" t="s">
        <v>58</v>
      </c>
      <c r="D92" s="57" t="s">
        <v>161</v>
      </c>
      <c r="E92" s="53"/>
      <c r="F92" s="54"/>
      <c r="G92" s="89"/>
      <c r="H92" s="59"/>
      <c r="I92" s="85"/>
      <c r="J92" s="25"/>
    </row>
    <row r="93" spans="2:10" ht="12" customHeight="1">
      <c r="B93" s="56" t="s">
        <v>11</v>
      </c>
      <c r="C93" s="122" t="s">
        <v>59</v>
      </c>
      <c r="D93" s="57" t="s">
        <v>60</v>
      </c>
      <c r="E93" s="53"/>
      <c r="F93" s="54"/>
      <c r="G93" s="89"/>
      <c r="H93" s="59"/>
      <c r="I93" s="85"/>
      <c r="J93" s="25"/>
    </row>
    <row r="94" spans="2:10" ht="12.75">
      <c r="B94" s="56">
        <v>25</v>
      </c>
      <c r="C94" s="120" t="s">
        <v>255</v>
      </c>
      <c r="D94" s="67" t="s">
        <v>254</v>
      </c>
      <c r="E94" s="53">
        <v>90</v>
      </c>
      <c r="F94" s="54" t="s">
        <v>23</v>
      </c>
      <c r="G94" s="89"/>
      <c r="H94" s="59"/>
      <c r="I94" s="85">
        <f>E94*G94</f>
        <v>0</v>
      </c>
      <c r="J94" s="25"/>
    </row>
    <row r="95" spans="2:10" ht="12.75">
      <c r="B95" s="56">
        <v>26</v>
      </c>
      <c r="C95" s="122" t="s">
        <v>278</v>
      </c>
      <c r="D95" s="57" t="s">
        <v>279</v>
      </c>
      <c r="E95" s="53">
        <v>60</v>
      </c>
      <c r="F95" s="54" t="s">
        <v>23</v>
      </c>
      <c r="G95" s="88"/>
      <c r="H95" s="59"/>
      <c r="I95" s="85">
        <f>E95*G95</f>
        <v>0</v>
      </c>
      <c r="J95" s="25"/>
    </row>
    <row r="96" spans="1:10" s="77" customFormat="1" ht="12.75">
      <c r="A96" s="72"/>
      <c r="B96" s="56">
        <v>27</v>
      </c>
      <c r="C96" s="120" t="s">
        <v>252</v>
      </c>
      <c r="D96" s="67" t="s">
        <v>253</v>
      </c>
      <c r="E96" s="53">
        <v>256</v>
      </c>
      <c r="F96" s="68" t="s">
        <v>23</v>
      </c>
      <c r="G96" s="81"/>
      <c r="H96" s="79"/>
      <c r="I96" s="80">
        <f>E96*G96</f>
        <v>0</v>
      </c>
      <c r="J96" s="74"/>
    </row>
    <row r="97" spans="1:10" s="91" customFormat="1" ht="12">
      <c r="A97" s="90"/>
      <c r="B97" s="56" t="s">
        <v>11</v>
      </c>
      <c r="C97" s="128" t="s">
        <v>175</v>
      </c>
      <c r="D97" s="58" t="s">
        <v>176</v>
      </c>
      <c r="E97" s="53"/>
      <c r="F97" s="68"/>
      <c r="G97" s="81"/>
      <c r="H97" s="82"/>
      <c r="I97" s="83"/>
      <c r="J97" s="90"/>
    </row>
    <row r="98" spans="1:10" s="91" customFormat="1" ht="12.75" thickBot="1">
      <c r="A98" s="90"/>
      <c r="B98" s="56">
        <v>28</v>
      </c>
      <c r="C98" s="128" t="s">
        <v>177</v>
      </c>
      <c r="D98" s="58" t="s">
        <v>178</v>
      </c>
      <c r="E98" s="53">
        <v>2230</v>
      </c>
      <c r="F98" s="68" t="s">
        <v>23</v>
      </c>
      <c r="G98" s="81"/>
      <c r="H98" s="82"/>
      <c r="I98" s="83">
        <f>E98*G98</f>
        <v>0</v>
      </c>
      <c r="J98" s="90"/>
    </row>
    <row r="99" spans="1:10" s="12" customFormat="1" ht="6" customHeight="1" thickBot="1">
      <c r="A99" s="138"/>
      <c r="B99" s="94"/>
      <c r="C99" s="124"/>
      <c r="D99" s="95"/>
      <c r="E99" s="96"/>
      <c r="F99" s="94"/>
      <c r="G99" s="145"/>
      <c r="H99" s="98"/>
      <c r="I99" s="97"/>
      <c r="J99" s="11"/>
    </row>
    <row r="100" spans="1:9" s="14" customFormat="1" ht="13.5" thickBot="1">
      <c r="A100" s="139"/>
      <c r="B100" s="99"/>
      <c r="C100" s="125"/>
      <c r="D100" s="100" t="s">
        <v>382</v>
      </c>
      <c r="E100" s="101"/>
      <c r="F100" s="99"/>
      <c r="G100" s="146"/>
      <c r="H100" s="103" t="s">
        <v>112</v>
      </c>
      <c r="I100" s="104">
        <f>SUM(I75:I99)</f>
        <v>0</v>
      </c>
    </row>
    <row r="101" spans="1:9" s="14" customFormat="1" ht="6" customHeight="1" thickBot="1">
      <c r="A101" s="139"/>
      <c r="B101" s="99"/>
      <c r="C101" s="125"/>
      <c r="D101" s="105"/>
      <c r="E101" s="101"/>
      <c r="F101" s="99"/>
      <c r="G101" s="146"/>
      <c r="H101" s="103"/>
      <c r="I101" s="106"/>
    </row>
    <row r="102" spans="1:9" s="14" customFormat="1" ht="13.5" thickBot="1">
      <c r="A102" s="139"/>
      <c r="B102" s="99"/>
      <c r="C102" s="125"/>
      <c r="D102" s="99"/>
      <c r="E102" s="101"/>
      <c r="F102" s="99"/>
      <c r="G102" s="146"/>
      <c r="H102" s="103" t="s">
        <v>139</v>
      </c>
      <c r="I102" s="104">
        <f>I100+I69</f>
        <v>0</v>
      </c>
    </row>
    <row r="103" spans="1:9" s="14" customFormat="1" ht="12.75">
      <c r="A103" s="139"/>
      <c r="B103" s="107" t="s">
        <v>140</v>
      </c>
      <c r="C103" s="126"/>
      <c r="D103" s="108"/>
      <c r="E103" s="101"/>
      <c r="F103" s="99"/>
      <c r="G103" s="147"/>
      <c r="H103" s="99"/>
      <c r="I103" s="109"/>
    </row>
    <row r="104" spans="1:9" s="14" customFormat="1" ht="12.75">
      <c r="A104" s="139"/>
      <c r="B104" s="99"/>
      <c r="C104" s="99" t="s">
        <v>141</v>
      </c>
      <c r="D104" s="105"/>
      <c r="E104" s="101"/>
      <c r="F104" s="99"/>
      <c r="G104" s="147"/>
      <c r="H104" s="99"/>
      <c r="I104" s="109"/>
    </row>
    <row r="105" spans="1:9" s="14" customFormat="1" ht="12.75">
      <c r="A105" s="139"/>
      <c r="B105" s="99"/>
      <c r="C105" s="99"/>
      <c r="D105" s="105"/>
      <c r="E105" s="101"/>
      <c r="F105" s="99"/>
      <c r="G105" s="147"/>
      <c r="H105" s="99"/>
      <c r="I105" s="109"/>
    </row>
    <row r="106" spans="1:9" s="14" customFormat="1" ht="12.75">
      <c r="A106" s="139"/>
      <c r="B106" s="107"/>
      <c r="C106" s="107" t="s">
        <v>140</v>
      </c>
      <c r="D106" s="108"/>
      <c r="E106" s="101"/>
      <c r="F106" s="107"/>
      <c r="G106" s="148"/>
      <c r="H106" s="107"/>
      <c r="I106" s="109"/>
    </row>
    <row r="107" spans="1:10" s="14" customFormat="1" ht="12.75">
      <c r="A107" s="140"/>
      <c r="B107" s="110"/>
      <c r="C107" s="110" t="s">
        <v>142</v>
      </c>
      <c r="D107" s="111"/>
      <c r="E107" s="112"/>
      <c r="F107" s="113" t="s">
        <v>143</v>
      </c>
      <c r="G107" s="149"/>
      <c r="H107" s="113"/>
      <c r="I107" s="93"/>
      <c r="J107" s="15"/>
    </row>
    <row r="108" spans="1:9" s="15" customFormat="1" ht="6" customHeight="1">
      <c r="A108" s="140"/>
      <c r="B108" s="110"/>
      <c r="C108" s="127"/>
      <c r="D108" s="111"/>
      <c r="E108" s="112"/>
      <c r="F108" s="113"/>
      <c r="G108" s="149"/>
      <c r="H108" s="113"/>
      <c r="I108" s="93"/>
    </row>
    <row r="109" spans="1:10" ht="12.75">
      <c r="A109" s="9"/>
      <c r="B109" s="56" t="s">
        <v>11</v>
      </c>
      <c r="C109" s="120" t="s">
        <v>180</v>
      </c>
      <c r="D109" s="67" t="s">
        <v>181</v>
      </c>
      <c r="E109" s="53"/>
      <c r="F109" s="54"/>
      <c r="G109" s="81"/>
      <c r="H109" s="79"/>
      <c r="I109" s="80"/>
      <c r="J109" s="9"/>
    </row>
    <row r="110" spans="2:10" ht="12.75">
      <c r="B110" s="56" t="s">
        <v>11</v>
      </c>
      <c r="C110" s="122" t="s">
        <v>61</v>
      </c>
      <c r="D110" s="57" t="s">
        <v>62</v>
      </c>
      <c r="E110" s="53"/>
      <c r="F110" s="54"/>
      <c r="G110" s="89"/>
      <c r="H110" s="59"/>
      <c r="I110" s="85"/>
      <c r="J110" s="25"/>
    </row>
    <row r="111" spans="2:10" ht="12.75">
      <c r="B111" s="56">
        <v>29</v>
      </c>
      <c r="C111" s="122" t="s">
        <v>63</v>
      </c>
      <c r="D111" s="57" t="s">
        <v>64</v>
      </c>
      <c r="E111" s="53">
        <v>32588</v>
      </c>
      <c r="F111" s="54" t="s">
        <v>65</v>
      </c>
      <c r="G111" s="89"/>
      <c r="H111" s="59"/>
      <c r="I111" s="85">
        <f>E111*G111</f>
        <v>0</v>
      </c>
      <c r="J111" s="25"/>
    </row>
    <row r="112" spans="2:10" ht="12.75">
      <c r="B112" s="56" t="s">
        <v>11</v>
      </c>
      <c r="C112" s="121" t="s">
        <v>66</v>
      </c>
      <c r="D112" s="57" t="s">
        <v>67</v>
      </c>
      <c r="E112" s="53"/>
      <c r="F112" s="54"/>
      <c r="G112" s="89"/>
      <c r="H112" s="59"/>
      <c r="I112" s="85"/>
      <c r="J112" s="25"/>
    </row>
    <row r="113" spans="2:10" ht="12.75">
      <c r="B113" s="56" t="s">
        <v>11</v>
      </c>
      <c r="C113" s="121" t="s">
        <v>68</v>
      </c>
      <c r="D113" s="57" t="s">
        <v>242</v>
      </c>
      <c r="E113" s="53"/>
      <c r="F113" s="54"/>
      <c r="G113" s="89"/>
      <c r="H113" s="59"/>
      <c r="I113" s="85"/>
      <c r="J113" s="25"/>
    </row>
    <row r="114" spans="2:10" ht="12.75">
      <c r="B114" s="56" t="s">
        <v>11</v>
      </c>
      <c r="C114" s="121" t="s">
        <v>69</v>
      </c>
      <c r="D114" s="57" t="s">
        <v>70</v>
      </c>
      <c r="E114" s="53"/>
      <c r="F114" s="54"/>
      <c r="G114" s="89"/>
      <c r="H114" s="59"/>
      <c r="I114" s="85"/>
      <c r="J114" s="25"/>
    </row>
    <row r="115" spans="2:10" ht="12.75" outlineLevel="4">
      <c r="B115" s="56">
        <v>30</v>
      </c>
      <c r="C115" s="123" t="s">
        <v>191</v>
      </c>
      <c r="D115" s="57" t="s">
        <v>162</v>
      </c>
      <c r="E115" s="53">
        <v>415</v>
      </c>
      <c r="F115" s="54" t="s">
        <v>71</v>
      </c>
      <c r="G115" s="89"/>
      <c r="H115" s="59"/>
      <c r="I115" s="85">
        <f>E115*G115</f>
        <v>0</v>
      </c>
      <c r="J115" s="25"/>
    </row>
    <row r="116" spans="2:10" ht="12.75" outlineLevel="4">
      <c r="B116" s="56">
        <v>31</v>
      </c>
      <c r="C116" s="123" t="s">
        <v>338</v>
      </c>
      <c r="D116" s="57" t="s">
        <v>339</v>
      </c>
      <c r="E116" s="53">
        <v>35</v>
      </c>
      <c r="F116" s="54" t="s">
        <v>71</v>
      </c>
      <c r="G116" s="89"/>
      <c r="H116" s="59"/>
      <c r="I116" s="85">
        <f>E116*G116</f>
        <v>0</v>
      </c>
      <c r="J116" s="25"/>
    </row>
    <row r="117" spans="1:10" s="73" customFormat="1" ht="12" customHeight="1">
      <c r="A117" s="72"/>
      <c r="B117" s="56" t="s">
        <v>11</v>
      </c>
      <c r="C117" s="128" t="s">
        <v>214</v>
      </c>
      <c r="D117" s="69" t="s">
        <v>215</v>
      </c>
      <c r="E117" s="53"/>
      <c r="F117" s="68"/>
      <c r="G117" s="89"/>
      <c r="H117" s="60"/>
      <c r="I117" s="86"/>
      <c r="J117" s="28"/>
    </row>
    <row r="118" spans="2:10" ht="12" customHeight="1">
      <c r="B118" s="56" t="s">
        <v>11</v>
      </c>
      <c r="C118" s="128" t="s">
        <v>216</v>
      </c>
      <c r="D118" s="166" t="s">
        <v>217</v>
      </c>
      <c r="E118" s="53"/>
      <c r="F118" s="54"/>
      <c r="G118" s="88"/>
      <c r="H118" s="59"/>
      <c r="I118" s="85"/>
      <c r="J118" s="25"/>
    </row>
    <row r="119" spans="1:10" ht="12.75" customHeight="1">
      <c r="A119" s="9"/>
      <c r="B119" s="56">
        <v>32</v>
      </c>
      <c r="C119" s="197" t="s">
        <v>218</v>
      </c>
      <c r="D119" s="166" t="s">
        <v>219</v>
      </c>
      <c r="E119" s="53">
        <v>320</v>
      </c>
      <c r="F119" s="54" t="s">
        <v>23</v>
      </c>
      <c r="G119" s="88"/>
      <c r="H119" s="59"/>
      <c r="I119" s="85">
        <f>E119*G119</f>
        <v>0</v>
      </c>
      <c r="J119" s="25"/>
    </row>
    <row r="120" spans="1:10" ht="12.75" customHeight="1">
      <c r="A120" s="9"/>
      <c r="B120" s="56">
        <v>33</v>
      </c>
      <c r="C120" s="144" t="s">
        <v>220</v>
      </c>
      <c r="D120" s="57" t="s">
        <v>221</v>
      </c>
      <c r="E120" s="53">
        <v>60</v>
      </c>
      <c r="F120" s="54" t="s">
        <v>23</v>
      </c>
      <c r="G120" s="88"/>
      <c r="H120" s="59"/>
      <c r="I120" s="85">
        <f>E120*G120</f>
        <v>0</v>
      </c>
      <c r="J120" s="26">
        <f>SUM(I70:I99)</f>
        <v>0</v>
      </c>
    </row>
    <row r="121" spans="2:10" ht="12.75">
      <c r="B121" s="56" t="s">
        <v>11</v>
      </c>
      <c r="C121" s="122" t="s">
        <v>73</v>
      </c>
      <c r="D121" s="57" t="s">
        <v>74</v>
      </c>
      <c r="E121" s="53"/>
      <c r="F121" s="54"/>
      <c r="G121" s="89"/>
      <c r="H121" s="59"/>
      <c r="I121" s="85"/>
      <c r="J121" s="25"/>
    </row>
    <row r="122" spans="1:10" s="13" customFormat="1" ht="24">
      <c r="A122" s="141"/>
      <c r="B122" s="56" t="s">
        <v>11</v>
      </c>
      <c r="C122" s="129" t="s">
        <v>75</v>
      </c>
      <c r="D122" s="62" t="s">
        <v>170</v>
      </c>
      <c r="E122" s="71"/>
      <c r="F122" s="63"/>
      <c r="G122" s="89"/>
      <c r="H122" s="64"/>
      <c r="I122" s="85"/>
      <c r="J122" s="27"/>
    </row>
    <row r="123" spans="1:10" s="13" customFormat="1" ht="12.75">
      <c r="A123" s="141"/>
      <c r="B123" s="56" t="s">
        <v>11</v>
      </c>
      <c r="C123" s="129" t="s">
        <v>76</v>
      </c>
      <c r="D123" s="65" t="s">
        <v>243</v>
      </c>
      <c r="E123" s="71"/>
      <c r="F123" s="63"/>
      <c r="G123" s="89"/>
      <c r="H123" s="64"/>
      <c r="I123" s="85"/>
      <c r="J123" s="27"/>
    </row>
    <row r="124" spans="1:10" s="91" customFormat="1" ht="24">
      <c r="A124" s="90"/>
      <c r="B124" s="56">
        <v>34</v>
      </c>
      <c r="C124" s="128" t="s">
        <v>154</v>
      </c>
      <c r="D124" s="58" t="s">
        <v>155</v>
      </c>
      <c r="E124" s="53">
        <v>2864</v>
      </c>
      <c r="F124" s="68" t="s">
        <v>71</v>
      </c>
      <c r="G124" s="81"/>
      <c r="H124" s="82"/>
      <c r="I124" s="85">
        <f>E124*G124</f>
        <v>0</v>
      </c>
      <c r="J124" s="90"/>
    </row>
    <row r="125" spans="1:10" s="91" customFormat="1" ht="12">
      <c r="A125" s="90"/>
      <c r="B125" s="56">
        <v>35</v>
      </c>
      <c r="C125" s="129" t="s">
        <v>256</v>
      </c>
      <c r="D125" s="65" t="s">
        <v>257</v>
      </c>
      <c r="E125" s="53">
        <v>500</v>
      </c>
      <c r="F125" s="63" t="s">
        <v>71</v>
      </c>
      <c r="G125" s="88"/>
      <c r="H125" s="64"/>
      <c r="I125" s="85">
        <f>E125*G125</f>
        <v>0</v>
      </c>
      <c r="J125" s="217"/>
    </row>
    <row r="126" spans="1:10" s="91" customFormat="1" ht="12">
      <c r="A126" s="90"/>
      <c r="B126" s="56">
        <v>36</v>
      </c>
      <c r="C126" s="129" t="s">
        <v>258</v>
      </c>
      <c r="D126" s="65" t="s">
        <v>359</v>
      </c>
      <c r="E126" s="53">
        <v>80</v>
      </c>
      <c r="F126" s="54" t="s">
        <v>23</v>
      </c>
      <c r="G126" s="89"/>
      <c r="H126" s="59"/>
      <c r="I126" s="85">
        <f>E126*G126</f>
        <v>0</v>
      </c>
      <c r="J126" s="217"/>
    </row>
    <row r="127" spans="1:10" s="77" customFormat="1" ht="12">
      <c r="A127" s="90"/>
      <c r="B127" s="56" t="s">
        <v>11</v>
      </c>
      <c r="C127" s="122" t="s">
        <v>151</v>
      </c>
      <c r="D127" s="57" t="s">
        <v>360</v>
      </c>
      <c r="E127" s="53"/>
      <c r="F127" s="54"/>
      <c r="G127" s="81"/>
      <c r="H127" s="79"/>
      <c r="I127" s="92"/>
      <c r="J127" s="74"/>
    </row>
    <row r="128" spans="1:10" s="77" customFormat="1" ht="12">
      <c r="A128" s="90"/>
      <c r="B128" s="56">
        <v>37</v>
      </c>
      <c r="C128" s="122" t="s">
        <v>152</v>
      </c>
      <c r="D128" s="67" t="s">
        <v>153</v>
      </c>
      <c r="E128" s="53">
        <v>395</v>
      </c>
      <c r="F128" s="54" t="s">
        <v>23</v>
      </c>
      <c r="G128" s="81"/>
      <c r="H128" s="79"/>
      <c r="I128" s="92">
        <f>G128*E128</f>
        <v>0</v>
      </c>
      <c r="J128" s="74"/>
    </row>
    <row r="129" spans="2:10" ht="12.75">
      <c r="B129" s="56" t="s">
        <v>11</v>
      </c>
      <c r="C129" s="128" t="s">
        <v>77</v>
      </c>
      <c r="D129" s="57" t="s">
        <v>78</v>
      </c>
      <c r="E129" s="53"/>
      <c r="F129" s="54"/>
      <c r="G129" s="89"/>
      <c r="H129" s="59"/>
      <c r="I129" s="85"/>
      <c r="J129" s="25"/>
    </row>
    <row r="130" spans="1:10" s="77" customFormat="1" ht="24">
      <c r="A130" s="90"/>
      <c r="B130" s="56">
        <v>38</v>
      </c>
      <c r="C130" s="130" t="s">
        <v>147</v>
      </c>
      <c r="D130" s="75" t="s">
        <v>148</v>
      </c>
      <c r="E130" s="53">
        <v>23</v>
      </c>
      <c r="F130" s="54" t="s">
        <v>23</v>
      </c>
      <c r="G130" s="89"/>
      <c r="H130" s="76"/>
      <c r="I130" s="80">
        <f>E130*G130</f>
        <v>0</v>
      </c>
      <c r="J130" s="74"/>
    </row>
    <row r="131" spans="1:10" s="77" customFormat="1" ht="12">
      <c r="A131" s="90"/>
      <c r="B131" s="56" t="s">
        <v>11</v>
      </c>
      <c r="C131" s="122" t="s">
        <v>150</v>
      </c>
      <c r="D131" s="132" t="s">
        <v>189</v>
      </c>
      <c r="E131" s="53"/>
      <c r="F131" s="54"/>
      <c r="G131" s="81"/>
      <c r="H131" s="79"/>
      <c r="I131" s="80"/>
      <c r="J131" s="74"/>
    </row>
    <row r="132" spans="1:10" s="77" customFormat="1" ht="12">
      <c r="A132" s="90"/>
      <c r="B132" s="56">
        <v>39</v>
      </c>
      <c r="C132" s="122" t="s">
        <v>190</v>
      </c>
      <c r="D132" s="132" t="s">
        <v>179</v>
      </c>
      <c r="E132" s="53">
        <v>8030</v>
      </c>
      <c r="F132" s="54" t="s">
        <v>71</v>
      </c>
      <c r="G132" s="81"/>
      <c r="H132" s="79"/>
      <c r="I132" s="80">
        <f>E132*G132</f>
        <v>0</v>
      </c>
      <c r="J132" s="74"/>
    </row>
    <row r="133" spans="2:10" ht="24">
      <c r="B133" s="56">
        <v>40</v>
      </c>
      <c r="C133" s="122" t="s">
        <v>79</v>
      </c>
      <c r="D133" s="132" t="s">
        <v>244</v>
      </c>
      <c r="E133" s="53">
        <v>33600</v>
      </c>
      <c r="F133" s="54" t="s">
        <v>71</v>
      </c>
      <c r="G133" s="89"/>
      <c r="H133" s="59"/>
      <c r="I133" s="85">
        <f>G133*E133</f>
        <v>0</v>
      </c>
      <c r="J133" s="25"/>
    </row>
    <row r="134" spans="2:10" ht="12.75">
      <c r="B134" s="56" t="s">
        <v>11</v>
      </c>
      <c r="C134" s="122" t="s">
        <v>80</v>
      </c>
      <c r="D134" s="57" t="s">
        <v>81</v>
      </c>
      <c r="E134" s="53"/>
      <c r="F134" s="54"/>
      <c r="G134" s="89"/>
      <c r="H134" s="59"/>
      <c r="I134" s="85"/>
      <c r="J134" s="25"/>
    </row>
    <row r="135" spans="2:10" ht="13.5" thickBot="1">
      <c r="B135" s="56" t="s">
        <v>11</v>
      </c>
      <c r="C135" s="122" t="s">
        <v>82</v>
      </c>
      <c r="D135" s="57" t="s">
        <v>361</v>
      </c>
      <c r="E135" s="53"/>
      <c r="F135" s="54"/>
      <c r="G135" s="89"/>
      <c r="H135" s="59"/>
      <c r="I135" s="85"/>
      <c r="J135" s="25"/>
    </row>
    <row r="136" spans="1:10" s="12" customFormat="1" ht="6" customHeight="1" thickBot="1">
      <c r="A136" s="138"/>
      <c r="B136" s="94"/>
      <c r="C136" s="124"/>
      <c r="D136" s="95"/>
      <c r="E136" s="96"/>
      <c r="F136" s="94"/>
      <c r="G136" s="145"/>
      <c r="H136" s="98"/>
      <c r="I136" s="97"/>
      <c r="J136" s="11"/>
    </row>
    <row r="137" spans="1:9" s="14" customFormat="1" ht="13.5" thickBot="1">
      <c r="A137" s="139"/>
      <c r="B137" s="99"/>
      <c r="C137" s="125"/>
      <c r="D137" s="100" t="s">
        <v>382</v>
      </c>
      <c r="E137" s="101"/>
      <c r="F137" s="99"/>
      <c r="G137" s="146"/>
      <c r="H137" s="103" t="s">
        <v>112</v>
      </c>
      <c r="I137" s="104">
        <f>SUM(I108:I136)</f>
        <v>0</v>
      </c>
    </row>
    <row r="138" spans="1:9" s="14" customFormat="1" ht="6" customHeight="1" thickBot="1">
      <c r="A138" s="139"/>
      <c r="B138" s="99"/>
      <c r="C138" s="125"/>
      <c r="D138" s="105"/>
      <c r="E138" s="101"/>
      <c r="F138" s="99"/>
      <c r="G138" s="146"/>
      <c r="H138" s="103"/>
      <c r="I138" s="106"/>
    </row>
    <row r="139" spans="1:9" s="14" customFormat="1" ht="13.5" thickBot="1">
      <c r="A139" s="139"/>
      <c r="B139" s="99"/>
      <c r="C139" s="125"/>
      <c r="D139" s="99"/>
      <c r="E139" s="101"/>
      <c r="F139" s="99"/>
      <c r="G139" s="146"/>
      <c r="H139" s="103" t="s">
        <v>139</v>
      </c>
      <c r="I139" s="104">
        <f>I137+I102</f>
        <v>0</v>
      </c>
    </row>
    <row r="140" spans="1:9" s="14" customFormat="1" ht="12.75">
      <c r="A140" s="139"/>
      <c r="B140" s="107" t="s">
        <v>140</v>
      </c>
      <c r="C140" s="126"/>
      <c r="D140" s="108"/>
      <c r="E140" s="101"/>
      <c r="F140" s="99"/>
      <c r="G140" s="147"/>
      <c r="H140" s="99"/>
      <c r="I140" s="109"/>
    </row>
    <row r="141" spans="1:9" s="14" customFormat="1" ht="12.75">
      <c r="A141" s="139"/>
      <c r="B141" s="99"/>
      <c r="C141" s="99" t="s">
        <v>141</v>
      </c>
      <c r="D141" s="105"/>
      <c r="E141" s="101"/>
      <c r="F141" s="99"/>
      <c r="G141" s="147"/>
      <c r="H141" s="99"/>
      <c r="I141" s="109"/>
    </row>
    <row r="142" spans="1:9" s="14" customFormat="1" ht="12.75">
      <c r="A142" s="139"/>
      <c r="B142" s="99"/>
      <c r="C142" s="99"/>
      <c r="D142" s="105"/>
      <c r="E142" s="101"/>
      <c r="F142" s="99"/>
      <c r="G142" s="147"/>
      <c r="H142" s="99"/>
      <c r="I142" s="109"/>
    </row>
    <row r="143" spans="1:9" s="14" customFormat="1" ht="12.75">
      <c r="A143" s="139"/>
      <c r="B143" s="107"/>
      <c r="C143" s="107" t="s">
        <v>140</v>
      </c>
      <c r="D143" s="108"/>
      <c r="E143" s="101"/>
      <c r="F143" s="107"/>
      <c r="G143" s="148"/>
      <c r="H143" s="107"/>
      <c r="I143" s="109"/>
    </row>
    <row r="144" spans="1:10" s="14" customFormat="1" ht="12.75">
      <c r="A144" s="140"/>
      <c r="B144" s="110"/>
      <c r="C144" s="110" t="s">
        <v>142</v>
      </c>
      <c r="D144" s="111"/>
      <c r="E144" s="112"/>
      <c r="F144" s="113" t="s">
        <v>143</v>
      </c>
      <c r="G144" s="149"/>
      <c r="H144" s="113"/>
      <c r="I144" s="93"/>
      <c r="J144" s="15"/>
    </row>
    <row r="145" spans="1:9" s="15" customFormat="1" ht="6" customHeight="1">
      <c r="A145" s="140"/>
      <c r="B145" s="110"/>
      <c r="C145" s="127"/>
      <c r="D145" s="111"/>
      <c r="E145" s="112"/>
      <c r="F145" s="113"/>
      <c r="G145" s="149"/>
      <c r="H145" s="113"/>
      <c r="I145" s="93"/>
    </row>
    <row r="146" spans="2:10" ht="12.75">
      <c r="B146" s="56" t="s">
        <v>11</v>
      </c>
      <c r="C146" s="122" t="s">
        <v>83</v>
      </c>
      <c r="D146" s="57" t="s">
        <v>84</v>
      </c>
      <c r="E146" s="53"/>
      <c r="F146" s="54"/>
      <c r="G146" s="89"/>
      <c r="H146" s="59"/>
      <c r="I146" s="85"/>
      <c r="J146" s="25"/>
    </row>
    <row r="147" spans="2:10" ht="12.75">
      <c r="B147" s="56">
        <v>41</v>
      </c>
      <c r="C147" s="122" t="s">
        <v>85</v>
      </c>
      <c r="D147" s="57" t="s">
        <v>86</v>
      </c>
      <c r="E147" s="53">
        <v>7650</v>
      </c>
      <c r="F147" s="61" t="s">
        <v>87</v>
      </c>
      <c r="G147" s="89"/>
      <c r="H147" s="59"/>
      <c r="I147" s="85">
        <f>E147*G147</f>
        <v>0</v>
      </c>
      <c r="J147" s="26">
        <f>SUM(I124:I181)</f>
        <v>0</v>
      </c>
    </row>
    <row r="148" spans="2:10" ht="12.75">
      <c r="B148" s="56" t="s">
        <v>11</v>
      </c>
      <c r="C148" s="122"/>
      <c r="D148" s="57"/>
      <c r="E148" s="53"/>
      <c r="F148" s="61"/>
      <c r="G148" s="89"/>
      <c r="H148" s="59"/>
      <c r="I148" s="85"/>
      <c r="J148" s="26"/>
    </row>
    <row r="149" spans="1:20" ht="12.75" customHeight="1">
      <c r="A149" s="9"/>
      <c r="B149" s="56" t="s">
        <v>11</v>
      </c>
      <c r="C149" s="121"/>
      <c r="D149" s="235" t="s">
        <v>280</v>
      </c>
      <c r="E149" s="53"/>
      <c r="F149" s="54"/>
      <c r="G149" s="89"/>
      <c r="H149" s="59"/>
      <c r="I149" s="85"/>
      <c r="J149" s="2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</row>
    <row r="150" spans="1:10" s="91" customFormat="1" ht="12">
      <c r="A150" s="90"/>
      <c r="B150" s="164" t="s">
        <v>11</v>
      </c>
      <c r="C150" s="120" t="s">
        <v>46</v>
      </c>
      <c r="D150" s="165" t="s">
        <v>47</v>
      </c>
      <c r="E150" s="53"/>
      <c r="F150" s="68"/>
      <c r="G150" s="81"/>
      <c r="H150" s="168"/>
      <c r="I150" s="83"/>
      <c r="J150" s="90"/>
    </row>
    <row r="151" spans="1:10" s="91" customFormat="1" ht="24">
      <c r="A151" s="90"/>
      <c r="B151" s="164">
        <v>42</v>
      </c>
      <c r="C151" s="120" t="s">
        <v>48</v>
      </c>
      <c r="D151" s="165" t="s">
        <v>49</v>
      </c>
      <c r="E151" s="53">
        <v>940</v>
      </c>
      <c r="F151" s="68" t="s">
        <v>23</v>
      </c>
      <c r="G151" s="81"/>
      <c r="H151" s="168"/>
      <c r="I151" s="83">
        <f>E151*G151</f>
        <v>0</v>
      </c>
      <c r="J151" s="90"/>
    </row>
    <row r="152" spans="2:10" ht="12" customHeight="1">
      <c r="B152" s="164" t="s">
        <v>11</v>
      </c>
      <c r="C152" s="122" t="s">
        <v>56</v>
      </c>
      <c r="D152" s="57" t="s">
        <v>57</v>
      </c>
      <c r="E152" s="53"/>
      <c r="F152" s="54"/>
      <c r="G152" s="89"/>
      <c r="H152" s="59"/>
      <c r="I152" s="85"/>
      <c r="J152" s="25"/>
    </row>
    <row r="153" spans="2:10" ht="12" customHeight="1">
      <c r="B153" s="164" t="s">
        <v>11</v>
      </c>
      <c r="C153" s="122" t="s">
        <v>58</v>
      </c>
      <c r="D153" s="57" t="s">
        <v>161</v>
      </c>
      <c r="E153" s="53"/>
      <c r="F153" s="54"/>
      <c r="G153" s="89"/>
      <c r="H153" s="59"/>
      <c r="I153" s="85"/>
      <c r="J153" s="25"/>
    </row>
    <row r="154" spans="2:10" ht="12" customHeight="1">
      <c r="B154" s="164" t="s">
        <v>11</v>
      </c>
      <c r="C154" s="122" t="s">
        <v>59</v>
      </c>
      <c r="D154" s="57" t="s">
        <v>60</v>
      </c>
      <c r="E154" s="53"/>
      <c r="F154" s="54"/>
      <c r="G154" s="89"/>
      <c r="H154" s="59"/>
      <c r="I154" s="85"/>
      <c r="J154" s="25"/>
    </row>
    <row r="155" spans="2:10" ht="12" customHeight="1">
      <c r="B155" s="164">
        <v>43</v>
      </c>
      <c r="C155" s="122" t="s">
        <v>281</v>
      </c>
      <c r="D155" s="57" t="s">
        <v>282</v>
      </c>
      <c r="E155" s="53">
        <v>25</v>
      </c>
      <c r="F155" s="54" t="s">
        <v>23</v>
      </c>
      <c r="G155" s="89"/>
      <c r="H155" s="59"/>
      <c r="I155" s="85">
        <f>E155*G155</f>
        <v>0</v>
      </c>
      <c r="J155" s="25"/>
    </row>
    <row r="156" spans="2:10" ht="12" customHeight="1">
      <c r="B156" s="164">
        <v>44</v>
      </c>
      <c r="C156" s="122" t="s">
        <v>283</v>
      </c>
      <c r="D156" s="57" t="s">
        <v>284</v>
      </c>
      <c r="E156" s="53">
        <v>180</v>
      </c>
      <c r="F156" s="54" t="s">
        <v>23</v>
      </c>
      <c r="G156" s="89"/>
      <c r="H156" s="59"/>
      <c r="I156" s="85">
        <f>E156*G156</f>
        <v>0</v>
      </c>
      <c r="J156" s="25"/>
    </row>
    <row r="157" spans="2:10" ht="12" customHeight="1">
      <c r="B157" s="164">
        <v>45</v>
      </c>
      <c r="C157" s="122" t="s">
        <v>285</v>
      </c>
      <c r="D157" s="57" t="s">
        <v>286</v>
      </c>
      <c r="E157" s="53">
        <v>520</v>
      </c>
      <c r="F157" s="54" t="s">
        <v>23</v>
      </c>
      <c r="G157" s="89"/>
      <c r="H157" s="59"/>
      <c r="I157" s="85">
        <f>E157*G157</f>
        <v>0</v>
      </c>
      <c r="J157" s="25"/>
    </row>
    <row r="158" spans="1:10" s="91" customFormat="1" ht="12">
      <c r="A158" s="90"/>
      <c r="B158" s="164" t="s">
        <v>11</v>
      </c>
      <c r="C158" s="128" t="s">
        <v>175</v>
      </c>
      <c r="D158" s="58" t="s">
        <v>176</v>
      </c>
      <c r="E158" s="53"/>
      <c r="F158" s="68"/>
      <c r="G158" s="81"/>
      <c r="H158" s="82"/>
      <c r="I158" s="83"/>
      <c r="J158" s="90"/>
    </row>
    <row r="159" spans="1:10" s="91" customFormat="1" ht="12">
      <c r="A159" s="90"/>
      <c r="B159" s="164">
        <v>46</v>
      </c>
      <c r="C159" s="128" t="s">
        <v>177</v>
      </c>
      <c r="D159" s="58" t="s">
        <v>178</v>
      </c>
      <c r="E159" s="53">
        <v>850</v>
      </c>
      <c r="F159" s="68" t="s">
        <v>23</v>
      </c>
      <c r="G159" s="81"/>
      <c r="H159" s="82"/>
      <c r="I159" s="83">
        <f>E159*G159</f>
        <v>0</v>
      </c>
      <c r="J159" s="90"/>
    </row>
    <row r="160" spans="1:10" ht="12.75">
      <c r="A160" s="9"/>
      <c r="B160" s="164" t="s">
        <v>11</v>
      </c>
      <c r="C160" s="120" t="s">
        <v>180</v>
      </c>
      <c r="D160" s="67" t="s">
        <v>181</v>
      </c>
      <c r="E160" s="61"/>
      <c r="F160" s="54"/>
      <c r="G160" s="81"/>
      <c r="H160" s="79"/>
      <c r="I160" s="80"/>
      <c r="J160" s="9"/>
    </row>
    <row r="161" spans="2:10" ht="12" customHeight="1">
      <c r="B161" s="164" t="s">
        <v>11</v>
      </c>
      <c r="C161" s="122" t="s">
        <v>61</v>
      </c>
      <c r="D161" s="57" t="s">
        <v>62</v>
      </c>
      <c r="E161" s="53"/>
      <c r="F161" s="54"/>
      <c r="G161" s="89"/>
      <c r="H161" s="59"/>
      <c r="I161" s="85"/>
      <c r="J161" s="25"/>
    </row>
    <row r="162" spans="2:10" ht="12" customHeight="1">
      <c r="B162" s="164">
        <v>47</v>
      </c>
      <c r="C162" s="122" t="s">
        <v>63</v>
      </c>
      <c r="D162" s="57" t="s">
        <v>64</v>
      </c>
      <c r="E162" s="53">
        <v>16500</v>
      </c>
      <c r="F162" s="54" t="s">
        <v>65</v>
      </c>
      <c r="G162" s="89"/>
      <c r="H162" s="59"/>
      <c r="I162" s="85">
        <f>E162*G162</f>
        <v>0</v>
      </c>
      <c r="J162" s="25"/>
    </row>
    <row r="163" spans="1:10" s="91" customFormat="1" ht="12">
      <c r="A163" s="90"/>
      <c r="B163" s="164" t="s">
        <v>11</v>
      </c>
      <c r="C163" s="128"/>
      <c r="D163" s="58"/>
      <c r="E163" s="53"/>
      <c r="F163" s="68"/>
      <c r="G163" s="81"/>
      <c r="H163" s="82"/>
      <c r="I163" s="83"/>
      <c r="J163" s="90"/>
    </row>
    <row r="164" spans="2:10" ht="12.75">
      <c r="B164" s="56" t="s">
        <v>11</v>
      </c>
      <c r="C164" s="122"/>
      <c r="D164" s="78" t="s">
        <v>88</v>
      </c>
      <c r="E164" s="53"/>
      <c r="F164" s="54"/>
      <c r="G164" s="89"/>
      <c r="H164" s="59"/>
      <c r="I164" s="85"/>
      <c r="J164" s="25"/>
    </row>
    <row r="165" spans="1:10" ht="12.75">
      <c r="A165" s="9"/>
      <c r="B165" s="56" t="s">
        <v>11</v>
      </c>
      <c r="C165" s="198" t="s">
        <v>89</v>
      </c>
      <c r="D165" s="57" t="s">
        <v>90</v>
      </c>
      <c r="E165" s="53"/>
      <c r="F165" s="54"/>
      <c r="G165" s="88"/>
      <c r="H165" s="59"/>
      <c r="I165" s="85"/>
      <c r="J165" s="25"/>
    </row>
    <row r="166" spans="1:10" ht="12.75">
      <c r="A166" s="9"/>
      <c r="B166" s="56" t="s">
        <v>11</v>
      </c>
      <c r="C166" s="198" t="s">
        <v>91</v>
      </c>
      <c r="D166" s="57" t="s">
        <v>362</v>
      </c>
      <c r="E166" s="53"/>
      <c r="F166" s="54"/>
      <c r="G166" s="88"/>
      <c r="H166" s="59"/>
      <c r="I166" s="85"/>
      <c r="J166" s="25"/>
    </row>
    <row r="167" spans="1:10" ht="12.75">
      <c r="A167" s="9"/>
      <c r="B167" s="56" t="s">
        <v>11</v>
      </c>
      <c r="C167" s="198" t="s">
        <v>92</v>
      </c>
      <c r="D167" s="57" t="s">
        <v>93</v>
      </c>
      <c r="E167" s="53"/>
      <c r="F167" s="54"/>
      <c r="G167" s="88"/>
      <c r="H167" s="59"/>
      <c r="I167" s="85"/>
      <c r="J167" s="25"/>
    </row>
    <row r="168" spans="1:10" s="204" customFormat="1" ht="12">
      <c r="A168" s="199"/>
      <c r="B168" s="56" t="s">
        <v>11</v>
      </c>
      <c r="C168" s="200" t="s">
        <v>222</v>
      </c>
      <c r="D168" s="201" t="s">
        <v>223</v>
      </c>
      <c r="E168" s="202"/>
      <c r="F168" s="63"/>
      <c r="G168" s="88"/>
      <c r="H168" s="203"/>
      <c r="I168" s="85"/>
      <c r="J168" s="199"/>
    </row>
    <row r="169" spans="1:10" s="204" customFormat="1" ht="24">
      <c r="A169" s="199"/>
      <c r="B169" s="56">
        <v>48</v>
      </c>
      <c r="C169" s="200" t="s">
        <v>224</v>
      </c>
      <c r="D169" s="165" t="s">
        <v>363</v>
      </c>
      <c r="E169" s="53">
        <v>22133</v>
      </c>
      <c r="F169" s="68" t="s">
        <v>23</v>
      </c>
      <c r="G169" s="88"/>
      <c r="H169" s="82"/>
      <c r="I169" s="85">
        <f>E169*G169</f>
        <v>0</v>
      </c>
      <c r="J169" s="199"/>
    </row>
    <row r="170" spans="1:10" s="13" customFormat="1" ht="12.75">
      <c r="A170" s="205"/>
      <c r="B170" s="56" t="s">
        <v>11</v>
      </c>
      <c r="C170" s="200" t="s">
        <v>157</v>
      </c>
      <c r="D170" s="206" t="s">
        <v>94</v>
      </c>
      <c r="E170" s="53"/>
      <c r="F170" s="68"/>
      <c r="G170" s="89"/>
      <c r="H170" s="60"/>
      <c r="I170" s="85"/>
      <c r="J170" s="27"/>
    </row>
    <row r="171" spans="1:10" s="13" customFormat="1" ht="24.75" thickBot="1">
      <c r="A171" s="205"/>
      <c r="B171" s="56">
        <v>49</v>
      </c>
      <c r="C171" s="200" t="s">
        <v>158</v>
      </c>
      <c r="D171" s="207" t="s">
        <v>364</v>
      </c>
      <c r="E171" s="53">
        <v>46076</v>
      </c>
      <c r="F171" s="68" t="s">
        <v>23</v>
      </c>
      <c r="G171" s="88"/>
      <c r="H171" s="60"/>
      <c r="I171" s="85">
        <f>E171*G171</f>
        <v>0</v>
      </c>
      <c r="J171" s="27"/>
    </row>
    <row r="172" spans="1:10" s="12" customFormat="1" ht="6" customHeight="1" thickBot="1">
      <c r="A172" s="138"/>
      <c r="B172" s="94"/>
      <c r="C172" s="124"/>
      <c r="D172" s="95"/>
      <c r="E172" s="96"/>
      <c r="F172" s="94"/>
      <c r="G172" s="145"/>
      <c r="H172" s="98"/>
      <c r="I172" s="97"/>
      <c r="J172" s="11"/>
    </row>
    <row r="173" spans="1:9" s="14" customFormat="1" ht="13.5" thickBot="1">
      <c r="A173" s="139"/>
      <c r="B173" s="99"/>
      <c r="C173" s="125"/>
      <c r="D173" s="100" t="s">
        <v>382</v>
      </c>
      <c r="E173" s="101"/>
      <c r="F173" s="99"/>
      <c r="G173" s="146"/>
      <c r="H173" s="103" t="s">
        <v>112</v>
      </c>
      <c r="I173" s="104">
        <f>SUM(I145:I172)</f>
        <v>0</v>
      </c>
    </row>
    <row r="174" spans="1:9" s="14" customFormat="1" ht="6" customHeight="1" thickBot="1">
      <c r="A174" s="139"/>
      <c r="B174" s="99"/>
      <c r="C174" s="125"/>
      <c r="D174" s="105"/>
      <c r="E174" s="101"/>
      <c r="F174" s="99"/>
      <c r="G174" s="146"/>
      <c r="H174" s="103"/>
      <c r="I174" s="106"/>
    </row>
    <row r="175" spans="1:9" s="14" customFormat="1" ht="13.5" thickBot="1">
      <c r="A175" s="139"/>
      <c r="B175" s="99"/>
      <c r="C175" s="125"/>
      <c r="D175" s="99"/>
      <c r="E175" s="101"/>
      <c r="F175" s="99"/>
      <c r="G175" s="146"/>
      <c r="H175" s="103" t="s">
        <v>139</v>
      </c>
      <c r="I175" s="104">
        <f>I173+I139</f>
        <v>0</v>
      </c>
    </row>
    <row r="176" spans="1:9" s="14" customFormat="1" ht="12.75">
      <c r="A176" s="139"/>
      <c r="B176" s="107" t="s">
        <v>140</v>
      </c>
      <c r="C176" s="126"/>
      <c r="D176" s="108"/>
      <c r="E176" s="101"/>
      <c r="F176" s="99"/>
      <c r="G176" s="147"/>
      <c r="H176" s="99"/>
      <c r="I176" s="109"/>
    </row>
    <row r="177" spans="1:9" s="14" customFormat="1" ht="12.75">
      <c r="A177" s="139"/>
      <c r="B177" s="99"/>
      <c r="C177" s="99" t="s">
        <v>141</v>
      </c>
      <c r="D177" s="105"/>
      <c r="E177" s="101"/>
      <c r="F177" s="99"/>
      <c r="G177" s="147"/>
      <c r="H177" s="99"/>
      <c r="I177" s="109"/>
    </row>
    <row r="178" spans="1:9" s="14" customFormat="1" ht="12.75">
      <c r="A178" s="139"/>
      <c r="B178" s="99"/>
      <c r="C178" s="99"/>
      <c r="D178" s="105"/>
      <c r="E178" s="101"/>
      <c r="F178" s="99"/>
      <c r="G178" s="147"/>
      <c r="H178" s="99"/>
      <c r="I178" s="109"/>
    </row>
    <row r="179" spans="1:9" s="14" customFormat="1" ht="12.75">
      <c r="A179" s="139"/>
      <c r="B179" s="107"/>
      <c r="C179" s="107" t="s">
        <v>140</v>
      </c>
      <c r="D179" s="108"/>
      <c r="E179" s="101"/>
      <c r="F179" s="107"/>
      <c r="G179" s="148"/>
      <c r="H179" s="107"/>
      <c r="I179" s="109"/>
    </row>
    <row r="180" spans="1:10" s="14" customFormat="1" ht="12.75">
      <c r="A180" s="140"/>
      <c r="B180" s="110"/>
      <c r="C180" s="110" t="s">
        <v>142</v>
      </c>
      <c r="D180" s="111"/>
      <c r="E180" s="112"/>
      <c r="F180" s="113" t="s">
        <v>143</v>
      </c>
      <c r="G180" s="149"/>
      <c r="H180" s="113"/>
      <c r="I180" s="93"/>
      <c r="J180" s="15"/>
    </row>
    <row r="181" spans="1:9" s="15" customFormat="1" ht="6" customHeight="1">
      <c r="A181" s="140"/>
      <c r="B181" s="110"/>
      <c r="C181" s="127"/>
      <c r="D181" s="111"/>
      <c r="E181" s="112"/>
      <c r="F181" s="113"/>
      <c r="G181" s="149"/>
      <c r="H181" s="113"/>
      <c r="I181" s="93"/>
    </row>
    <row r="182" spans="1:10" s="255" customFormat="1" ht="24" outlineLevel="4">
      <c r="A182" s="72"/>
      <c r="B182" s="56">
        <v>50</v>
      </c>
      <c r="C182" s="249" t="s">
        <v>375</v>
      </c>
      <c r="D182" s="208" t="s">
        <v>381</v>
      </c>
      <c r="E182" s="53">
        <v>100800</v>
      </c>
      <c r="F182" s="250" t="s">
        <v>376</v>
      </c>
      <c r="G182" s="251"/>
      <c r="H182" s="252"/>
      <c r="I182" s="253">
        <f>E182*G182</f>
        <v>0</v>
      </c>
      <c r="J182" s="254"/>
    </row>
    <row r="183" spans="2:10" ht="12.75">
      <c r="B183" s="56" t="s">
        <v>11</v>
      </c>
      <c r="C183" s="122" t="s">
        <v>95</v>
      </c>
      <c r="D183" s="57" t="s">
        <v>96</v>
      </c>
      <c r="E183" s="53"/>
      <c r="F183" s="54"/>
      <c r="G183" s="89"/>
      <c r="H183" s="59"/>
      <c r="I183" s="85"/>
      <c r="J183" s="25"/>
    </row>
    <row r="184" spans="2:10" ht="12.75">
      <c r="B184" s="56" t="s">
        <v>11</v>
      </c>
      <c r="C184" s="122" t="s">
        <v>97</v>
      </c>
      <c r="D184" s="57" t="s">
        <v>174</v>
      </c>
      <c r="E184" s="53"/>
      <c r="F184" s="54"/>
      <c r="G184" s="89"/>
      <c r="H184" s="59"/>
      <c r="I184" s="85"/>
      <c r="J184" s="25"/>
    </row>
    <row r="185" spans="2:10" ht="12.75">
      <c r="B185" s="56" t="s">
        <v>11</v>
      </c>
      <c r="C185" s="122" t="s">
        <v>98</v>
      </c>
      <c r="D185" s="57" t="s">
        <v>99</v>
      </c>
      <c r="E185" s="53"/>
      <c r="F185" s="54"/>
      <c r="G185" s="89"/>
      <c r="H185" s="59"/>
      <c r="I185" s="85"/>
      <c r="J185" s="25"/>
    </row>
    <row r="186" spans="2:10" ht="12.75">
      <c r="B186" s="56" t="s">
        <v>11</v>
      </c>
      <c r="C186" s="122" t="s">
        <v>100</v>
      </c>
      <c r="D186" s="57" t="s">
        <v>101</v>
      </c>
      <c r="E186" s="53"/>
      <c r="F186" s="54"/>
      <c r="G186" s="89"/>
      <c r="H186" s="59"/>
      <c r="I186" s="85"/>
      <c r="J186" s="25"/>
    </row>
    <row r="187" spans="2:10" ht="12.75">
      <c r="B187" s="56">
        <v>51</v>
      </c>
      <c r="C187" s="122" t="s">
        <v>102</v>
      </c>
      <c r="D187" s="57" t="s">
        <v>103</v>
      </c>
      <c r="E187" s="53">
        <v>248112</v>
      </c>
      <c r="F187" s="54" t="s">
        <v>104</v>
      </c>
      <c r="G187" s="89"/>
      <c r="H187" s="59"/>
      <c r="I187" s="85">
        <f>E187*G187</f>
        <v>0</v>
      </c>
      <c r="J187" s="25"/>
    </row>
    <row r="188" spans="2:10" ht="12.75">
      <c r="B188" s="56">
        <v>52</v>
      </c>
      <c r="C188" s="122" t="s">
        <v>105</v>
      </c>
      <c r="D188" s="57" t="s">
        <v>106</v>
      </c>
      <c r="E188" s="53">
        <v>331323</v>
      </c>
      <c r="F188" s="54" t="s">
        <v>104</v>
      </c>
      <c r="G188" s="89"/>
      <c r="H188" s="59"/>
      <c r="I188" s="85">
        <f>E188*G188</f>
        <v>0</v>
      </c>
      <c r="J188" s="25"/>
    </row>
    <row r="189" spans="2:10" ht="12.75">
      <c r="B189" s="56" t="s">
        <v>11</v>
      </c>
      <c r="C189" s="122" t="s">
        <v>107</v>
      </c>
      <c r="D189" s="133" t="s">
        <v>164</v>
      </c>
      <c r="E189" s="53"/>
      <c r="F189" s="54"/>
      <c r="G189" s="89"/>
      <c r="H189" s="59"/>
      <c r="I189" s="85"/>
      <c r="J189" s="25"/>
    </row>
    <row r="190" spans="2:10" ht="12.75">
      <c r="B190" s="56">
        <v>53</v>
      </c>
      <c r="C190" s="122" t="s">
        <v>225</v>
      </c>
      <c r="D190" s="66" t="s">
        <v>226</v>
      </c>
      <c r="E190" s="53">
        <v>5126030</v>
      </c>
      <c r="F190" s="54" t="s">
        <v>65</v>
      </c>
      <c r="G190" s="89"/>
      <c r="H190" s="59"/>
      <c r="I190" s="85">
        <f>E190*G190</f>
        <v>0</v>
      </c>
      <c r="J190" s="25"/>
    </row>
    <row r="191" spans="2:10" ht="12.75">
      <c r="B191" s="56" t="s">
        <v>11</v>
      </c>
      <c r="C191" s="122" t="s">
        <v>108</v>
      </c>
      <c r="D191" s="57" t="s">
        <v>109</v>
      </c>
      <c r="E191" s="53"/>
      <c r="F191" s="54"/>
      <c r="G191" s="89"/>
      <c r="H191" s="59"/>
      <c r="I191" s="85"/>
      <c r="J191" s="25"/>
    </row>
    <row r="192" spans="2:10" ht="12.75">
      <c r="B192" s="56">
        <v>54</v>
      </c>
      <c r="C192" s="122" t="s">
        <v>110</v>
      </c>
      <c r="D192" s="57" t="s">
        <v>111</v>
      </c>
      <c r="E192" s="53">
        <v>51261</v>
      </c>
      <c r="F192" s="54" t="s">
        <v>104</v>
      </c>
      <c r="G192" s="89"/>
      <c r="H192" s="59"/>
      <c r="I192" s="85">
        <f>E192*G192</f>
        <v>0</v>
      </c>
      <c r="J192" s="25"/>
    </row>
    <row r="193" spans="2:10" ht="12.75">
      <c r="B193" s="56" t="s">
        <v>11</v>
      </c>
      <c r="C193" s="122" t="s">
        <v>113</v>
      </c>
      <c r="D193" s="57" t="s">
        <v>114</v>
      </c>
      <c r="E193" s="53"/>
      <c r="F193" s="54"/>
      <c r="G193" s="89"/>
      <c r="H193" s="59"/>
      <c r="I193" s="85"/>
      <c r="J193" s="25"/>
    </row>
    <row r="194" spans="2:10" ht="12.75">
      <c r="B194" s="56">
        <v>55</v>
      </c>
      <c r="C194" s="122" t="s">
        <v>115</v>
      </c>
      <c r="D194" s="57" t="s">
        <v>116</v>
      </c>
      <c r="E194" s="53">
        <v>34</v>
      </c>
      <c r="F194" s="54" t="s">
        <v>17</v>
      </c>
      <c r="G194" s="89"/>
      <c r="H194" s="59"/>
      <c r="I194" s="85">
        <f>E194*G194</f>
        <v>0</v>
      </c>
      <c r="J194" s="25"/>
    </row>
    <row r="195" spans="1:10" s="73" customFormat="1" ht="12.75">
      <c r="A195" s="72"/>
      <c r="B195" s="56" t="s">
        <v>11</v>
      </c>
      <c r="C195" s="128" t="s">
        <v>117</v>
      </c>
      <c r="D195" s="69" t="s">
        <v>118</v>
      </c>
      <c r="E195" s="53"/>
      <c r="F195" s="68"/>
      <c r="G195" s="89"/>
      <c r="H195" s="60"/>
      <c r="I195" s="86"/>
      <c r="J195" s="28"/>
    </row>
    <row r="196" spans="1:10" s="73" customFormat="1" ht="12.75">
      <c r="A196" s="72"/>
      <c r="B196" s="56" t="s">
        <v>11</v>
      </c>
      <c r="C196" s="128" t="s">
        <v>287</v>
      </c>
      <c r="D196" s="237" t="s">
        <v>365</v>
      </c>
      <c r="E196" s="53"/>
      <c r="F196" s="54"/>
      <c r="G196" s="88"/>
      <c r="H196" s="60"/>
      <c r="I196" s="86"/>
      <c r="J196" s="28"/>
    </row>
    <row r="197" spans="1:10" s="73" customFormat="1" ht="12.75">
      <c r="A197" s="72"/>
      <c r="B197" s="56" t="s">
        <v>11</v>
      </c>
      <c r="C197" s="128" t="s">
        <v>288</v>
      </c>
      <c r="D197" s="166" t="s">
        <v>289</v>
      </c>
      <c r="E197" s="53"/>
      <c r="F197" s="54"/>
      <c r="G197" s="88"/>
      <c r="H197" s="60"/>
      <c r="I197" s="85"/>
      <c r="J197" s="28"/>
    </row>
    <row r="198" spans="1:10" s="73" customFormat="1" ht="12.75">
      <c r="A198" s="72"/>
      <c r="B198" s="56">
        <v>56</v>
      </c>
      <c r="C198" s="128" t="s">
        <v>290</v>
      </c>
      <c r="D198" s="57" t="s">
        <v>149</v>
      </c>
      <c r="E198" s="53">
        <v>17298</v>
      </c>
      <c r="F198" s="54" t="s">
        <v>23</v>
      </c>
      <c r="G198" s="88"/>
      <c r="H198" s="60"/>
      <c r="I198" s="85">
        <f>E198*G198</f>
        <v>0</v>
      </c>
      <c r="J198" s="28"/>
    </row>
    <row r="199" spans="1:10" s="204" customFormat="1" ht="12">
      <c r="A199" s="199"/>
      <c r="B199" s="56" t="s">
        <v>11</v>
      </c>
      <c r="C199" s="128" t="s">
        <v>368</v>
      </c>
      <c r="D199" s="65" t="s">
        <v>369</v>
      </c>
      <c r="E199" s="53" t="s">
        <v>11</v>
      </c>
      <c r="F199" s="53"/>
      <c r="G199" s="247"/>
      <c r="H199" s="240"/>
      <c r="I199" s="248"/>
      <c r="J199" s="199"/>
    </row>
    <row r="200" spans="1:10" s="204" customFormat="1" ht="12">
      <c r="A200" s="199"/>
      <c r="B200" s="56" t="s">
        <v>11</v>
      </c>
      <c r="C200" s="128" t="s">
        <v>370</v>
      </c>
      <c r="D200" s="65" t="s">
        <v>371</v>
      </c>
      <c r="E200" s="53" t="s">
        <v>11</v>
      </c>
      <c r="F200" s="53"/>
      <c r="G200" s="247"/>
      <c r="H200" s="240"/>
      <c r="I200" s="248"/>
      <c r="J200" s="199"/>
    </row>
    <row r="201" spans="1:10" s="204" customFormat="1" ht="12">
      <c r="A201" s="199"/>
      <c r="B201" s="56" t="s">
        <v>11</v>
      </c>
      <c r="C201" s="128" t="s">
        <v>372</v>
      </c>
      <c r="D201" s="65" t="s">
        <v>377</v>
      </c>
      <c r="E201" s="53" t="s">
        <v>11</v>
      </c>
      <c r="F201" s="53"/>
      <c r="G201" s="247"/>
      <c r="H201" s="240"/>
      <c r="I201" s="248"/>
      <c r="J201" s="199"/>
    </row>
    <row r="202" spans="1:10" s="204" customFormat="1" ht="12">
      <c r="A202" s="199"/>
      <c r="B202" s="56">
        <v>57</v>
      </c>
      <c r="C202" s="128" t="s">
        <v>373</v>
      </c>
      <c r="D202" s="57" t="s">
        <v>374</v>
      </c>
      <c r="E202" s="53">
        <v>2420</v>
      </c>
      <c r="F202" s="53" t="s">
        <v>23</v>
      </c>
      <c r="G202" s="89"/>
      <c r="H202" s="240"/>
      <c r="I202" s="85">
        <f>ROUND(E202*G202,2)</f>
        <v>0</v>
      </c>
      <c r="J202" s="199"/>
    </row>
    <row r="203" spans="2:10" ht="12.75">
      <c r="B203" s="56" t="s">
        <v>11</v>
      </c>
      <c r="C203" s="128"/>
      <c r="D203" s="57"/>
      <c r="E203" s="53"/>
      <c r="F203" s="54"/>
      <c r="G203" s="88"/>
      <c r="H203" s="59"/>
      <c r="I203" s="85"/>
      <c r="J203" s="25"/>
    </row>
    <row r="204" spans="1:10" s="77" customFormat="1" ht="12">
      <c r="A204" s="90"/>
      <c r="B204" s="56" t="s">
        <v>11</v>
      </c>
      <c r="C204" s="128"/>
      <c r="D204" s="163" t="s">
        <v>119</v>
      </c>
      <c r="E204" s="53"/>
      <c r="F204" s="68"/>
      <c r="G204" s="81"/>
      <c r="H204" s="79"/>
      <c r="I204" s="80"/>
      <c r="J204" s="74"/>
    </row>
    <row r="205" spans="2:10" ht="12.75">
      <c r="B205" s="56" t="s">
        <v>11</v>
      </c>
      <c r="C205" s="128" t="s">
        <v>120</v>
      </c>
      <c r="D205" s="57" t="s">
        <v>121</v>
      </c>
      <c r="E205" s="53"/>
      <c r="F205" s="53"/>
      <c r="G205" s="81"/>
      <c r="H205" s="240"/>
      <c r="I205" s="80"/>
      <c r="J205" s="9"/>
    </row>
    <row r="206" spans="2:10" ht="12.75">
      <c r="B206" s="56" t="s">
        <v>11</v>
      </c>
      <c r="C206" s="128" t="s">
        <v>122</v>
      </c>
      <c r="D206" s="57" t="s">
        <v>123</v>
      </c>
      <c r="E206" s="53"/>
      <c r="F206" s="53"/>
      <c r="G206" s="81"/>
      <c r="H206" s="240"/>
      <c r="I206" s="80"/>
      <c r="J206" s="9"/>
    </row>
    <row r="207" spans="2:10" ht="12.75">
      <c r="B207" s="56" t="s">
        <v>11</v>
      </c>
      <c r="C207" s="128" t="s">
        <v>124</v>
      </c>
      <c r="D207" s="165" t="s">
        <v>378</v>
      </c>
      <c r="E207" s="53"/>
      <c r="F207" s="53"/>
      <c r="G207" s="81"/>
      <c r="H207" s="240"/>
      <c r="I207" s="80"/>
      <c r="J207" s="9"/>
    </row>
    <row r="208" spans="2:10" ht="13.5" thickBot="1">
      <c r="B208" s="56" t="s">
        <v>11</v>
      </c>
      <c r="C208" s="167" t="s">
        <v>296</v>
      </c>
      <c r="D208" s="67" t="s">
        <v>295</v>
      </c>
      <c r="E208" s="53"/>
      <c r="F208" s="54"/>
      <c r="G208" s="81"/>
      <c r="H208" s="76"/>
      <c r="I208" s="80"/>
      <c r="J208" s="9"/>
    </row>
    <row r="209" spans="1:10" s="12" customFormat="1" ht="6" customHeight="1" thickBot="1">
      <c r="A209" s="11"/>
      <c r="B209" s="94"/>
      <c r="C209" s="124"/>
      <c r="D209" s="210"/>
      <c r="E209" s="96"/>
      <c r="F209" s="94"/>
      <c r="G209" s="145"/>
      <c r="H209" s="98"/>
      <c r="I209" s="97"/>
      <c r="J209" s="11"/>
    </row>
    <row r="210" spans="2:9" s="14" customFormat="1" ht="13.5" thickBot="1">
      <c r="B210" s="99"/>
      <c r="C210" s="125"/>
      <c r="D210" s="100" t="s">
        <v>382</v>
      </c>
      <c r="E210" s="101"/>
      <c r="F210" s="99"/>
      <c r="G210" s="146"/>
      <c r="H210" s="103" t="s">
        <v>112</v>
      </c>
      <c r="I210" s="104">
        <f>SUM(I181:I209)</f>
        <v>0</v>
      </c>
    </row>
    <row r="211" spans="2:9" s="14" customFormat="1" ht="6" customHeight="1" thickBot="1">
      <c r="B211" s="99"/>
      <c r="C211" s="125"/>
      <c r="D211" s="211"/>
      <c r="E211" s="101"/>
      <c r="F211" s="99"/>
      <c r="G211" s="146"/>
      <c r="H211" s="103"/>
      <c r="I211" s="106"/>
    </row>
    <row r="212" spans="2:9" s="14" customFormat="1" ht="13.5" thickBot="1">
      <c r="B212" s="99"/>
      <c r="C212" s="125"/>
      <c r="D212" s="211"/>
      <c r="E212" s="101"/>
      <c r="F212" s="99"/>
      <c r="G212" s="146"/>
      <c r="H212" s="103" t="s">
        <v>139</v>
      </c>
      <c r="I212" s="104">
        <f>I210+I175</f>
        <v>0</v>
      </c>
    </row>
    <row r="213" spans="2:9" s="14" customFormat="1" ht="12.75">
      <c r="B213" s="107"/>
      <c r="C213" s="126"/>
      <c r="D213" s="212"/>
      <c r="E213" s="101"/>
      <c r="F213" s="99"/>
      <c r="G213" s="147"/>
      <c r="H213" s="99"/>
      <c r="I213" s="109"/>
    </row>
    <row r="214" spans="2:9" s="14" customFormat="1" ht="12.75">
      <c r="B214" s="99"/>
      <c r="C214" s="99" t="s">
        <v>141</v>
      </c>
      <c r="D214" s="211"/>
      <c r="E214" s="101"/>
      <c r="F214" s="99"/>
      <c r="G214" s="147"/>
      <c r="H214" s="99"/>
      <c r="I214" s="109"/>
    </row>
    <row r="215" spans="2:9" s="14" customFormat="1" ht="12.75">
      <c r="B215" s="99"/>
      <c r="C215" s="99"/>
      <c r="D215" s="211"/>
      <c r="E215" s="101"/>
      <c r="F215" s="99"/>
      <c r="G215" s="147"/>
      <c r="H215" s="99"/>
      <c r="I215" s="109"/>
    </row>
    <row r="216" spans="2:9" s="14" customFormat="1" ht="12.75">
      <c r="B216" s="107"/>
      <c r="C216" s="107"/>
      <c r="D216" s="212"/>
      <c r="E216" s="101"/>
      <c r="F216" s="107"/>
      <c r="G216" s="148"/>
      <c r="H216" s="107"/>
      <c r="I216" s="109"/>
    </row>
    <row r="217" spans="1:10" s="14" customFormat="1" ht="12.75">
      <c r="A217" s="15"/>
      <c r="B217" s="110"/>
      <c r="C217" s="110" t="s">
        <v>142</v>
      </c>
      <c r="D217" s="213"/>
      <c r="E217" s="112"/>
      <c r="F217" s="214" t="s">
        <v>143</v>
      </c>
      <c r="G217" s="215"/>
      <c r="H217" s="214"/>
      <c r="I217" s="93"/>
      <c r="J217" s="15"/>
    </row>
    <row r="218" spans="2:9" s="15" customFormat="1" ht="6" customHeight="1">
      <c r="B218" s="110"/>
      <c r="C218" s="127"/>
      <c r="D218" s="213"/>
      <c r="E218" s="112"/>
      <c r="F218" s="214"/>
      <c r="G218" s="215"/>
      <c r="H218" s="214"/>
      <c r="I218" s="93"/>
    </row>
    <row r="219" spans="2:10" ht="12.75">
      <c r="B219" s="169">
        <v>58</v>
      </c>
      <c r="C219" s="167" t="s">
        <v>297</v>
      </c>
      <c r="D219" s="67" t="s">
        <v>293</v>
      </c>
      <c r="E219" s="53">
        <v>5600</v>
      </c>
      <c r="F219" s="54" t="s">
        <v>71</v>
      </c>
      <c r="G219" s="81"/>
      <c r="H219" s="76"/>
      <c r="I219" s="80">
        <f>E219*G219</f>
        <v>0</v>
      </c>
      <c r="J219" s="9"/>
    </row>
    <row r="220" spans="2:10" ht="12.75">
      <c r="B220" s="169" t="s">
        <v>11</v>
      </c>
      <c r="C220" s="167" t="s">
        <v>246</v>
      </c>
      <c r="D220" s="67" t="s">
        <v>292</v>
      </c>
      <c r="E220" s="53"/>
      <c r="F220" s="54"/>
      <c r="G220" s="81"/>
      <c r="H220" s="76"/>
      <c r="I220" s="80"/>
      <c r="J220" s="9"/>
    </row>
    <row r="221" spans="2:10" ht="12.75">
      <c r="B221" s="169">
        <v>59</v>
      </c>
      <c r="C221" s="167" t="s">
        <v>247</v>
      </c>
      <c r="D221" s="67" t="s">
        <v>248</v>
      </c>
      <c r="E221" s="53">
        <v>4135</v>
      </c>
      <c r="F221" s="54" t="s">
        <v>71</v>
      </c>
      <c r="G221" s="81"/>
      <c r="H221" s="76"/>
      <c r="I221" s="80">
        <f>E221*G221</f>
        <v>0</v>
      </c>
      <c r="J221" s="9"/>
    </row>
    <row r="222" spans="2:10" ht="12.75">
      <c r="B222" s="169" t="s">
        <v>11</v>
      </c>
      <c r="C222" s="167" t="s">
        <v>125</v>
      </c>
      <c r="D222" s="67" t="s">
        <v>126</v>
      </c>
      <c r="E222" s="53"/>
      <c r="F222" s="54"/>
      <c r="G222" s="81"/>
      <c r="H222" s="76"/>
      <c r="I222" s="80"/>
      <c r="J222" s="9"/>
    </row>
    <row r="223" spans="2:10" ht="12.75">
      <c r="B223" s="169">
        <v>60</v>
      </c>
      <c r="C223" s="167" t="s">
        <v>138</v>
      </c>
      <c r="D223" s="67" t="s">
        <v>294</v>
      </c>
      <c r="E223" s="53">
        <v>33600</v>
      </c>
      <c r="F223" s="54" t="s">
        <v>71</v>
      </c>
      <c r="G223" s="81"/>
      <c r="H223" s="76"/>
      <c r="I223" s="80">
        <f>E223*G223</f>
        <v>0</v>
      </c>
      <c r="J223" s="9"/>
    </row>
    <row r="224" spans="2:10" ht="12.75">
      <c r="B224" s="169" t="s">
        <v>11</v>
      </c>
      <c r="C224" s="128" t="s">
        <v>127</v>
      </c>
      <c r="D224" s="57" t="s">
        <v>379</v>
      </c>
      <c r="E224" s="53"/>
      <c r="F224" s="54"/>
      <c r="G224" s="81"/>
      <c r="H224" s="79"/>
      <c r="I224" s="85"/>
      <c r="J224" s="9"/>
    </row>
    <row r="225" spans="2:10" ht="12.75">
      <c r="B225" s="169" t="s">
        <v>11</v>
      </c>
      <c r="C225" s="128" t="s">
        <v>250</v>
      </c>
      <c r="D225" s="57" t="s">
        <v>251</v>
      </c>
      <c r="E225" s="53"/>
      <c r="F225" s="54"/>
      <c r="G225" s="81"/>
      <c r="H225" s="79"/>
      <c r="I225" s="80"/>
      <c r="J225" s="9"/>
    </row>
    <row r="226" spans="2:10" ht="12.75">
      <c r="B226" s="169" t="s">
        <v>11</v>
      </c>
      <c r="C226" s="128" t="s">
        <v>298</v>
      </c>
      <c r="D226" s="57" t="s">
        <v>299</v>
      </c>
      <c r="E226" s="53"/>
      <c r="F226" s="53"/>
      <c r="G226" s="81"/>
      <c r="H226" s="240"/>
      <c r="I226" s="80"/>
      <c r="J226" s="9"/>
    </row>
    <row r="227" spans="2:10" ht="12.75">
      <c r="B227" s="169">
        <v>61</v>
      </c>
      <c r="C227" s="128" t="s">
        <v>350</v>
      </c>
      <c r="D227" s="165" t="s">
        <v>351</v>
      </c>
      <c r="E227" s="53">
        <v>8</v>
      </c>
      <c r="F227" s="68" t="s">
        <v>72</v>
      </c>
      <c r="G227" s="89"/>
      <c r="H227" s="241"/>
      <c r="I227" s="85">
        <f>ROUND(E227*G227,2)</f>
        <v>0</v>
      </c>
      <c r="J227" s="9"/>
    </row>
    <row r="228" spans="2:10" ht="12.75">
      <c r="B228" s="169" t="s">
        <v>11</v>
      </c>
      <c r="C228" s="128" t="s">
        <v>342</v>
      </c>
      <c r="D228" s="57" t="s">
        <v>343</v>
      </c>
      <c r="E228" s="53"/>
      <c r="F228" s="53"/>
      <c r="G228" s="81"/>
      <c r="H228" s="240"/>
      <c r="I228" s="80"/>
      <c r="J228" s="9"/>
    </row>
    <row r="229" spans="2:10" ht="12.75">
      <c r="B229" s="169">
        <v>62</v>
      </c>
      <c r="C229" s="128" t="s">
        <v>352</v>
      </c>
      <c r="D229" s="165" t="s">
        <v>351</v>
      </c>
      <c r="E229" s="53">
        <v>3</v>
      </c>
      <c r="F229" s="68" t="s">
        <v>72</v>
      </c>
      <c r="G229" s="89"/>
      <c r="H229" s="241"/>
      <c r="I229" s="85">
        <f>ROUND(E229*G229,2)</f>
        <v>0</v>
      </c>
      <c r="J229" s="9"/>
    </row>
    <row r="230" spans="2:10" ht="12.75">
      <c r="B230" s="169" t="s">
        <v>11</v>
      </c>
      <c r="C230" s="128" t="s">
        <v>345</v>
      </c>
      <c r="D230" s="57" t="s">
        <v>344</v>
      </c>
      <c r="E230" s="53"/>
      <c r="F230" s="53"/>
      <c r="G230" s="81"/>
      <c r="H230" s="240"/>
      <c r="I230" s="80"/>
      <c r="J230" s="9"/>
    </row>
    <row r="231" spans="2:10" ht="12.75">
      <c r="B231" s="169">
        <v>63</v>
      </c>
      <c r="C231" s="128" t="s">
        <v>353</v>
      </c>
      <c r="D231" s="165" t="s">
        <v>351</v>
      </c>
      <c r="E231" s="53">
        <v>2</v>
      </c>
      <c r="F231" s="68" t="s">
        <v>72</v>
      </c>
      <c r="G231" s="89"/>
      <c r="H231" s="241"/>
      <c r="I231" s="85">
        <f>ROUND(E231*G231,2)</f>
        <v>0</v>
      </c>
      <c r="J231" s="9"/>
    </row>
    <row r="232" spans="2:10" ht="12.75">
      <c r="B232" s="169" t="s">
        <v>11</v>
      </c>
      <c r="C232" s="128" t="s">
        <v>347</v>
      </c>
      <c r="D232" s="57" t="s">
        <v>346</v>
      </c>
      <c r="E232" s="53"/>
      <c r="F232" s="53"/>
      <c r="G232" s="81"/>
      <c r="H232" s="240"/>
      <c r="I232" s="80"/>
      <c r="J232" s="9"/>
    </row>
    <row r="233" spans="2:10" ht="12.75">
      <c r="B233" s="169">
        <v>64</v>
      </c>
      <c r="C233" s="128" t="s">
        <v>354</v>
      </c>
      <c r="D233" s="165" t="s">
        <v>351</v>
      </c>
      <c r="E233" s="53">
        <v>4</v>
      </c>
      <c r="F233" s="68" t="s">
        <v>72</v>
      </c>
      <c r="G233" s="89"/>
      <c r="H233" s="241"/>
      <c r="I233" s="85">
        <f>ROUND(E233*G233,2)</f>
        <v>0</v>
      </c>
      <c r="J233" s="9"/>
    </row>
    <row r="234" spans="2:10" ht="12.75">
      <c r="B234" s="169" t="s">
        <v>11</v>
      </c>
      <c r="C234" s="128" t="s">
        <v>348</v>
      </c>
      <c r="D234" s="57" t="s">
        <v>349</v>
      </c>
      <c r="E234" s="53"/>
      <c r="F234" s="53"/>
      <c r="G234" s="81"/>
      <c r="H234" s="240"/>
      <c r="I234" s="80"/>
      <c r="J234" s="9"/>
    </row>
    <row r="235" spans="2:10" ht="12.75">
      <c r="B235" s="169">
        <v>65</v>
      </c>
      <c r="C235" s="128" t="s">
        <v>355</v>
      </c>
      <c r="D235" s="165" t="s">
        <v>351</v>
      </c>
      <c r="E235" s="53">
        <v>1</v>
      </c>
      <c r="F235" s="68" t="s">
        <v>72</v>
      </c>
      <c r="G235" s="89"/>
      <c r="H235" s="241"/>
      <c r="I235" s="85">
        <f>ROUND(E235*G235,2)</f>
        <v>0</v>
      </c>
      <c r="J235" s="9"/>
    </row>
    <row r="236" spans="1:10" s="73" customFormat="1" ht="12.75">
      <c r="A236" s="72"/>
      <c r="B236" s="169" t="s">
        <v>11</v>
      </c>
      <c r="C236" s="167" t="s">
        <v>340</v>
      </c>
      <c r="D236" s="165" t="s">
        <v>341</v>
      </c>
      <c r="E236" s="246"/>
      <c r="F236" s="53"/>
      <c r="G236" s="89"/>
      <c r="H236" s="60"/>
      <c r="I236" s="86"/>
      <c r="J236" s="28"/>
    </row>
    <row r="237" spans="1:10" s="73" customFormat="1" ht="12.75">
      <c r="A237" s="72"/>
      <c r="B237" s="169">
        <v>66</v>
      </c>
      <c r="C237" s="167" t="s">
        <v>356</v>
      </c>
      <c r="D237" s="165" t="s">
        <v>351</v>
      </c>
      <c r="E237" s="246">
        <v>4</v>
      </c>
      <c r="F237" s="53" t="s">
        <v>72</v>
      </c>
      <c r="G237" s="89"/>
      <c r="H237" s="170"/>
      <c r="I237" s="83">
        <f>E237*G237</f>
        <v>0</v>
      </c>
      <c r="J237" s="28"/>
    </row>
    <row r="238" spans="1:10" s="73" customFormat="1" ht="12.75">
      <c r="A238" s="72"/>
      <c r="B238" s="169" t="s">
        <v>11</v>
      </c>
      <c r="C238" s="167" t="s">
        <v>300</v>
      </c>
      <c r="D238" s="242" t="s">
        <v>301</v>
      </c>
      <c r="E238" s="216"/>
      <c r="F238" s="53"/>
      <c r="G238" s="89"/>
      <c r="H238" s="60"/>
      <c r="I238" s="86"/>
      <c r="J238" s="28"/>
    </row>
    <row r="239" spans="1:10" s="73" customFormat="1" ht="12.75">
      <c r="A239" s="72"/>
      <c r="B239" s="169">
        <v>67</v>
      </c>
      <c r="C239" s="167" t="s">
        <v>357</v>
      </c>
      <c r="D239" s="165" t="s">
        <v>351</v>
      </c>
      <c r="E239" s="53">
        <v>6</v>
      </c>
      <c r="F239" s="68" t="s">
        <v>72</v>
      </c>
      <c r="G239" s="89"/>
      <c r="H239" s="170"/>
      <c r="I239" s="83">
        <f>E239*G239</f>
        <v>0</v>
      </c>
      <c r="J239" s="28"/>
    </row>
    <row r="240" spans="1:10" s="73" customFormat="1" ht="12.75">
      <c r="A240" s="72"/>
      <c r="B240" s="169" t="s">
        <v>11</v>
      </c>
      <c r="C240" s="128" t="s">
        <v>128</v>
      </c>
      <c r="D240" s="58" t="s">
        <v>129</v>
      </c>
      <c r="E240" s="53"/>
      <c r="F240" s="68"/>
      <c r="G240" s="81"/>
      <c r="H240" s="168"/>
      <c r="I240" s="83"/>
      <c r="J240" s="72"/>
    </row>
    <row r="241" spans="1:10" s="73" customFormat="1" ht="12.75">
      <c r="A241" s="72"/>
      <c r="B241" s="169" t="s">
        <v>11</v>
      </c>
      <c r="C241" s="128" t="s">
        <v>130</v>
      </c>
      <c r="D241" s="58" t="s">
        <v>131</v>
      </c>
      <c r="E241" s="53"/>
      <c r="F241" s="68"/>
      <c r="G241" s="81"/>
      <c r="H241" s="168"/>
      <c r="I241" s="83"/>
      <c r="J241" s="72"/>
    </row>
    <row r="242" spans="1:10" s="73" customFormat="1" ht="12.75">
      <c r="A242" s="72"/>
      <c r="B242" s="169">
        <v>68</v>
      </c>
      <c r="C242" s="128" t="s">
        <v>358</v>
      </c>
      <c r="D242" s="165" t="s">
        <v>351</v>
      </c>
      <c r="E242" s="53">
        <v>6</v>
      </c>
      <c r="F242" s="68" t="s">
        <v>72</v>
      </c>
      <c r="G242" s="89"/>
      <c r="H242" s="168"/>
      <c r="I242" s="86">
        <f>E242*G242</f>
        <v>0</v>
      </c>
      <c r="J242" s="72"/>
    </row>
    <row r="243" spans="1:10" s="73" customFormat="1" ht="12.75">
      <c r="A243" s="72"/>
      <c r="B243" s="169" t="s">
        <v>11</v>
      </c>
      <c r="C243" s="128" t="s">
        <v>302</v>
      </c>
      <c r="D243" s="58" t="s">
        <v>303</v>
      </c>
      <c r="E243" s="53"/>
      <c r="F243" s="68"/>
      <c r="G243" s="81"/>
      <c r="H243" s="168"/>
      <c r="I243" s="83"/>
      <c r="J243" s="72"/>
    </row>
    <row r="244" spans="1:10" s="73" customFormat="1" ht="12.75">
      <c r="A244" s="72"/>
      <c r="B244" s="169">
        <v>69</v>
      </c>
      <c r="C244" s="128" t="s">
        <v>304</v>
      </c>
      <c r="D244" s="165" t="s">
        <v>351</v>
      </c>
      <c r="E244" s="53">
        <v>13</v>
      </c>
      <c r="F244" s="68" t="s">
        <v>72</v>
      </c>
      <c r="G244" s="89"/>
      <c r="H244" s="168"/>
      <c r="I244" s="86">
        <f>E244*G244</f>
        <v>0</v>
      </c>
      <c r="J244" s="72"/>
    </row>
    <row r="245" spans="1:10" s="73" customFormat="1" ht="13.5" thickBot="1">
      <c r="A245" s="72"/>
      <c r="B245" s="169" t="s">
        <v>11</v>
      </c>
      <c r="C245" s="128" t="s">
        <v>305</v>
      </c>
      <c r="D245" s="58" t="s">
        <v>307</v>
      </c>
      <c r="E245" s="53"/>
      <c r="F245" s="68"/>
      <c r="G245" s="81"/>
      <c r="H245" s="168"/>
      <c r="I245" s="83"/>
      <c r="J245" s="72"/>
    </row>
    <row r="246" spans="1:10" s="180" customFormat="1" ht="6" customHeight="1" thickBot="1">
      <c r="A246" s="138"/>
      <c r="B246" s="176"/>
      <c r="C246" s="177"/>
      <c r="D246" s="178"/>
      <c r="E246" s="96"/>
      <c r="F246" s="176"/>
      <c r="G246" s="145"/>
      <c r="H246" s="179"/>
      <c r="I246" s="145"/>
      <c r="J246" s="138"/>
    </row>
    <row r="247" spans="2:9" s="139" customFormat="1" ht="13.5" thickBot="1">
      <c r="B247" s="181"/>
      <c r="C247" s="182"/>
      <c r="D247" s="183" t="s">
        <v>382</v>
      </c>
      <c r="E247" s="101"/>
      <c r="F247" s="181"/>
      <c r="G247" s="146"/>
      <c r="H247" s="184" t="s">
        <v>112</v>
      </c>
      <c r="I247" s="185">
        <f>SUM(I218:I246)</f>
        <v>0</v>
      </c>
    </row>
    <row r="248" spans="2:9" s="139" customFormat="1" ht="6" customHeight="1" thickBot="1">
      <c r="B248" s="181"/>
      <c r="C248" s="182"/>
      <c r="D248" s="186"/>
      <c r="E248" s="101"/>
      <c r="F248" s="181"/>
      <c r="G248" s="146"/>
      <c r="H248" s="184"/>
      <c r="I248" s="187"/>
    </row>
    <row r="249" spans="2:9" s="139" customFormat="1" ht="13.5" thickBot="1">
      <c r="B249" s="181"/>
      <c r="C249" s="182"/>
      <c r="D249" s="181"/>
      <c r="E249" s="101"/>
      <c r="F249" s="181"/>
      <c r="G249" s="146"/>
      <c r="H249" s="184" t="s">
        <v>139</v>
      </c>
      <c r="I249" s="185">
        <f>I247+I212</f>
        <v>0</v>
      </c>
    </row>
    <row r="250" spans="2:9" s="139" customFormat="1" ht="12.75">
      <c r="B250" s="188" t="s">
        <v>140</v>
      </c>
      <c r="C250" s="189"/>
      <c r="D250" s="190"/>
      <c r="E250" s="101"/>
      <c r="F250" s="181"/>
      <c r="G250" s="147"/>
      <c r="H250" s="181"/>
      <c r="I250" s="147"/>
    </row>
    <row r="251" spans="2:9" s="139" customFormat="1" ht="12.75">
      <c r="B251" s="181"/>
      <c r="C251" s="181" t="s">
        <v>141</v>
      </c>
      <c r="D251" s="186"/>
      <c r="E251" s="101"/>
      <c r="F251" s="181"/>
      <c r="G251" s="147"/>
      <c r="H251" s="181"/>
      <c r="I251" s="147"/>
    </row>
    <row r="252" spans="2:9" s="139" customFormat="1" ht="12.75">
      <c r="B252" s="181"/>
      <c r="C252" s="181"/>
      <c r="D252" s="186"/>
      <c r="E252" s="101"/>
      <c r="F252" s="181"/>
      <c r="G252" s="147"/>
      <c r="H252" s="181"/>
      <c r="I252" s="147"/>
    </row>
    <row r="253" spans="2:9" s="139" customFormat="1" ht="12.75">
      <c r="B253" s="188"/>
      <c r="C253" s="188" t="s">
        <v>140</v>
      </c>
      <c r="D253" s="190"/>
      <c r="E253" s="101"/>
      <c r="F253" s="188"/>
      <c r="G253" s="148"/>
      <c r="H253" s="188"/>
      <c r="I253" s="147"/>
    </row>
    <row r="254" spans="1:10" s="139" customFormat="1" ht="12.75">
      <c r="A254" s="140"/>
      <c r="B254" s="191"/>
      <c r="C254" s="191" t="s">
        <v>142</v>
      </c>
      <c r="D254" s="192"/>
      <c r="E254" s="112"/>
      <c r="F254" s="193" t="s">
        <v>143</v>
      </c>
      <c r="G254" s="149"/>
      <c r="H254" s="193"/>
      <c r="I254" s="194"/>
      <c r="J254" s="140"/>
    </row>
    <row r="255" spans="2:9" s="140" customFormat="1" ht="6" customHeight="1">
      <c r="B255" s="191"/>
      <c r="C255" s="195"/>
      <c r="D255" s="192"/>
      <c r="E255" s="112"/>
      <c r="F255" s="193"/>
      <c r="G255" s="149"/>
      <c r="H255" s="193"/>
      <c r="I255" s="194"/>
    </row>
    <row r="256" spans="1:10" s="73" customFormat="1" ht="12.75">
      <c r="A256" s="72"/>
      <c r="B256" s="169">
        <v>70</v>
      </c>
      <c r="C256" s="128" t="s">
        <v>306</v>
      </c>
      <c r="D256" s="165" t="s">
        <v>351</v>
      </c>
      <c r="E256" s="53">
        <v>4</v>
      </c>
      <c r="F256" s="68" t="s">
        <v>72</v>
      </c>
      <c r="G256" s="89"/>
      <c r="H256" s="168"/>
      <c r="I256" s="86">
        <f>E256*G256</f>
        <v>0</v>
      </c>
      <c r="J256" s="72"/>
    </row>
    <row r="257" spans="1:10" s="73" customFormat="1" ht="12.75">
      <c r="A257" s="142"/>
      <c r="B257" s="169" t="s">
        <v>11</v>
      </c>
      <c r="C257" s="128" t="s">
        <v>132</v>
      </c>
      <c r="D257" s="58" t="s">
        <v>133</v>
      </c>
      <c r="E257" s="53"/>
      <c r="F257" s="68"/>
      <c r="G257" s="81"/>
      <c r="H257" s="82"/>
      <c r="I257" s="83"/>
      <c r="J257" s="72"/>
    </row>
    <row r="258" spans="2:10" ht="13.5" customHeight="1">
      <c r="B258" s="169" t="s">
        <v>11</v>
      </c>
      <c r="C258" s="128" t="s">
        <v>227</v>
      </c>
      <c r="D258" s="69" t="s">
        <v>228</v>
      </c>
      <c r="E258" s="53"/>
      <c r="F258" s="53"/>
      <c r="G258" s="88"/>
      <c r="H258" s="60"/>
      <c r="I258" s="86"/>
      <c r="J258" s="28"/>
    </row>
    <row r="259" spans="2:10" ht="13.5" customHeight="1">
      <c r="B259" s="169">
        <v>71</v>
      </c>
      <c r="C259" s="128" t="s">
        <v>229</v>
      </c>
      <c r="D259" s="69" t="s">
        <v>230</v>
      </c>
      <c r="E259" s="53">
        <v>6</v>
      </c>
      <c r="F259" s="53" t="s">
        <v>72</v>
      </c>
      <c r="G259" s="88"/>
      <c r="H259" s="209"/>
      <c r="I259" s="86">
        <f>E259*G259</f>
        <v>0</v>
      </c>
      <c r="J259" s="28"/>
    </row>
    <row r="260" spans="2:10" ht="13.5" customHeight="1">
      <c r="B260" s="169">
        <v>72</v>
      </c>
      <c r="C260" s="128" t="s">
        <v>231</v>
      </c>
      <c r="D260" s="69" t="s">
        <v>232</v>
      </c>
      <c r="E260" s="53">
        <v>28</v>
      </c>
      <c r="F260" s="53" t="s">
        <v>72</v>
      </c>
      <c r="G260" s="88"/>
      <c r="H260" s="209"/>
      <c r="I260" s="86">
        <f>E260*G260</f>
        <v>0</v>
      </c>
      <c r="J260" s="28"/>
    </row>
    <row r="261" spans="1:10" s="73" customFormat="1" ht="12.75">
      <c r="A261" s="72"/>
      <c r="B261" s="169" t="s">
        <v>11</v>
      </c>
      <c r="C261" s="128" t="s">
        <v>145</v>
      </c>
      <c r="D261" s="171" t="s">
        <v>146</v>
      </c>
      <c r="E261" s="53"/>
      <c r="F261" s="172"/>
      <c r="G261" s="81"/>
      <c r="H261" s="173"/>
      <c r="I261" s="174"/>
      <c r="J261" s="72"/>
    </row>
    <row r="262" spans="2:10" ht="12.75">
      <c r="B262" s="169" t="s">
        <v>11</v>
      </c>
      <c r="C262" s="128" t="s">
        <v>308</v>
      </c>
      <c r="D262" s="69" t="s">
        <v>309</v>
      </c>
      <c r="E262" s="243"/>
      <c r="F262" s="53"/>
      <c r="G262" s="81"/>
      <c r="H262" s="82"/>
      <c r="I262" s="83"/>
      <c r="J262" s="28"/>
    </row>
    <row r="263" spans="2:10" ht="12.75">
      <c r="B263" s="169">
        <v>73</v>
      </c>
      <c r="C263" s="128" t="s">
        <v>311</v>
      </c>
      <c r="D263" s="69" t="s">
        <v>310</v>
      </c>
      <c r="E263" s="243">
        <v>16</v>
      </c>
      <c r="F263" s="53" t="s">
        <v>72</v>
      </c>
      <c r="G263" s="89"/>
      <c r="H263" s="170"/>
      <c r="I263" s="86">
        <f>E263*G263</f>
        <v>0</v>
      </c>
      <c r="J263" s="28"/>
    </row>
    <row r="264" spans="1:10" s="73" customFormat="1" ht="12.75">
      <c r="A264" s="72"/>
      <c r="B264" s="169" t="s">
        <v>11</v>
      </c>
      <c r="C264" s="167" t="s">
        <v>186</v>
      </c>
      <c r="D264" s="153" t="s">
        <v>187</v>
      </c>
      <c r="E264" s="154"/>
      <c r="F264" s="53"/>
      <c r="G264" s="89"/>
      <c r="H264" s="170"/>
      <c r="I264" s="86"/>
      <c r="J264" s="28"/>
    </row>
    <row r="265" spans="1:10" s="73" customFormat="1" ht="12.75">
      <c r="A265" s="72"/>
      <c r="B265" s="169">
        <v>74</v>
      </c>
      <c r="C265" s="167" t="s">
        <v>195</v>
      </c>
      <c r="D265" s="165" t="s">
        <v>312</v>
      </c>
      <c r="E265" s="154">
        <v>3</v>
      </c>
      <c r="F265" s="155" t="s">
        <v>72</v>
      </c>
      <c r="G265" s="89"/>
      <c r="H265" s="170"/>
      <c r="I265" s="83">
        <f>E265*G265</f>
        <v>0</v>
      </c>
      <c r="J265" s="28"/>
    </row>
    <row r="266" spans="1:10" s="73" customFormat="1" ht="12.75">
      <c r="A266" s="72"/>
      <c r="B266" s="169" t="s">
        <v>11</v>
      </c>
      <c r="C266" s="167" t="s">
        <v>134</v>
      </c>
      <c r="D266" s="153" t="s">
        <v>173</v>
      </c>
      <c r="E266" s="154"/>
      <c r="F266" s="53"/>
      <c r="G266" s="154"/>
      <c r="H266" s="170"/>
      <c r="I266" s="86"/>
      <c r="J266" s="175"/>
    </row>
    <row r="267" spans="1:10" s="73" customFormat="1" ht="12.75">
      <c r="A267" s="72"/>
      <c r="B267" s="164">
        <v>75</v>
      </c>
      <c r="C267" s="167" t="s">
        <v>314</v>
      </c>
      <c r="D267" s="165" t="s">
        <v>313</v>
      </c>
      <c r="E267" s="154">
        <v>15</v>
      </c>
      <c r="F267" s="155" t="s">
        <v>72</v>
      </c>
      <c r="G267" s="154"/>
      <c r="H267" s="60"/>
      <c r="I267" s="83">
        <f>E267*G267</f>
        <v>0</v>
      </c>
      <c r="J267" s="175"/>
    </row>
    <row r="268" spans="1:10" s="73" customFormat="1" ht="12.75">
      <c r="A268" s="72"/>
      <c r="B268" s="164" t="s">
        <v>11</v>
      </c>
      <c r="C268" s="128" t="s">
        <v>135</v>
      </c>
      <c r="D268" s="58" t="s">
        <v>136</v>
      </c>
      <c r="E268" s="53"/>
      <c r="F268" s="68"/>
      <c r="G268" s="81"/>
      <c r="H268" s="168"/>
      <c r="I268" s="196"/>
      <c r="J268" s="72"/>
    </row>
    <row r="269" spans="2:10" ht="13.5" customHeight="1">
      <c r="B269" s="164" t="s">
        <v>11</v>
      </c>
      <c r="C269" s="128" t="s">
        <v>233</v>
      </c>
      <c r="D269" s="69" t="s">
        <v>234</v>
      </c>
      <c r="E269" s="53"/>
      <c r="F269" s="53"/>
      <c r="G269" s="88"/>
      <c r="H269" s="209"/>
      <c r="I269" s="86"/>
      <c r="J269" s="28"/>
    </row>
    <row r="270" spans="2:10" ht="13.5" customHeight="1">
      <c r="B270" s="164" t="s">
        <v>11</v>
      </c>
      <c r="C270" s="128" t="s">
        <v>235</v>
      </c>
      <c r="D270" s="69" t="s">
        <v>236</v>
      </c>
      <c r="E270" s="53"/>
      <c r="F270" s="53"/>
      <c r="G270" s="88"/>
      <c r="H270" s="209"/>
      <c r="I270" s="86"/>
      <c r="J270" s="28"/>
    </row>
    <row r="271" spans="2:10" ht="13.5" customHeight="1">
      <c r="B271" s="164">
        <v>76</v>
      </c>
      <c r="C271" s="128" t="s">
        <v>237</v>
      </c>
      <c r="D271" s="69" t="s">
        <v>238</v>
      </c>
      <c r="E271" s="53">
        <v>865</v>
      </c>
      <c r="F271" s="53" t="s">
        <v>72</v>
      </c>
      <c r="G271" s="88"/>
      <c r="H271" s="209"/>
      <c r="I271" s="86">
        <f>E271*G271</f>
        <v>0</v>
      </c>
      <c r="J271" s="28"/>
    </row>
    <row r="272" spans="2:10" ht="24">
      <c r="B272" s="56" t="s">
        <v>11</v>
      </c>
      <c r="C272" s="128" t="s">
        <v>137</v>
      </c>
      <c r="D272" s="69" t="s">
        <v>380</v>
      </c>
      <c r="E272" s="53"/>
      <c r="F272" s="53"/>
      <c r="G272" s="88"/>
      <c r="H272" s="60"/>
      <c r="I272" s="86"/>
      <c r="J272" s="28"/>
    </row>
    <row r="273" spans="2:10" ht="12.75">
      <c r="B273" s="56" t="s">
        <v>11</v>
      </c>
      <c r="C273" s="128" t="s">
        <v>315</v>
      </c>
      <c r="D273" s="69" t="s">
        <v>249</v>
      </c>
      <c r="E273" s="53"/>
      <c r="F273" s="53"/>
      <c r="G273" s="88"/>
      <c r="H273" s="60"/>
      <c r="I273" s="86"/>
      <c r="J273" s="28"/>
    </row>
    <row r="274" spans="2:10" ht="12.75">
      <c r="B274" s="56">
        <v>77</v>
      </c>
      <c r="C274" s="128" t="s">
        <v>316</v>
      </c>
      <c r="D274" s="69" t="s">
        <v>239</v>
      </c>
      <c r="E274" s="53">
        <v>1740</v>
      </c>
      <c r="F274" s="53" t="s">
        <v>72</v>
      </c>
      <c r="G274" s="88"/>
      <c r="H274" s="209"/>
      <c r="I274" s="86">
        <f>E274*G274</f>
        <v>0</v>
      </c>
      <c r="J274" s="28"/>
    </row>
    <row r="275" spans="2:10" ht="12.75">
      <c r="B275" s="56">
        <v>78</v>
      </c>
      <c r="C275" s="128" t="s">
        <v>317</v>
      </c>
      <c r="D275" s="69" t="s">
        <v>240</v>
      </c>
      <c r="E275" s="53">
        <v>970</v>
      </c>
      <c r="F275" s="53" t="s">
        <v>72</v>
      </c>
      <c r="G275" s="88"/>
      <c r="H275" s="209"/>
      <c r="I275" s="86">
        <f>E275*G275</f>
        <v>0</v>
      </c>
      <c r="J275" s="28"/>
    </row>
    <row r="276" spans="1:10" s="73" customFormat="1" ht="12.75">
      <c r="A276" s="72"/>
      <c r="B276" s="164" t="s">
        <v>11</v>
      </c>
      <c r="C276" s="244" t="s">
        <v>318</v>
      </c>
      <c r="D276" s="69" t="s">
        <v>319</v>
      </c>
      <c r="E276" s="53"/>
      <c r="F276" s="53"/>
      <c r="G276" s="89"/>
      <c r="H276" s="170"/>
      <c r="I276" s="86"/>
      <c r="J276" s="28"/>
    </row>
    <row r="277" spans="1:10" s="73" customFormat="1" ht="12.75">
      <c r="A277" s="72"/>
      <c r="B277" s="164">
        <v>79</v>
      </c>
      <c r="C277" s="244" t="s">
        <v>320</v>
      </c>
      <c r="D277" s="69" t="s">
        <v>321</v>
      </c>
      <c r="E277" s="53">
        <v>80</v>
      </c>
      <c r="F277" s="53" t="s">
        <v>72</v>
      </c>
      <c r="G277" s="89"/>
      <c r="H277" s="170"/>
      <c r="I277" s="86">
        <f>E277*G277</f>
        <v>0</v>
      </c>
      <c r="J277" s="28"/>
    </row>
    <row r="278" spans="1:10" s="73" customFormat="1" ht="12.75">
      <c r="A278" s="72"/>
      <c r="B278" s="164"/>
      <c r="C278" s="244"/>
      <c r="D278" s="69"/>
      <c r="E278" s="53"/>
      <c r="F278" s="53"/>
      <c r="G278" s="89"/>
      <c r="H278" s="170"/>
      <c r="I278" s="86"/>
      <c r="J278" s="28"/>
    </row>
    <row r="279" spans="1:10" s="73" customFormat="1" ht="12.75">
      <c r="A279" s="72"/>
      <c r="B279" s="164"/>
      <c r="C279" s="244"/>
      <c r="D279" s="69"/>
      <c r="E279" s="53"/>
      <c r="F279" s="53"/>
      <c r="G279" s="89"/>
      <c r="H279" s="170"/>
      <c r="I279" s="86"/>
      <c r="J279" s="28"/>
    </row>
    <row r="280" spans="2:10" ht="13.5" thickBot="1">
      <c r="B280" s="56" t="s">
        <v>11</v>
      </c>
      <c r="C280" s="128"/>
      <c r="D280" s="69"/>
      <c r="E280" s="53"/>
      <c r="F280" s="53"/>
      <c r="G280" s="88"/>
      <c r="H280" s="209"/>
      <c r="I280" s="86"/>
      <c r="J280" s="28"/>
    </row>
    <row r="281" spans="1:10" s="12" customFormat="1" ht="6" customHeight="1" thickBot="1">
      <c r="A281" s="138"/>
      <c r="B281" s="94"/>
      <c r="C281" s="124"/>
      <c r="D281" s="95"/>
      <c r="E281" s="96"/>
      <c r="F281" s="94"/>
      <c r="G281" s="97"/>
      <c r="H281" s="98"/>
      <c r="I281" s="97"/>
      <c r="J281" s="11"/>
    </row>
    <row r="282" spans="1:9" s="14" customFormat="1" ht="13.5" thickBot="1">
      <c r="A282" s="139"/>
      <c r="B282" s="99"/>
      <c r="C282" s="125"/>
      <c r="D282" s="100" t="s">
        <v>382</v>
      </c>
      <c r="E282" s="101"/>
      <c r="F282" s="99"/>
      <c r="G282" s="102"/>
      <c r="H282" s="103" t="s">
        <v>112</v>
      </c>
      <c r="I282" s="104">
        <f>SUM(I255:I281)</f>
        <v>0</v>
      </c>
    </row>
    <row r="283" spans="1:9" s="14" customFormat="1" ht="6" customHeight="1" thickBot="1">
      <c r="A283" s="139"/>
      <c r="B283" s="99"/>
      <c r="C283" s="125"/>
      <c r="D283" s="105"/>
      <c r="E283" s="101"/>
      <c r="F283" s="99"/>
      <c r="G283" s="102"/>
      <c r="H283" s="103"/>
      <c r="I283" s="106"/>
    </row>
    <row r="284" spans="1:9" s="14" customFormat="1" ht="13.5" thickBot="1">
      <c r="A284" s="139"/>
      <c r="B284" s="99"/>
      <c r="C284" s="125"/>
      <c r="D284" s="99"/>
      <c r="E284" s="101"/>
      <c r="F284" s="99"/>
      <c r="G284" s="102"/>
      <c r="H284" s="103" t="s">
        <v>139</v>
      </c>
      <c r="I284" s="104">
        <f>I282+I249</f>
        <v>0</v>
      </c>
    </row>
    <row r="285" spans="1:9" s="15" customFormat="1" ht="6" customHeight="1" thickBot="1">
      <c r="A285" s="140"/>
      <c r="B285" s="116"/>
      <c r="C285" s="99"/>
      <c r="D285" s="115"/>
      <c r="E285" s="115"/>
      <c r="F285" s="99"/>
      <c r="G285" s="99"/>
      <c r="H285" s="99"/>
      <c r="I285" s="106"/>
    </row>
    <row r="286" spans="1:9" s="15" customFormat="1" ht="13.5" thickBot="1">
      <c r="A286" s="140"/>
      <c r="B286" s="116"/>
      <c r="C286" s="99"/>
      <c r="D286" s="99"/>
      <c r="E286" s="114"/>
      <c r="F286" s="99"/>
      <c r="G286" s="103"/>
      <c r="H286" s="103" t="s">
        <v>192</v>
      </c>
      <c r="I286" s="104">
        <f>I284*0.16</f>
        <v>0</v>
      </c>
    </row>
    <row r="287" spans="1:9" s="14" customFormat="1" ht="6" customHeight="1" thickBot="1">
      <c r="A287" s="139"/>
      <c r="B287" s="107"/>
      <c r="C287" s="107"/>
      <c r="D287" s="108"/>
      <c r="E287" s="114"/>
      <c r="F287" s="99"/>
      <c r="G287" s="99"/>
      <c r="H287" s="99"/>
      <c r="I287" s="109"/>
    </row>
    <row r="288" spans="1:9" s="14" customFormat="1" ht="13.5" thickBot="1">
      <c r="A288" s="139"/>
      <c r="B288" s="99" t="s">
        <v>141</v>
      </c>
      <c r="C288" s="99"/>
      <c r="D288" s="105"/>
      <c r="E288" s="114"/>
      <c r="F288" s="99"/>
      <c r="G288" s="99"/>
      <c r="H288" s="103" t="s">
        <v>144</v>
      </c>
      <c r="I288" s="104">
        <f>I284+I286</f>
        <v>0</v>
      </c>
    </row>
    <row r="289" spans="2:9" ht="12.75">
      <c r="B289" s="14"/>
      <c r="C289" s="14"/>
      <c r="D289" s="156"/>
      <c r="E289" s="157"/>
      <c r="F289" s="14"/>
      <c r="G289" s="14"/>
      <c r="H289" s="14"/>
      <c r="I289" s="158"/>
    </row>
    <row r="290" spans="2:9" ht="12.75">
      <c r="B290" s="159"/>
      <c r="C290" s="159"/>
      <c r="D290" s="160"/>
      <c r="E290" s="157"/>
      <c r="F290" s="159"/>
      <c r="G290" s="159"/>
      <c r="H290" s="159"/>
      <c r="I290" s="158"/>
    </row>
    <row r="291" spans="2:9" ht="12.75">
      <c r="B291" s="14" t="s">
        <v>142</v>
      </c>
      <c r="C291" s="14"/>
      <c r="D291" s="156"/>
      <c r="E291" s="157"/>
      <c r="F291" s="161" t="s">
        <v>143</v>
      </c>
      <c r="G291" s="161"/>
      <c r="H291" s="161"/>
      <c r="I291" s="162"/>
    </row>
  </sheetData>
  <sheetProtection/>
  <mergeCells count="7">
    <mergeCell ref="I13:I14"/>
    <mergeCell ref="D7:G8"/>
    <mergeCell ref="C13:C14"/>
    <mergeCell ref="D13:D14"/>
    <mergeCell ref="E13:E14"/>
    <mergeCell ref="F13:F14"/>
    <mergeCell ref="G13:H13"/>
  </mergeCells>
  <printOptions horizontalCentered="1"/>
  <pageMargins left="0.17" right="0.18" top="0.5" bottom="0.23" header="0" footer="0.17"/>
  <pageSetup horizontalDpi="600" verticalDpi="600" orientation="landscape" scale="87" r:id="rId1"/>
  <headerFooter alignWithMargins="0">
    <oddFooter>&amp;CForma E-7&amp;RPágina &amp;P de &amp;N</oddFooter>
  </headerFooter>
  <rowBreaks count="7" manualBreakCount="7">
    <brk id="47" max="9" man="1"/>
    <brk id="75" max="9" man="1"/>
    <brk id="108" max="9" man="1"/>
    <brk id="145" max="9" man="1"/>
    <brk id="181" max="9" man="1"/>
    <brk id="218" max="9" man="1"/>
    <brk id="2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SCT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jlrios</cp:lastModifiedBy>
  <cp:lastPrinted>2013-05-14T00:43:08Z</cp:lastPrinted>
  <dcterms:created xsi:type="dcterms:W3CDTF">2003-01-16T18:01:57Z</dcterms:created>
  <dcterms:modified xsi:type="dcterms:W3CDTF">2013-05-27T18:19:31Z</dcterms:modified>
  <cp:category/>
  <cp:version/>
  <cp:contentType/>
  <cp:contentStatus/>
</cp:coreProperties>
</file>