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3_ncr:1_{E0C29FD7-5DBD-435C-A408-46708D005B6E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11.1" sheetId="1" r:id="rId1"/>
    <sheet name="11.2" sheetId="6" r:id="rId2"/>
    <sheet name="11.3" sheetId="10" r:id="rId3"/>
  </sheets>
  <definedNames>
    <definedName name="_xlnm._FilterDatabase" localSheetId="0" hidden="1">'11.1'!$A$12:$F$57</definedName>
    <definedName name="_xlnm._FilterDatabase" localSheetId="1" hidden="1">'11.2'!$A$10:$F$55</definedName>
    <definedName name="_xlnm.Print_Area" localSheetId="1">'11.2'!$A$1:$F$6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0" l="1"/>
  <c r="E57" i="6"/>
  <c r="D57" i="6"/>
  <c r="C57" i="6"/>
  <c r="B57" i="6"/>
  <c r="F58" i="1" l="1"/>
  <c r="C59" i="1" s="1"/>
  <c r="F56" i="6"/>
  <c r="D59" i="1" l="1"/>
  <c r="E59" i="1"/>
  <c r="B59" i="1"/>
  <c r="F52" i="6"/>
  <c r="E53" i="6" s="1"/>
  <c r="F50" i="6"/>
  <c r="E51" i="6" s="1"/>
  <c r="F54" i="1"/>
  <c r="D55" i="1" s="1"/>
  <c r="F52" i="1"/>
  <c r="D53" i="1" s="1"/>
  <c r="F59" i="1" l="1"/>
  <c r="F57" i="6"/>
  <c r="B53" i="6"/>
  <c r="D53" i="6"/>
  <c r="C51" i="6"/>
  <c r="B51" i="6"/>
  <c r="C53" i="6"/>
  <c r="C53" i="1"/>
  <c r="E53" i="1"/>
  <c r="C55" i="1"/>
  <c r="E55" i="1"/>
  <c r="B53" i="1"/>
  <c r="B55" i="1"/>
  <c r="F54" i="6"/>
  <c r="F56" i="1"/>
  <c r="C57" i="1" s="1"/>
  <c r="F53" i="6" l="1"/>
  <c r="F51" i="6"/>
  <c r="F55" i="1"/>
  <c r="F53" i="1"/>
  <c r="C55" i="6"/>
  <c r="E55" i="6"/>
  <c r="B55" i="6"/>
  <c r="D57" i="1"/>
  <c r="B57" i="1"/>
  <c r="E57" i="1"/>
  <c r="F48" i="6"/>
  <c r="D49" i="6" s="1"/>
  <c r="F50" i="1"/>
  <c r="D51" i="1" s="1"/>
  <c r="F48" i="1"/>
  <c r="E49" i="1" s="1"/>
  <c r="F55" i="6" l="1"/>
  <c r="F57" i="1"/>
  <c r="D49" i="1"/>
  <c r="B51" i="1"/>
  <c r="B49" i="1"/>
  <c r="C49" i="6"/>
  <c r="E49" i="6"/>
  <c r="B49" i="6"/>
  <c r="C49" i="1"/>
  <c r="C51" i="1"/>
  <c r="E51" i="1"/>
  <c r="D11" i="10"/>
  <c r="E8" i="10" s="1"/>
  <c r="B11" i="10"/>
  <c r="C9" i="10" l="1"/>
  <c r="C8" i="10"/>
  <c r="E9" i="10"/>
  <c r="F49" i="1"/>
  <c r="F51" i="1"/>
  <c r="F49" i="6"/>
  <c r="C6" i="10"/>
  <c r="C7" i="10"/>
  <c r="E7" i="10"/>
  <c r="E11" i="10" l="1"/>
  <c r="C11" i="10"/>
  <c r="F46" i="6" l="1"/>
  <c r="E47" i="6" l="1"/>
  <c r="C47" i="6"/>
  <c r="D47" i="6"/>
  <c r="B47" i="6"/>
  <c r="F46" i="1"/>
  <c r="F44" i="1"/>
  <c r="E45" i="1" l="1"/>
  <c r="C45" i="1"/>
  <c r="D45" i="1"/>
  <c r="B45" i="1"/>
  <c r="E47" i="1"/>
  <c r="C47" i="1"/>
  <c r="D47" i="1"/>
  <c r="B47" i="1"/>
  <c r="F47" i="6"/>
  <c r="F44" i="6"/>
  <c r="D45" i="6" l="1"/>
  <c r="B45" i="6"/>
  <c r="E45" i="6"/>
  <c r="C45" i="6"/>
  <c r="F47" i="1"/>
  <c r="F32" i="6"/>
  <c r="F34" i="6"/>
  <c r="F36" i="6"/>
  <c r="B37" i="6" s="1"/>
  <c r="F38" i="6"/>
  <c r="F40" i="6"/>
  <c r="F42" i="6"/>
  <c r="F45" i="6" l="1"/>
  <c r="D41" i="6"/>
  <c r="B41" i="6"/>
  <c r="E41" i="6"/>
  <c r="C41" i="6"/>
  <c r="D33" i="6"/>
  <c r="B33" i="6"/>
  <c r="E33" i="6"/>
  <c r="C33" i="6"/>
  <c r="D43" i="6"/>
  <c r="B43" i="6"/>
  <c r="E43" i="6"/>
  <c r="C43" i="6"/>
  <c r="D39" i="6"/>
  <c r="B39" i="6"/>
  <c r="E39" i="6"/>
  <c r="C39" i="6"/>
  <c r="D35" i="6"/>
  <c r="B35" i="6"/>
  <c r="E35" i="6"/>
  <c r="C35" i="6"/>
  <c r="F42" i="1"/>
  <c r="E37" i="6"/>
  <c r="F30" i="6"/>
  <c r="F28" i="6"/>
  <c r="F26" i="6"/>
  <c r="F24" i="6"/>
  <c r="F22" i="6"/>
  <c r="F20" i="6"/>
  <c r="F18" i="6"/>
  <c r="F16" i="6"/>
  <c r="F14" i="6"/>
  <c r="F12" i="6"/>
  <c r="F10" i="6"/>
  <c r="D37" i="6"/>
  <c r="C37" i="6"/>
  <c r="F40" i="1"/>
  <c r="F38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D13" i="6" l="1"/>
  <c r="B13" i="6"/>
  <c r="E13" i="6"/>
  <c r="C13" i="6"/>
  <c r="D17" i="6"/>
  <c r="B17" i="6"/>
  <c r="C17" i="6"/>
  <c r="E17" i="6"/>
  <c r="D21" i="6"/>
  <c r="B21" i="6"/>
  <c r="E21" i="6"/>
  <c r="C21" i="6"/>
  <c r="D25" i="6"/>
  <c r="B25" i="6"/>
  <c r="E25" i="6"/>
  <c r="C25" i="6"/>
  <c r="D29" i="6"/>
  <c r="B29" i="6"/>
  <c r="E29" i="6"/>
  <c r="C29" i="6"/>
  <c r="F35" i="6"/>
  <c r="F39" i="6"/>
  <c r="F43" i="6"/>
  <c r="F33" i="6"/>
  <c r="F41" i="6"/>
  <c r="D11" i="6"/>
  <c r="B11" i="6"/>
  <c r="C11" i="6"/>
  <c r="E11" i="6"/>
  <c r="D15" i="6"/>
  <c r="B15" i="6"/>
  <c r="E15" i="6"/>
  <c r="C15" i="6"/>
  <c r="D19" i="6"/>
  <c r="B19" i="6"/>
  <c r="E19" i="6"/>
  <c r="C19" i="6"/>
  <c r="D23" i="6"/>
  <c r="B23" i="6"/>
  <c r="E23" i="6"/>
  <c r="C23" i="6"/>
  <c r="D27" i="6"/>
  <c r="B27" i="6"/>
  <c r="E27" i="6"/>
  <c r="C27" i="6"/>
  <c r="D31" i="6"/>
  <c r="B31" i="6"/>
  <c r="E31" i="6"/>
  <c r="C31" i="6"/>
  <c r="E29" i="1"/>
  <c r="C29" i="1"/>
  <c r="D29" i="1"/>
  <c r="B29" i="1"/>
  <c r="E39" i="1"/>
  <c r="C39" i="1"/>
  <c r="D39" i="1"/>
  <c r="B39" i="1"/>
  <c r="E37" i="1"/>
  <c r="C37" i="1"/>
  <c r="D37" i="1"/>
  <c r="B37" i="1"/>
  <c r="E35" i="1"/>
  <c r="C35" i="1"/>
  <c r="D35" i="1"/>
  <c r="B35" i="1"/>
  <c r="E33" i="1"/>
  <c r="C33" i="1"/>
  <c r="D33" i="1"/>
  <c r="B33" i="1"/>
  <c r="E31" i="1"/>
  <c r="C31" i="1"/>
  <c r="D31" i="1"/>
  <c r="B31" i="1"/>
  <c r="E27" i="1"/>
  <c r="C27" i="1"/>
  <c r="D27" i="1"/>
  <c r="B27" i="1"/>
  <c r="E25" i="1"/>
  <c r="C25" i="1"/>
  <c r="D25" i="1"/>
  <c r="B25" i="1"/>
  <c r="E23" i="1"/>
  <c r="C23" i="1"/>
  <c r="D23" i="1"/>
  <c r="B23" i="1"/>
  <c r="E21" i="1"/>
  <c r="C21" i="1"/>
  <c r="D21" i="1"/>
  <c r="B21" i="1"/>
  <c r="E19" i="1"/>
  <c r="C19" i="1"/>
  <c r="D19" i="1"/>
  <c r="B19" i="1"/>
  <c r="E17" i="1"/>
  <c r="C17" i="1"/>
  <c r="B17" i="1"/>
  <c r="D17" i="1"/>
  <c r="E15" i="1"/>
  <c r="C15" i="1"/>
  <c r="D15" i="1"/>
  <c r="B15" i="1"/>
  <c r="E13" i="1"/>
  <c r="C13" i="1"/>
  <c r="D13" i="1"/>
  <c r="B13" i="1"/>
  <c r="E41" i="1"/>
  <c r="C41" i="1"/>
  <c r="D41" i="1"/>
  <c r="B41" i="1"/>
  <c r="E43" i="1"/>
  <c r="C43" i="1"/>
  <c r="D43" i="1"/>
  <c r="B43" i="1"/>
  <c r="F45" i="1"/>
  <c r="F37" i="6"/>
  <c r="F17" i="1" l="1"/>
  <c r="F31" i="6"/>
  <c r="F15" i="6"/>
  <c r="F19" i="6"/>
  <c r="F27" i="6"/>
  <c r="F23" i="6"/>
  <c r="F29" i="6"/>
  <c r="F25" i="6"/>
  <c r="F21" i="6"/>
  <c r="F17" i="6"/>
  <c r="F13" i="6"/>
  <c r="F11" i="6"/>
  <c r="F13" i="1"/>
  <c r="F15" i="1"/>
  <c r="F19" i="1"/>
  <c r="F21" i="1"/>
  <c r="F23" i="1"/>
  <c r="F25" i="1"/>
  <c r="F31" i="1"/>
  <c r="F33" i="1"/>
  <c r="F35" i="1"/>
  <c r="F37" i="1"/>
  <c r="F29" i="1"/>
  <c r="F27" i="1"/>
  <c r="F41" i="1"/>
  <c r="F39" i="1"/>
  <c r="F43" i="1"/>
</calcChain>
</file>

<file path=xl/sharedStrings.xml><?xml version="1.0" encoding="utf-8"?>
<sst xmlns="http://schemas.openxmlformats.org/spreadsheetml/2006/main" count="94" uniqueCount="27">
  <si>
    <t>%</t>
  </si>
  <si>
    <t>Total</t>
  </si>
  <si>
    <t>Modos de Transporte</t>
  </si>
  <si>
    <t>Toneladas Transportadas</t>
  </si>
  <si>
    <t>Pasajeros Transportados</t>
  </si>
  <si>
    <t>Fuentes:</t>
  </si>
  <si>
    <t>1/  DGAF</t>
  </si>
  <si>
    <t>Autotransporte de Carga</t>
  </si>
  <si>
    <t>Años</t>
  </si>
  <si>
    <t>Transporte por Agua</t>
  </si>
  <si>
    <t>Transporte Aéreo</t>
  </si>
  <si>
    <t xml:space="preserve">                                                   (Millones de Toneladas)</t>
  </si>
  <si>
    <r>
      <t>Transporte por Ferrocarril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</si>
  <si>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Aéreo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</si>
  <si>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por Agua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</si>
  <si>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Autotransporte de Carga y Pasajeros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</si>
  <si>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Transporte por Ferrocarril</t>
  </si>
  <si>
    <t>* Cifras en millones</t>
  </si>
  <si>
    <t>(Millones de Pasajeros)</t>
  </si>
  <si>
    <t>11. Comparativo entre los diferentes Modos de Transporte</t>
  </si>
  <si>
    <t>11.1.  Movilización de la Carga por Modo de Transporte</t>
  </si>
  <si>
    <t>11.2 Movilización de Pasajeros por Modo de Transporte</t>
  </si>
  <si>
    <t>Pasajeros Terrestres</t>
  </si>
  <si>
    <t>*Pasajeros Terrestres: Incluye Transporte Terrestre de Pasajeros, excepto por Ferrocarril y Transporte Turístico por Tierra</t>
  </si>
  <si>
    <t>Series Históricas (1995-2018)</t>
  </si>
  <si>
    <t>11.3 Comparativo de Carga y Pasajeros Transportados por Modo de Transporte 2018</t>
  </si>
  <si>
    <t xml:space="preserve">2/  Dirección General de Planeación-SCT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</si>
</sst>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</borders>
  <cellStyleXfs count="13">
    <xf numFmtId="0" fontId="0" fillId="0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7" borderId="0" xfId="0" applyFill="1"/>
    <xf numFmtId="0" fontId="4" fillId="0" borderId="0" xfId="8" applyAlignment="1">
      <alignment horizontal="center" vertical="center"/>
    </xf>
    <xf numFmtId="0" fontId="4" fillId="0" borderId="0" xfId="8"/>
    <xf numFmtId="165" fontId="9" fillId="0" borderId="0" xfId="8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left" vertical="top" wrapText="1"/>
    </xf>
    <xf numFmtId="0" fontId="14" fillId="0" borderId="0" xfId="8" applyFont="1"/>
    <xf numFmtId="0" fontId="15" fillId="0" borderId="0" xfId="0" applyFont="1"/>
    <xf numFmtId="0" fontId="17" fillId="0" borderId="0" xfId="0" applyFont="1" applyBorder="1" applyAlignment="1">
      <alignment horizontal="center"/>
    </xf>
    <xf numFmtId="0" fontId="17" fillId="0" borderId="0" xfId="8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0" xfId="0" applyFill="1"/>
    <xf numFmtId="0" fontId="15" fillId="0" borderId="0" xfId="0" applyFont="1" applyFill="1"/>
    <xf numFmtId="0" fontId="11" fillId="0" borderId="0" xfId="8" applyFont="1"/>
    <xf numFmtId="0" fontId="12" fillId="0" borderId="0" xfId="8" applyFont="1"/>
    <xf numFmtId="1" fontId="9" fillId="0" borderId="0" xfId="8" applyNumberFormat="1" applyFont="1" applyBorder="1" applyAlignment="1">
      <alignment horizontal="center" vertical="center"/>
    </xf>
    <xf numFmtId="0" fontId="1" fillId="0" borderId="0" xfId="12"/>
    <xf numFmtId="0" fontId="7" fillId="0" borderId="0" xfId="12" applyFont="1"/>
    <xf numFmtId="0" fontId="19" fillId="0" borderId="0" xfId="12" applyFont="1"/>
    <xf numFmtId="0" fontId="13" fillId="0" borderId="0" xfId="12" applyFont="1" applyFill="1" applyBorder="1"/>
    <xf numFmtId="0" fontId="0" fillId="7" borderId="0" xfId="0" applyFill="1" applyBorder="1"/>
    <xf numFmtId="0" fontId="4" fillId="7" borderId="0" xfId="8" applyFill="1"/>
    <xf numFmtId="0" fontId="4" fillId="7" borderId="0" xfId="8" applyFill="1" applyAlignment="1">
      <alignment horizontal="center" vertical="center"/>
    </xf>
    <xf numFmtId="164" fontId="1" fillId="0" borderId="0" xfId="12" applyNumberFormat="1" applyFill="1" applyBorder="1" applyAlignment="1">
      <alignment horizontal="center"/>
    </xf>
    <xf numFmtId="3" fontId="1" fillId="0" borderId="0" xfId="12" applyNumberFormat="1" applyFill="1" applyBorder="1" applyAlignment="1">
      <alignment horizontal="center"/>
    </xf>
    <xf numFmtId="3" fontId="9" fillId="0" borderId="0" xfId="12" applyNumberFormat="1" applyFont="1" applyFill="1" applyBorder="1" applyAlignment="1">
      <alignment horizontal="center"/>
    </xf>
    <xf numFmtId="0" fontId="10" fillId="7" borderId="0" xfId="12" applyFont="1" applyFill="1" applyBorder="1" applyAlignment="1">
      <alignment horizontal="center" vertical="center" wrapText="1"/>
    </xf>
    <xf numFmtId="0" fontId="13" fillId="7" borderId="0" xfId="12" applyFont="1" applyFill="1" applyBorder="1"/>
    <xf numFmtId="164" fontId="1" fillId="7" borderId="0" xfId="12" applyNumberFormat="1" applyFill="1" applyBorder="1" applyAlignment="1">
      <alignment horizontal="center"/>
    </xf>
    <xf numFmtId="3" fontId="9" fillId="7" borderId="0" xfId="12" applyNumberFormat="1" applyFont="1" applyFill="1" applyBorder="1" applyAlignment="1">
      <alignment horizontal="center"/>
    </xf>
    <xf numFmtId="0" fontId="19" fillId="0" borderId="0" xfId="12" applyFont="1" applyFill="1" applyBorder="1"/>
    <xf numFmtId="0" fontId="9" fillId="0" borderId="0" xfId="12" applyFont="1"/>
    <xf numFmtId="0" fontId="20" fillId="0" borderId="0" xfId="8" applyFont="1"/>
    <xf numFmtId="0" fontId="21" fillId="0" borderId="0" xfId="8" applyFont="1"/>
    <xf numFmtId="0" fontId="10" fillId="8" borderId="0" xfId="5" applyFont="1" applyFill="1" applyAlignment="1">
      <alignment horizontal="center" vertical="center" wrapText="1"/>
    </xf>
    <xf numFmtId="0" fontId="13" fillId="9" borderId="0" xfId="1" applyFont="1" applyFill="1" applyBorder="1" applyAlignment="1">
      <alignment horizontal="center"/>
    </xf>
    <xf numFmtId="3" fontId="8" fillId="9" borderId="0" xfId="1" applyNumberFormat="1" applyFont="1" applyFill="1" applyBorder="1" applyAlignment="1">
      <alignment horizontal="center"/>
    </xf>
    <xf numFmtId="165" fontId="8" fillId="9" borderId="0" xfId="1" applyNumberFormat="1" applyFont="1" applyFill="1" applyBorder="1" applyAlignment="1">
      <alignment horizontal="center"/>
    </xf>
    <xf numFmtId="0" fontId="13" fillId="9" borderId="0" xfId="3" applyFont="1" applyFill="1" applyBorder="1" applyAlignment="1">
      <alignment horizontal="center"/>
    </xf>
    <xf numFmtId="3" fontId="8" fillId="9" borderId="0" xfId="3" applyNumberFormat="1" applyFont="1" applyFill="1" applyBorder="1" applyAlignment="1">
      <alignment horizontal="center" vertical="center"/>
    </xf>
    <xf numFmtId="0" fontId="10" fillId="8" borderId="0" xfId="12" applyFont="1" applyFill="1" applyBorder="1" applyAlignment="1">
      <alignment horizontal="center" vertical="center" wrapText="1"/>
    </xf>
    <xf numFmtId="0" fontId="10" fillId="8" borderId="0" xfId="12" applyFont="1" applyFill="1" applyBorder="1" applyAlignment="1">
      <alignment horizontal="center"/>
    </xf>
    <xf numFmtId="3" fontId="10" fillId="8" borderId="0" xfId="12" applyNumberFormat="1" applyFont="1" applyFill="1" applyBorder="1" applyAlignment="1">
      <alignment horizontal="center"/>
    </xf>
    <xf numFmtId="0" fontId="13" fillId="9" borderId="0" xfId="12" applyFont="1" applyFill="1" applyBorder="1"/>
    <xf numFmtId="164" fontId="1" fillId="9" borderId="0" xfId="12" applyNumberFormat="1" applyFill="1" applyBorder="1" applyAlignment="1">
      <alignment horizontal="center"/>
    </xf>
    <xf numFmtId="3" fontId="1" fillId="9" borderId="0" xfId="12" applyNumberFormat="1" applyFill="1" applyBorder="1" applyAlignment="1">
      <alignment horizontal="center"/>
    </xf>
    <xf numFmtId="164" fontId="9" fillId="9" borderId="0" xfId="12" applyNumberFormat="1" applyFont="1" applyFill="1" applyBorder="1" applyAlignment="1">
      <alignment horizontal="center"/>
    </xf>
    <xf numFmtId="0" fontId="4" fillId="0" borderId="0" xfId="8" applyAlignment="1">
      <alignment horizontal="center"/>
    </xf>
    <xf numFmtId="3" fontId="4" fillId="0" borderId="0" xfId="8" applyNumberFormat="1" applyAlignment="1">
      <alignment horizontal="center" vertical="center"/>
    </xf>
    <xf numFmtId="3" fontId="4" fillId="0" borderId="0" xfId="8" applyNumberFormat="1" applyAlignment="1">
      <alignment horizontal="center"/>
    </xf>
    <xf numFmtId="0" fontId="10" fillId="8" borderId="0" xfId="5" applyFont="1" applyFill="1" applyAlignment="1">
      <alignment horizontal="center" vertical="center"/>
    </xf>
    <xf numFmtId="0" fontId="10" fillId="8" borderId="1" xfId="5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0" fillId="8" borderId="2" xfId="5" applyFont="1" applyFill="1" applyBorder="1" applyAlignment="1">
      <alignment horizontal="center"/>
    </xf>
    <xf numFmtId="0" fontId="11" fillId="0" borderId="0" xfId="8" applyFont="1" applyAlignment="1">
      <alignment horizontal="center"/>
    </xf>
    <xf numFmtId="0" fontId="18" fillId="0" borderId="0" xfId="12" applyFont="1" applyAlignment="1">
      <alignment horizontal="left"/>
    </xf>
  </cellXfs>
  <cellStyles count="13">
    <cellStyle name="40% - Énfasis3" xfId="1" builtinId="39"/>
    <cellStyle name="40% - Énfasis3 2" xfId="2" xr:uid="{00000000-0005-0000-0000-000001000000}"/>
    <cellStyle name="40% - Énfasis3 3" xfId="3" xr:uid="{00000000-0005-0000-0000-000002000000}"/>
    <cellStyle name="Énfasis1 2" xfId="4" xr:uid="{00000000-0005-0000-0000-000003000000}"/>
    <cellStyle name="Énfasis3" xfId="5" builtinId="37"/>
    <cellStyle name="Énfasis3 - 40%" xfId="6" xr:uid="{00000000-0005-0000-0000-000005000000}"/>
    <cellStyle name="Énfasis3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3 2" xfId="11" xr:uid="{00000000-0005-0000-0000-00000B000000}"/>
    <cellStyle name="Normal 3 2 2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Carga de los Diferentes Modos de Transporte 2018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114125109361330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863954505686783E-2"/>
          <c:y val="0.21296296296296297"/>
          <c:w val="0.47222222222222221"/>
          <c:h val="0.78703703703703709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C188-43A3-8705-EB9DFB16891F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188-43A3-8705-EB9DFB16891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C188-43A3-8705-EB9DFB1689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88-43A3-8705-EB9DFB16891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31F504C-05DB-4589-B2E8-D3DE3ABCFB6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188-43A3-8705-EB9DFB1689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8448626-1BA6-4F1F-A748-184EF1F34E5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188-43A3-8705-EB9DFB1689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D9F9C66-F4E7-4619-962C-123E7FED3A7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188-43A3-8705-EB9DFB16891F}"/>
                </c:ext>
              </c:extLst>
            </c:dLbl>
            <c:dLbl>
              <c:idx val="3"/>
              <c:layout>
                <c:manualLayout>
                  <c:x val="6.5583114610673662E-2"/>
                  <c:y val="2.2217483231262759E-2"/>
                </c:manualLayout>
              </c:layout>
              <c:tx>
                <c:rich>
                  <a:bodyPr/>
                  <a:lstStyle/>
                  <a:p>
                    <a:fld id="{C8CCA749-362A-4E82-8C3D-B56A26EFE54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188-43A3-8705-EB9DFB168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'11.1'!$B$10:$E$10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'11.1'!$B$59:$E$59</c:f>
              <c:numCache>
                <c:formatCode>0.0</c:formatCode>
                <c:ptCount val="4"/>
                <c:pt idx="0">
                  <c:v>55.513862227773934</c:v>
                </c:pt>
                <c:pt idx="1">
                  <c:v>12.774520798330228</c:v>
                </c:pt>
                <c:pt idx="2">
                  <c:v>31.628806774871993</c:v>
                </c:pt>
                <c:pt idx="3">
                  <c:v>8.281019902383735E-2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88-43A3-8705-EB9DFB1689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129111986001751"/>
          <c:y val="0.29013123359580051"/>
          <c:w val="0.33259776902887139"/>
          <c:h val="0.55862642169728782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69912497287293"/>
          <c:y val="2.25988633542822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009180209729"/>
          <c:y val="0.1143600354819949"/>
          <c:w val="0.88565517409241923"/>
          <c:h val="0.6781633956762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11.1'!$B$12,'11.1'!$B$14,'11.1'!$B$16,'11.1'!$B$18,'11.1'!$B$20,'11.1'!$B$22,'11.1'!$B$24,'11.1'!$B$26,'11.1'!$B$28,'11.1'!$B$30,'11.1'!$B$32,'11.1'!$B$34,'11.1'!$B$36,'11.1'!$B$38,'11.1'!$B$40,'11.1'!$B$42,'11.1'!$B$44,'11.1'!$B$46,'11.1'!$B$48,'11.1'!$B$50,'11.1'!$B$52,'11.1'!$B$54,'11.1'!$B$56,'11.1'!$B$58)</c:f>
              <c:numCache>
                <c:formatCode>#,##0</c:formatCode>
                <c:ptCount val="24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394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451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498.14699999999999</c:v>
                </c:pt>
                <c:pt idx="18">
                  <c:v>502.15</c:v>
                </c:pt>
                <c:pt idx="19">
                  <c:v>511.34</c:v>
                </c:pt>
                <c:pt idx="20">
                  <c:v>522.99</c:v>
                </c:pt>
                <c:pt idx="21">
                  <c:v>535.548</c:v>
                </c:pt>
                <c:pt idx="22">
                  <c:v>546.58799999999997</c:v>
                </c:pt>
                <c:pt idx="23">
                  <c:v>556.41099999999994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4-4B01-B329-56A8DFBEDC64}"/>
            </c:ext>
          </c:extLst>
        </c:ser>
        <c:ser>
          <c:idx val="1"/>
          <c:order val="1"/>
          <c:tx>
            <c:strRef>
              <c:f>'11.1'!$C$10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11.1'!$C$12,'11.1'!$C$14,'11.1'!$C$16,'11.1'!$C$18,'11.1'!$C$20,'11.1'!$C$22,'11.1'!$C$24,'11.1'!$C$26,'11.1'!$C$28,'11.1'!$C$30,'11.1'!$C$32,'11.1'!$C$34,'11.1'!$C$36,'11.1'!$C$38,'11.1'!$C$40,'11.1'!$C$42,'11.1'!$C$44,'11.1'!$C$46,'11.1'!$C$48,'11.1'!$C$50,'11.1'!$C$52,'11.1'!$C$54,'11.1'!$C$56,'11.1'!$C$58)</c:f>
              <c:numCache>
                <c:formatCode>#,##0</c:formatCode>
                <c:ptCount val="24"/>
                <c:pt idx="0">
                  <c:v>52.48</c:v>
                </c:pt>
                <c:pt idx="1">
                  <c:v>58.831000000000003</c:v>
                </c:pt>
                <c:pt idx="2">
                  <c:v>61.665999999999997</c:v>
                </c:pt>
                <c:pt idx="3">
                  <c:v>75.914000000000001</c:v>
                </c:pt>
                <c:pt idx="4">
                  <c:v>77.061999999999998</c:v>
                </c:pt>
                <c:pt idx="5">
                  <c:v>77.164000000000001</c:v>
                </c:pt>
                <c:pt idx="6">
                  <c:v>76.182000000000002</c:v>
                </c:pt>
                <c:pt idx="7">
                  <c:v>80.450999999999993</c:v>
                </c:pt>
                <c:pt idx="8">
                  <c:v>85.168000000000006</c:v>
                </c:pt>
                <c:pt idx="9">
                  <c:v>88.096999999999994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108.43300000000001</c:v>
                </c:pt>
                <c:pt idx="17">
                  <c:v>111.607</c:v>
                </c:pt>
                <c:pt idx="18">
                  <c:v>111.93300000000001</c:v>
                </c:pt>
                <c:pt idx="19">
                  <c:v>116.93600000000001</c:v>
                </c:pt>
                <c:pt idx="20">
                  <c:v>119.646</c:v>
                </c:pt>
                <c:pt idx="21">
                  <c:v>121.968</c:v>
                </c:pt>
                <c:pt idx="22">
                  <c:v>126.875</c:v>
                </c:pt>
                <c:pt idx="23">
                  <c:v>128.03800000000001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4-4B01-B329-56A8DFBEDC64}"/>
            </c:ext>
          </c:extLst>
        </c:ser>
        <c:ser>
          <c:idx val="2"/>
          <c:order val="2"/>
          <c:tx>
            <c:strRef>
              <c:f>'11.1'!$D$10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11.1'!$D$12,'11.1'!$D$14,'11.1'!$D$16,'11.1'!$D$18,'11.1'!$D$20,'11.1'!$D$22,'11.1'!$D$24,'11.1'!$D$26,'11.1'!$D$28,'11.1'!$D$30,'11.1'!$D$32,'11.1'!$D$34,'11.1'!$D$36,'11.1'!$D$38,'11.1'!$D$40,'11.1'!$D$42,'11.1'!$D$44,'11.1'!$D$46,'11.1'!$D$48,'11.1'!$D$50,'11.1'!$D$52,'11.1'!$D$54,'11.1'!$D$56,'11.1'!$D$58)</c:f>
              <c:numCache>
                <c:formatCode>#,##0</c:formatCode>
                <c:ptCount val="24"/>
                <c:pt idx="0">
                  <c:v>186.26</c:v>
                </c:pt>
                <c:pt idx="1">
                  <c:v>208.58099999999999</c:v>
                </c:pt>
                <c:pt idx="2">
                  <c:v>219.65299999999999</c:v>
                </c:pt>
                <c:pt idx="3">
                  <c:v>237.38</c:v>
                </c:pt>
                <c:pt idx="4">
                  <c:v>231.44</c:v>
                </c:pt>
                <c:pt idx="5">
                  <c:v>244.25200000000001</c:v>
                </c:pt>
                <c:pt idx="6">
                  <c:v>244.43100000000001</c:v>
                </c:pt>
                <c:pt idx="7">
                  <c:v>253.04599999999999</c:v>
                </c:pt>
                <c:pt idx="8">
                  <c:v>264.73899999999998</c:v>
                </c:pt>
                <c:pt idx="9">
                  <c:v>266.00799999999998</c:v>
                </c:pt>
                <c:pt idx="10">
                  <c:v>283.60399999999998</c:v>
                </c:pt>
                <c:pt idx="11">
                  <c:v>287.43200000000002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272.81099999999998</c:v>
                </c:pt>
                <c:pt idx="16">
                  <c:v>282.90199999999999</c:v>
                </c:pt>
                <c:pt idx="17">
                  <c:v>283.46199999999999</c:v>
                </c:pt>
                <c:pt idx="18">
                  <c:v>288.69600000000003</c:v>
                </c:pt>
                <c:pt idx="19">
                  <c:v>286.76100000000002</c:v>
                </c:pt>
                <c:pt idx="20">
                  <c:v>292.64600000000002</c:v>
                </c:pt>
                <c:pt idx="21">
                  <c:v>297.19900000000001</c:v>
                </c:pt>
                <c:pt idx="22">
                  <c:v>308.089</c:v>
                </c:pt>
                <c:pt idx="23">
                  <c:v>317.01299999999998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4-4B01-B329-56A8DFBEDC64}"/>
            </c:ext>
          </c:extLst>
        </c:ser>
        <c:ser>
          <c:idx val="3"/>
          <c:order val="3"/>
          <c:tx>
            <c:strRef>
              <c:f>'11.1'!$E$10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4"/>
            </a:solidFill>
            <a:ln w="9525"/>
          </c:spPr>
          <c:invertIfNegative val="0"/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11.1'!$E$12,'11.1'!$E$14,'11.1'!$E$16,'11.1'!$E$18,'11.1'!$E$20,'11.1'!$E$22,'11.1'!$E$24,'11.1'!$E$26,'11.1'!$E$28,'11.1'!$E$30,'11.1'!$E$32,'11.1'!$E$34,'11.1'!$E$36,'11.1'!$E$38,'11.1'!$E$40,'11.1'!$E$42,'11.1'!$E$44,'11.1'!$E$46,'11.1'!$E$48,'11.1'!$E$50,'11.1'!$E$52,'11.1'!$E$54,'11.1'!$E$56,'11.1'!$E$58)</c:f>
              <c:numCache>
                <c:formatCode>0.0</c:formatCode>
                <c:ptCount val="24"/>
                <c:pt idx="0">
                  <c:v>0.252</c:v>
                </c:pt>
                <c:pt idx="1">
                  <c:v>0.28499999999999998</c:v>
                </c:pt>
                <c:pt idx="2">
                  <c:v>0.33500000000000002</c:v>
                </c:pt>
                <c:pt idx="3">
                  <c:v>0.38800000000000001</c:v>
                </c:pt>
                <c:pt idx="4">
                  <c:v>0.40699999999999997</c:v>
                </c:pt>
                <c:pt idx="5">
                  <c:v>0.379</c:v>
                </c:pt>
                <c:pt idx="6">
                  <c:v>0.35099999999999998</c:v>
                </c:pt>
                <c:pt idx="7">
                  <c:v>0.38900000000000001</c:v>
                </c:pt>
                <c:pt idx="8">
                  <c:v>0.41</c:v>
                </c:pt>
                <c:pt idx="9">
                  <c:v>0.46700000000000003</c:v>
                </c:pt>
                <c:pt idx="10">
                  <c:v>0.52900000000000003</c:v>
                </c:pt>
                <c:pt idx="11">
                  <c:v>0.54400000000000004</c:v>
                </c:pt>
                <c:pt idx="12">
                  <c:v>0.57199999999999995</c:v>
                </c:pt>
                <c:pt idx="13">
                  <c:v>0.52500000000000002</c:v>
                </c:pt>
                <c:pt idx="14">
                  <c:v>0.46600000000000003</c:v>
                </c:pt>
                <c:pt idx="15">
                  <c:v>0.57099999999999995</c:v>
                </c:pt>
                <c:pt idx="16">
                  <c:v>0.56200000000000006</c:v>
                </c:pt>
                <c:pt idx="17">
                  <c:v>0.55900000000000005</c:v>
                </c:pt>
                <c:pt idx="18">
                  <c:v>0.58199999999999996</c:v>
                </c:pt>
                <c:pt idx="19">
                  <c:v>0.61799999999999999</c:v>
                </c:pt>
                <c:pt idx="20">
                  <c:v>0.65500000000000003</c:v>
                </c:pt>
                <c:pt idx="21">
                  <c:v>0.68500000000000005</c:v>
                </c:pt>
                <c:pt idx="22">
                  <c:v>0.74</c:v>
                </c:pt>
                <c:pt idx="23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4-4B01-B329-56A8DFBED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184752"/>
        <c:axId val="452189064"/>
      </c:barChart>
      <c:catAx>
        <c:axId val="45218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52189064"/>
        <c:crosses val="autoZero"/>
        <c:auto val="1"/>
        <c:lblAlgn val="ctr"/>
        <c:lblOffset val="100"/>
        <c:noMultiLvlLbl val="0"/>
      </c:catAx>
      <c:valAx>
        <c:axId val="452189064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8191637901736544E-3"/>
              <c:y val="0.2481100143511679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84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6573431441195447E-4"/>
          <c:y val="0.87183834635634849"/>
          <c:w val="0.99926656593822805"/>
          <c:h val="0.12816132983377077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283108332207304"/>
          <c:y val="1.88323861285685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009180209729"/>
          <c:y val="0.1143600354819949"/>
          <c:w val="0.88565517409241923"/>
          <c:h val="0.6637149743568147"/>
        </c:manualLayout>
      </c:layout>
      <c:lineChart>
        <c:grouping val="standard"/>
        <c:varyColors val="0"/>
        <c:ser>
          <c:idx val="0"/>
          <c:order val="0"/>
          <c:tx>
            <c:strRef>
              <c:f>'11.1'!$B$10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11.1'!$B$12,'11.1'!$B$14,'11.1'!$B$16,'11.1'!$B$18,'11.1'!$B$20,'11.1'!$B$22,'11.1'!$B$24,'11.1'!$B$26,'11.1'!$B$28,'11.1'!$B$30,'11.1'!$B$32,'11.1'!$B$34,'11.1'!$B$36,'11.1'!$B$38,'11.1'!$B$40,'11.1'!$B$42,'11.1'!$B$44,'11.1'!$B$46,'11.1'!$B$48,'11.1'!$B$50,'11.1'!$B$52,'11.1'!$B$54,'11.1'!$B$56,'11.1'!$B$58)</c:f>
              <c:numCache>
                <c:formatCode>#,##0</c:formatCode>
                <c:ptCount val="24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394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451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498.14699999999999</c:v>
                </c:pt>
                <c:pt idx="18">
                  <c:v>502.15</c:v>
                </c:pt>
                <c:pt idx="19">
                  <c:v>511.34</c:v>
                </c:pt>
                <c:pt idx="20">
                  <c:v>522.99</c:v>
                </c:pt>
                <c:pt idx="21">
                  <c:v>535.548</c:v>
                </c:pt>
                <c:pt idx="22">
                  <c:v>546.58799999999997</c:v>
                </c:pt>
                <c:pt idx="23">
                  <c:v>556.41099999999994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D-4D4D-AAF5-32F2C6F83A99}"/>
            </c:ext>
          </c:extLst>
        </c:ser>
        <c:ser>
          <c:idx val="1"/>
          <c:order val="1"/>
          <c:tx>
            <c:strRef>
              <c:f>'11.1'!$C$10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ln w="381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11.1'!$C$12,'11.1'!$C$14,'11.1'!$C$16,'11.1'!$C$18,'11.1'!$C$20,'11.1'!$C$22,'11.1'!$C$24,'11.1'!$C$26,'11.1'!$C$28,'11.1'!$C$30,'11.1'!$C$32,'11.1'!$C$34,'11.1'!$C$36,'11.1'!$C$38,'11.1'!$C$40,'11.1'!$C$42,'11.1'!$C$44,'11.1'!$C$46,'11.1'!$C$48,'11.1'!$C$50,'11.1'!$C$52,'11.1'!$C$54,'11.1'!$C$56,'11.1'!$C$58)</c:f>
              <c:numCache>
                <c:formatCode>#,##0</c:formatCode>
                <c:ptCount val="24"/>
                <c:pt idx="0">
                  <c:v>52.48</c:v>
                </c:pt>
                <c:pt idx="1">
                  <c:v>58.831000000000003</c:v>
                </c:pt>
                <c:pt idx="2">
                  <c:v>61.665999999999997</c:v>
                </c:pt>
                <c:pt idx="3">
                  <c:v>75.914000000000001</c:v>
                </c:pt>
                <c:pt idx="4">
                  <c:v>77.061999999999998</c:v>
                </c:pt>
                <c:pt idx="5">
                  <c:v>77.164000000000001</c:v>
                </c:pt>
                <c:pt idx="6">
                  <c:v>76.182000000000002</c:v>
                </c:pt>
                <c:pt idx="7">
                  <c:v>80.450999999999993</c:v>
                </c:pt>
                <c:pt idx="8">
                  <c:v>85.168000000000006</c:v>
                </c:pt>
                <c:pt idx="9">
                  <c:v>88.096999999999994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108.43300000000001</c:v>
                </c:pt>
                <c:pt idx="17">
                  <c:v>111.607</c:v>
                </c:pt>
                <c:pt idx="18">
                  <c:v>111.93300000000001</c:v>
                </c:pt>
                <c:pt idx="19">
                  <c:v>116.93600000000001</c:v>
                </c:pt>
                <c:pt idx="20">
                  <c:v>119.646</c:v>
                </c:pt>
                <c:pt idx="21">
                  <c:v>121.968</c:v>
                </c:pt>
                <c:pt idx="22">
                  <c:v>126.875</c:v>
                </c:pt>
                <c:pt idx="23">
                  <c:v>128.03800000000001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D-4D4D-AAF5-32F2C6F83A99}"/>
            </c:ext>
          </c:extLst>
        </c:ser>
        <c:ser>
          <c:idx val="2"/>
          <c:order val="2"/>
          <c:tx>
            <c:strRef>
              <c:f>'11.1'!$D$10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11.1'!$D$12,'11.1'!$D$14,'11.1'!$D$16,'11.1'!$D$18,'11.1'!$D$20,'11.1'!$D$22,'11.1'!$D$24,'11.1'!$D$26,'11.1'!$D$28,'11.1'!$D$30,'11.1'!$D$32,'11.1'!$D$34,'11.1'!$D$36,'11.1'!$D$38,'11.1'!$D$40,'11.1'!$D$42,'11.1'!$D$44,'11.1'!$D$46,'11.1'!$D$48,'11.1'!$D$50,'11.1'!$D$52,'11.1'!$D$54,'11.1'!$D$56,'11.1'!$D$58)</c:f>
              <c:numCache>
                <c:formatCode>#,##0</c:formatCode>
                <c:ptCount val="24"/>
                <c:pt idx="0">
                  <c:v>186.26</c:v>
                </c:pt>
                <c:pt idx="1">
                  <c:v>208.58099999999999</c:v>
                </c:pt>
                <c:pt idx="2">
                  <c:v>219.65299999999999</c:v>
                </c:pt>
                <c:pt idx="3">
                  <c:v>237.38</c:v>
                </c:pt>
                <c:pt idx="4">
                  <c:v>231.44</c:v>
                </c:pt>
                <c:pt idx="5">
                  <c:v>244.25200000000001</c:v>
                </c:pt>
                <c:pt idx="6">
                  <c:v>244.43100000000001</c:v>
                </c:pt>
                <c:pt idx="7">
                  <c:v>253.04599999999999</c:v>
                </c:pt>
                <c:pt idx="8">
                  <c:v>264.73899999999998</c:v>
                </c:pt>
                <c:pt idx="9">
                  <c:v>266.00799999999998</c:v>
                </c:pt>
                <c:pt idx="10">
                  <c:v>283.60399999999998</c:v>
                </c:pt>
                <c:pt idx="11">
                  <c:v>287.43200000000002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272.81099999999998</c:v>
                </c:pt>
                <c:pt idx="16">
                  <c:v>282.90199999999999</c:v>
                </c:pt>
                <c:pt idx="17">
                  <c:v>283.46199999999999</c:v>
                </c:pt>
                <c:pt idx="18">
                  <c:v>288.69600000000003</c:v>
                </c:pt>
                <c:pt idx="19">
                  <c:v>286.76100000000002</c:v>
                </c:pt>
                <c:pt idx="20">
                  <c:v>292.64600000000002</c:v>
                </c:pt>
                <c:pt idx="21">
                  <c:v>297.19900000000001</c:v>
                </c:pt>
                <c:pt idx="22">
                  <c:v>308.089</c:v>
                </c:pt>
                <c:pt idx="23">
                  <c:v>317.01299999999998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1D-4D4D-AAF5-32F2C6F83A99}"/>
            </c:ext>
          </c:extLst>
        </c:ser>
        <c:ser>
          <c:idx val="3"/>
          <c:order val="3"/>
          <c:tx>
            <c:strRef>
              <c:f>'11.1'!$E$10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('11.1'!$A$12,'11.1'!$A$14,'11.1'!$A$16,'11.1'!$A$18,'11.1'!$A$20,'11.1'!$A$22,'11.1'!$A$24,'11.1'!$A$26,'11.1'!$A$28,'11.1'!$A$30,'11.1'!$A$32,'11.1'!$A$34,'11.1'!$A$36,'11.1'!$A$38,'11.1'!$A$40,'11.1'!$A$42,'11.1'!$A$44,'11.1'!$A$46,'11.1'!$A$48,'11.1'!$A$50,'11.1'!$A$52,'11.1'!$A$54,'11.1'!$A$56,'11.1'!$A$58)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11.1'!$E$12,'11.1'!$E$14,'11.1'!$E$16,'11.1'!$E$18,'11.1'!$E$20,'11.1'!$E$22,'11.1'!$E$24,'11.1'!$E$26,'11.1'!$E$28,'11.1'!$E$30,'11.1'!$E$32,'11.1'!$E$34,'11.1'!$E$36,'11.1'!$E$38,'11.1'!$E$40,'11.1'!$E$42,'11.1'!$E$44,'11.1'!$E$46,'11.1'!$E$48,'11.1'!$E$50,'11.1'!$E$52,'11.1'!$E$54,'11.1'!$E$56,'11.1'!$E$58)</c:f>
              <c:numCache>
                <c:formatCode>0.0</c:formatCode>
                <c:ptCount val="24"/>
                <c:pt idx="0">
                  <c:v>0.252</c:v>
                </c:pt>
                <c:pt idx="1">
                  <c:v>0.28499999999999998</c:v>
                </c:pt>
                <c:pt idx="2">
                  <c:v>0.33500000000000002</c:v>
                </c:pt>
                <c:pt idx="3">
                  <c:v>0.38800000000000001</c:v>
                </c:pt>
                <c:pt idx="4">
                  <c:v>0.40699999999999997</c:v>
                </c:pt>
                <c:pt idx="5">
                  <c:v>0.379</c:v>
                </c:pt>
                <c:pt idx="6">
                  <c:v>0.35099999999999998</c:v>
                </c:pt>
                <c:pt idx="7">
                  <c:v>0.38900000000000001</c:v>
                </c:pt>
                <c:pt idx="8">
                  <c:v>0.41</c:v>
                </c:pt>
                <c:pt idx="9">
                  <c:v>0.46700000000000003</c:v>
                </c:pt>
                <c:pt idx="10">
                  <c:v>0.52900000000000003</c:v>
                </c:pt>
                <c:pt idx="11">
                  <c:v>0.54400000000000004</c:v>
                </c:pt>
                <c:pt idx="12">
                  <c:v>0.57199999999999995</c:v>
                </c:pt>
                <c:pt idx="13">
                  <c:v>0.52500000000000002</c:v>
                </c:pt>
                <c:pt idx="14">
                  <c:v>0.46600000000000003</c:v>
                </c:pt>
                <c:pt idx="15">
                  <c:v>0.57099999999999995</c:v>
                </c:pt>
                <c:pt idx="16">
                  <c:v>0.56200000000000006</c:v>
                </c:pt>
                <c:pt idx="17">
                  <c:v>0.55900000000000005</c:v>
                </c:pt>
                <c:pt idx="18">
                  <c:v>0.58199999999999996</c:v>
                </c:pt>
                <c:pt idx="19">
                  <c:v>0.61799999999999999</c:v>
                </c:pt>
                <c:pt idx="20">
                  <c:v>0.65500000000000003</c:v>
                </c:pt>
                <c:pt idx="21">
                  <c:v>0.68500000000000005</c:v>
                </c:pt>
                <c:pt idx="22">
                  <c:v>0.74</c:v>
                </c:pt>
                <c:pt idx="23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1D-4D4D-AAF5-32F2C6F8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83576"/>
        <c:axId val="452190632"/>
      </c:lineChart>
      <c:catAx>
        <c:axId val="45218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452190632"/>
        <c:crosses val="autoZero"/>
        <c:auto val="1"/>
        <c:lblAlgn val="ctr"/>
        <c:lblOffset val="100"/>
        <c:noMultiLvlLbl val="0"/>
      </c:catAx>
      <c:valAx>
        <c:axId val="452190632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7390805868455208E-3"/>
              <c:y val="0.2594094460283091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83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49313941061579"/>
          <c:y val="0.87183834635634849"/>
          <c:w val="0.64131389192575572"/>
          <c:h val="0.12816165364365151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Pasajeros de los Diferentes Modos de Transporte 2018</a:t>
            </a:r>
          </a:p>
        </c:rich>
      </c:tx>
      <c:layout>
        <c:manualLayout>
          <c:xMode val="edge"/>
          <c:yMode val="edge"/>
          <c:x val="0.11690288713910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97287839020111E-2"/>
          <c:y val="0.25"/>
          <c:w val="0.45"/>
          <c:h val="0.7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84E-4C1C-945A-9423F2A1F329}"/>
              </c:ext>
            </c:extLst>
          </c:dPt>
          <c:dPt>
            <c:idx val="1"/>
            <c:bubble3D val="0"/>
            <c:explosion val="13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84E-4C1C-945A-9423F2A1F329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84E-4C1C-945A-9423F2A1F329}"/>
              </c:ext>
            </c:extLst>
          </c:dPt>
          <c:dPt>
            <c:idx val="3"/>
            <c:bubble3D val="0"/>
            <c:explosion val="12"/>
            <c:spPr>
              <a:solidFill>
                <a:schemeClr val="accent4"/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84E-4C1C-945A-9423F2A1F32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2AA92F4-89A6-44FD-8D8A-606F38C1986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84E-4C1C-945A-9423F2A1F329}"/>
                </c:ext>
              </c:extLst>
            </c:dLbl>
            <c:dLbl>
              <c:idx val="1"/>
              <c:layout>
                <c:manualLayout>
                  <c:x val="-5.4804680664916887E-2"/>
                  <c:y val="3.2781423155438881E-2"/>
                </c:manualLayout>
              </c:layout>
              <c:tx>
                <c:rich>
                  <a:bodyPr/>
                  <a:lstStyle/>
                  <a:p>
                    <a:fld id="{2EBA50FC-53A1-4697-BE85-6EDACE2FD85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84E-4C1C-945A-9423F2A1F329}"/>
                </c:ext>
              </c:extLst>
            </c:dLbl>
            <c:dLbl>
              <c:idx val="2"/>
              <c:layout>
                <c:manualLayout>
                  <c:x val="1.1079833770778601E-2"/>
                  <c:y val="-1.1979075532225138E-2"/>
                </c:manualLayout>
              </c:layout>
              <c:tx>
                <c:rich>
                  <a:bodyPr/>
                  <a:lstStyle/>
                  <a:p>
                    <a:fld id="{3C60D232-C726-41C8-99C0-BD607713CBF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84E-4C1C-945A-9423F2A1F329}"/>
                </c:ext>
              </c:extLst>
            </c:dLbl>
            <c:dLbl>
              <c:idx val="3"/>
              <c:layout>
                <c:manualLayout>
                  <c:x val="7.9332239720034947E-2"/>
                  <c:y val="3.2126713327500729E-2"/>
                </c:manualLayout>
              </c:layout>
              <c:tx>
                <c:rich>
                  <a:bodyPr/>
                  <a:lstStyle/>
                  <a:p>
                    <a:fld id="{11C98468-F50A-43D1-9DCE-A400E604D4E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84E-4C1C-945A-9423F2A1F3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'11.2'!$B$8:$E$8</c:f>
              <c:strCache>
                <c:ptCount val="4"/>
                <c:pt idx="0">
                  <c:v>Pasajeros Terrestres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'11.2'!$B$57:$E$57</c:f>
              <c:numCache>
                <c:formatCode>0.0</c:formatCode>
                <c:ptCount val="4"/>
                <c:pt idx="0">
                  <c:v>95.61942404819645</c:v>
                </c:pt>
                <c:pt idx="1">
                  <c:v>1.463740014511445</c:v>
                </c:pt>
                <c:pt idx="2">
                  <c:v>0.47361139586872381</c:v>
                </c:pt>
                <c:pt idx="3">
                  <c:v>2.4432245414233837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4E-4C1C-945A-9423F2A1F3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3452712160979876"/>
          <c:y val="0.39584499854184896"/>
          <c:w val="0.42380621172353461"/>
          <c:h val="0.35645815106445028"/>
        </c:manualLayout>
      </c:layout>
      <c:overlay val="1"/>
      <c:txPr>
        <a:bodyPr/>
        <a:lstStyle/>
        <a:p>
          <a:pPr rtl="0">
            <a:defRPr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/>
              <a:t>Evolución de los Pasajeros Transportados por Modo de Transporte</a:t>
            </a:r>
            <a:endParaRPr lang="es-ES" sz="1400"/>
          </a:p>
        </c:rich>
      </c:tx>
      <c:layout>
        <c:manualLayout>
          <c:xMode val="edge"/>
          <c:yMode val="edge"/>
          <c:x val="0.12802950465789653"/>
          <c:y val="2.03873532913214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43168883100547"/>
          <c:y val="0.10866619834615221"/>
          <c:w val="0.86649715826492868"/>
          <c:h val="0.65741380483876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'11.2'!$B$8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('11.2'!$A$10,'11.2'!$A$12,'11.2'!$A$14,'11.2'!$A$16,'11.2'!$A$18,'11.2'!$A$20,'11.2'!$A$22,'11.2'!$A$24,'11.2'!$A$26,'11.2'!$A$28,'11.2'!$A$30,'11.2'!$A$32,'11.2'!$A$34,'11.2'!$A$36,'11.2'!$A$38,'11.2'!$A$40,'11.2'!$A$42,'11.2'!$A$44,'11.2'!$A$46,'11.2'!$A$48,'11.2'!$A$50,'11.2'!$A$52,'11.2'!$A$54,'11.2'!$A$56)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11.2'!$B$10,'11.2'!$B$12,'11.2'!$B$14,'11.2'!$B$16,'11.2'!$B$18,'11.2'!$B$20,'11.2'!$B$22,'11.2'!$B$24,'11.2'!$B$26,'11.2'!$B$28,'11.2'!$B$30,'11.2'!$B$32,'11.2'!$B$34,'11.2'!$B$36,'11.2'!$B$38,'11.2'!$B$40,'11.2'!$B$42,'11.2'!$B$44,'11.2'!$B$46,'11.2'!$B$48,'11.2'!$B$50,'11.2'!$B$52,'11.2'!$B$54,'11.2'!$B$56)</c:f>
              <c:numCache>
                <c:formatCode>#,##0</c:formatCode>
                <c:ptCount val="24"/>
                <c:pt idx="0">
                  <c:v>2691</c:v>
                </c:pt>
                <c:pt idx="1">
                  <c:v>2750</c:v>
                </c:pt>
                <c:pt idx="2">
                  <c:v>2658</c:v>
                </c:pt>
                <c:pt idx="3">
                  <c:v>2536</c:v>
                </c:pt>
                <c:pt idx="4">
                  <c:v>2580</c:v>
                </c:pt>
                <c:pt idx="5">
                  <c:v>2660</c:v>
                </c:pt>
                <c:pt idx="6">
                  <c:v>2713</c:v>
                </c:pt>
                <c:pt idx="7">
                  <c:v>2740</c:v>
                </c:pt>
                <c:pt idx="8">
                  <c:v>2780</c:v>
                </c:pt>
                <c:pt idx="9">
                  <c:v>2860</c:v>
                </c:pt>
                <c:pt idx="10">
                  <c:v>2950</c:v>
                </c:pt>
                <c:pt idx="11">
                  <c:v>3050</c:v>
                </c:pt>
                <c:pt idx="12">
                  <c:v>3141</c:v>
                </c:pt>
                <c:pt idx="13">
                  <c:v>3238</c:v>
                </c:pt>
                <c:pt idx="14">
                  <c:v>3050</c:v>
                </c:pt>
                <c:pt idx="15">
                  <c:v>3160</c:v>
                </c:pt>
                <c:pt idx="16">
                  <c:v>3264.3</c:v>
                </c:pt>
                <c:pt idx="17">
                  <c:v>3363</c:v>
                </c:pt>
                <c:pt idx="18">
                  <c:v>3391</c:v>
                </c:pt>
                <c:pt idx="19">
                  <c:v>3459</c:v>
                </c:pt>
                <c:pt idx="20">
                  <c:v>3558</c:v>
                </c:pt>
                <c:pt idx="21">
                  <c:v>3623</c:v>
                </c:pt>
                <c:pt idx="22">
                  <c:v>3701</c:v>
                </c:pt>
                <c:pt idx="23">
                  <c:v>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6-4B8F-BB5A-A43FC0113797}"/>
            </c:ext>
          </c:extLst>
        </c:ser>
        <c:ser>
          <c:idx val="1"/>
          <c:order val="1"/>
          <c:tx>
            <c:strRef>
              <c:f>'11.2'!$C$8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('11.2'!$A$10,'11.2'!$A$12,'11.2'!$A$14,'11.2'!$A$16,'11.2'!$A$18,'11.2'!$A$20,'11.2'!$A$22,'11.2'!$A$24,'11.2'!$A$26,'11.2'!$A$28,'11.2'!$A$30,'11.2'!$A$32,'11.2'!$A$34,'11.2'!$A$36,'11.2'!$A$38,'11.2'!$A$40,'11.2'!$A$42,'11.2'!$A$44,'11.2'!$A$46,'11.2'!$A$48,'11.2'!$A$50,'11.2'!$A$52,'11.2'!$A$54,'11.2'!$A$56)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11.2'!$C$10,'11.2'!$C$12,'11.2'!$C$14,'11.2'!$C$16,'11.2'!$C$18,'11.2'!$C$20,'11.2'!$C$22,'11.2'!$C$24,'11.2'!$C$26,'11.2'!$C$28,'11.2'!$C$30,'11.2'!$C$32,'11.2'!$C$34,'11.2'!$C$36,'11.2'!$C$38,'11.2'!$C$40,'11.2'!$C$42,'11.2'!$C$44,'11.2'!$C$46,'11.2'!$C$48,'11.2'!$C$50,'11.2'!$C$52,'11.2'!$C$54,'11.2'!$C$56)</c:f>
              <c:numCache>
                <c:formatCode>#,##0</c:formatCode>
                <c:ptCount val="24"/>
                <c:pt idx="0">
                  <c:v>6.6779999999999999</c:v>
                </c:pt>
                <c:pt idx="1">
                  <c:v>6.7270000000000003</c:v>
                </c:pt>
                <c:pt idx="2">
                  <c:v>5.0919999999999996</c:v>
                </c:pt>
                <c:pt idx="3">
                  <c:v>1.5760000000000001</c:v>
                </c:pt>
                <c:pt idx="4">
                  <c:v>0.80100000000000005</c:v>
                </c:pt>
                <c:pt idx="5">
                  <c:v>0.33400000000000002</c:v>
                </c:pt>
                <c:pt idx="6">
                  <c:v>0.24199999999999999</c:v>
                </c:pt>
                <c:pt idx="7">
                  <c:v>0.23699999999999999</c:v>
                </c:pt>
                <c:pt idx="8">
                  <c:v>0.27</c:v>
                </c:pt>
                <c:pt idx="9">
                  <c:v>0.253</c:v>
                </c:pt>
                <c:pt idx="10">
                  <c:v>0.253</c:v>
                </c:pt>
                <c:pt idx="11">
                  <c:v>0.26</c:v>
                </c:pt>
                <c:pt idx="12">
                  <c:v>0.28799999999999998</c:v>
                </c:pt>
                <c:pt idx="13">
                  <c:v>8.9149999999999991</c:v>
                </c:pt>
                <c:pt idx="14">
                  <c:v>28</c:v>
                </c:pt>
                <c:pt idx="15">
                  <c:v>40.398000000000003</c:v>
                </c:pt>
                <c:pt idx="16">
                  <c:v>41.921999999999997</c:v>
                </c:pt>
                <c:pt idx="17">
                  <c:v>43.83</c:v>
                </c:pt>
                <c:pt idx="18">
                  <c:v>45.287999999999997</c:v>
                </c:pt>
                <c:pt idx="19">
                  <c:v>47.887999999999998</c:v>
                </c:pt>
                <c:pt idx="20">
                  <c:v>53.594000000000001</c:v>
                </c:pt>
                <c:pt idx="21">
                  <c:v>55.765999999999998</c:v>
                </c:pt>
                <c:pt idx="22">
                  <c:v>56.715000000000003</c:v>
                </c:pt>
                <c:pt idx="23">
                  <c:v>57.756999999999998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96-4B8F-BB5A-A43FC0113797}"/>
            </c:ext>
          </c:extLst>
        </c:ser>
        <c:ser>
          <c:idx val="2"/>
          <c:order val="2"/>
          <c:tx>
            <c:strRef>
              <c:f>'11.2'!$D$8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('11.2'!$A$10,'11.2'!$A$12,'11.2'!$A$14,'11.2'!$A$16,'11.2'!$A$18,'11.2'!$A$20,'11.2'!$A$22,'11.2'!$A$24,'11.2'!$A$26,'11.2'!$A$28,'11.2'!$A$30,'11.2'!$A$32,'11.2'!$A$34,'11.2'!$A$36,'11.2'!$A$38,'11.2'!$A$40,'11.2'!$A$42,'11.2'!$A$44,'11.2'!$A$46,'11.2'!$A$48,'11.2'!$A$50,'11.2'!$A$52,'11.2'!$A$54,'11.2'!$A$56)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11.2'!$D$10,'11.2'!$D$12,'11.2'!$D$14,'11.2'!$D$16,'11.2'!$D$18,'11.2'!$D$20,'11.2'!$D$22,'11.2'!$D$24,'11.2'!$D$26,'11.2'!$D$28,'11.2'!$D$30,'11.2'!$D$32,'11.2'!$D$34,'11.2'!$D$36,'11.2'!$D$38,'11.2'!$D$40,'11.2'!$D$42,'11.2'!$D$44,'11.2'!$D$46,'11.2'!$D$48,'11.2'!$D$50,'11.2'!$D$52,'11.2'!$D$54,'11.2'!$D$56)</c:f>
              <c:numCache>
                <c:formatCode>#,##0</c:formatCode>
                <c:ptCount val="24"/>
                <c:pt idx="0">
                  <c:v>5.0984319999999999</c:v>
                </c:pt>
                <c:pt idx="1">
                  <c:v>6.3936229999999998</c:v>
                </c:pt>
                <c:pt idx="2">
                  <c:v>6.2278820000000001</c:v>
                </c:pt>
                <c:pt idx="3">
                  <c:v>7.1791029999999996</c:v>
                </c:pt>
                <c:pt idx="4">
                  <c:v>7.854317</c:v>
                </c:pt>
                <c:pt idx="5">
                  <c:v>7.4000170000000001</c:v>
                </c:pt>
                <c:pt idx="6">
                  <c:v>7.5066920000000001</c:v>
                </c:pt>
                <c:pt idx="7">
                  <c:v>8.7152949999999993</c:v>
                </c:pt>
                <c:pt idx="8">
                  <c:v>9.8432180000000002</c:v>
                </c:pt>
                <c:pt idx="9">
                  <c:v>11.743603999999999</c:v>
                </c:pt>
                <c:pt idx="10">
                  <c:v>11.461186</c:v>
                </c:pt>
                <c:pt idx="11">
                  <c:v>11.985225</c:v>
                </c:pt>
                <c:pt idx="12">
                  <c:v>12.761002</c:v>
                </c:pt>
                <c:pt idx="13">
                  <c:v>12.596662999999999</c:v>
                </c:pt>
                <c:pt idx="14">
                  <c:v>10.985094999999999</c:v>
                </c:pt>
                <c:pt idx="15">
                  <c:v>11.792876</c:v>
                </c:pt>
                <c:pt idx="16">
                  <c:v>10.813732</c:v>
                </c:pt>
                <c:pt idx="17">
                  <c:v>10.267715000000001</c:v>
                </c:pt>
                <c:pt idx="18">
                  <c:v>9.968572</c:v>
                </c:pt>
                <c:pt idx="19">
                  <c:v>11.948092000000001</c:v>
                </c:pt>
                <c:pt idx="20">
                  <c:v>13.685</c:v>
                </c:pt>
                <c:pt idx="21">
                  <c:v>15.272</c:v>
                </c:pt>
                <c:pt idx="22">
                  <c:v>17.428999999999998</c:v>
                </c:pt>
                <c:pt idx="23">
                  <c:v>18.687999999999999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6-4B8F-BB5A-A43FC0113797}"/>
            </c:ext>
          </c:extLst>
        </c:ser>
        <c:ser>
          <c:idx val="3"/>
          <c:order val="3"/>
          <c:tx>
            <c:strRef>
              <c:f>'11.2'!$E$8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('11.2'!$A$10,'11.2'!$A$12,'11.2'!$A$14,'11.2'!$A$16,'11.2'!$A$18,'11.2'!$A$20,'11.2'!$A$22,'11.2'!$A$24,'11.2'!$A$26,'11.2'!$A$28,'11.2'!$A$30,'11.2'!$A$32,'11.2'!$A$34,'11.2'!$A$36,'11.2'!$A$38,'11.2'!$A$40,'11.2'!$A$42,'11.2'!$A$44,'11.2'!$A$46,'11.2'!$A$48,'11.2'!$A$50,'11.2'!$A$52,'11.2'!$A$54,'11.2'!$A$56)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('11.2'!$E$10,'11.2'!$E$12,'11.2'!$E$14,'11.2'!$E$16,'11.2'!$E$18,'11.2'!$E$20,'11.2'!$E$22,'11.2'!$E$24,'11.2'!$E$26,'11.2'!$E$28,'11.2'!$E$30,'11.2'!$E$32,'11.2'!$E$34,'11.2'!$E$36,'11.2'!$E$38,'11.2'!$E$40,'11.2'!$E$42,'11.2'!$E$44,'11.2'!$E$46,'11.2'!$E$48,'11.2'!$E$50,'11.2'!$E$52,'11.2'!$E$54,'11.2'!$E$56)</c:f>
              <c:numCache>
                <c:formatCode>#,##0</c:formatCode>
                <c:ptCount val="24"/>
                <c:pt idx="0">
                  <c:v>25.192</c:v>
                </c:pt>
                <c:pt idx="1">
                  <c:v>26.492999999999999</c:v>
                </c:pt>
                <c:pt idx="2">
                  <c:v>28.896000000000001</c:v>
                </c:pt>
                <c:pt idx="3">
                  <c:v>30.922000000000001</c:v>
                </c:pt>
                <c:pt idx="4">
                  <c:v>32.661999999999999</c:v>
                </c:pt>
                <c:pt idx="5">
                  <c:v>33.973999999999997</c:v>
                </c:pt>
                <c:pt idx="6">
                  <c:v>33.673000000000002</c:v>
                </c:pt>
                <c:pt idx="7">
                  <c:v>33.19</c:v>
                </c:pt>
                <c:pt idx="8">
                  <c:v>35.286999999999999</c:v>
                </c:pt>
                <c:pt idx="9">
                  <c:v>39.421999999999997</c:v>
                </c:pt>
                <c:pt idx="10">
                  <c:v>42.176000000000002</c:v>
                </c:pt>
                <c:pt idx="11">
                  <c:v>46.704999999999998</c:v>
                </c:pt>
                <c:pt idx="12">
                  <c:v>52.216999999999999</c:v>
                </c:pt>
                <c:pt idx="13">
                  <c:v>53.3</c:v>
                </c:pt>
                <c:pt idx="14">
                  <c:v>46.970999999999997</c:v>
                </c:pt>
                <c:pt idx="15">
                  <c:v>48.698</c:v>
                </c:pt>
                <c:pt idx="16">
                  <c:v>50.764000000000003</c:v>
                </c:pt>
                <c:pt idx="17">
                  <c:v>55.152999999999999</c:v>
                </c:pt>
                <c:pt idx="18">
                  <c:v>60.006999999999998</c:v>
                </c:pt>
                <c:pt idx="19">
                  <c:v>65.135000000000005</c:v>
                </c:pt>
                <c:pt idx="20">
                  <c:v>73.265000000000001</c:v>
                </c:pt>
                <c:pt idx="21">
                  <c:v>81.286000000000001</c:v>
                </c:pt>
                <c:pt idx="22">
                  <c:v>89.641000000000005</c:v>
                </c:pt>
                <c:pt idx="23">
                  <c:v>96.406000000000006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96-4B8F-BB5A-A43FC0113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86320"/>
        <c:axId val="452192984"/>
      </c:barChart>
      <c:catAx>
        <c:axId val="4521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52192984"/>
        <c:crosses val="autoZero"/>
        <c:auto val="1"/>
        <c:lblAlgn val="ctr"/>
        <c:lblOffset val="100"/>
        <c:noMultiLvlLbl val="0"/>
      </c:catAx>
      <c:valAx>
        <c:axId val="452192984"/>
        <c:scaling>
          <c:orientation val="minMax"/>
          <c:max val="4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Pasajeros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5204776185981305E-3"/>
              <c:y val="0.2284433437057337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86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795855491871386"/>
          <c:w val="1"/>
          <c:h val="0.11698969652060118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Toneladas Transportadas 2018</a:t>
            </a:r>
            <a:endParaRPr lang="es-ES" sz="1200"/>
          </a:p>
        </c:rich>
      </c:tx>
      <c:layout>
        <c:manualLayout>
          <c:xMode val="edge"/>
          <c:yMode val="edge"/>
          <c:x val="0.23638731205110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875546806649228E-2"/>
          <c:y val="0.2361111111111111"/>
          <c:w val="0.4263565891472868"/>
          <c:h val="0.76388888888888884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6DB-4A6B-9027-DB349740BCF5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6DB-4A6B-9027-DB349740BCF5}"/>
              </c:ext>
            </c:extLst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96DB-4A6B-9027-DB349740BCF5}"/>
              </c:ext>
            </c:extLst>
          </c:dPt>
          <c:dPt>
            <c:idx val="3"/>
            <c:bubble3D val="0"/>
            <c:explosion val="9"/>
            <c:spPr>
              <a:solidFill>
                <a:schemeClr val="accent4"/>
              </a:solidFill>
              <a:ln w="15875"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6DB-4A6B-9027-DB349740BCF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8B8640D-5849-4262-BB1D-C66403C3EF3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DB-4A6B-9027-DB349740BC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E96A42-9F92-4753-8F09-C9577E8FF72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6DB-4A6B-9027-DB349740BC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701A450-7034-4C78-AE0D-4082BA6A12E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6DB-4A6B-9027-DB349740BCF5}"/>
                </c:ext>
              </c:extLst>
            </c:dLbl>
            <c:dLbl>
              <c:idx val="3"/>
              <c:layout>
                <c:manualLayout>
                  <c:x val="-4.4711591283647684E-2"/>
                  <c:y val="-1.0696996208807232E-2"/>
                </c:manualLayout>
              </c:layout>
              <c:tx>
                <c:rich>
                  <a:bodyPr/>
                  <a:lstStyle/>
                  <a:p>
                    <a:fld id="{FAF967DF-39D2-45AB-AE9A-BA7261F78E8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6DB-4A6B-9027-DB349740BC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'11.3'!$F$6:$F$9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'11.3'!$C$6:$C$9</c:f>
              <c:numCache>
                <c:formatCode>#,##0.0</c:formatCode>
                <c:ptCount val="4"/>
                <c:pt idx="0">
                  <c:v>55.513862227773934</c:v>
                </c:pt>
                <c:pt idx="1">
                  <c:v>12.774520798330228</c:v>
                </c:pt>
                <c:pt idx="2">
                  <c:v>31.628806774871993</c:v>
                </c:pt>
                <c:pt idx="3">
                  <c:v>8.2810199023837364E-2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DB-4A6B-9027-DB349740BC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126553948198338"/>
          <c:y val="0.37423228346456688"/>
          <c:w val="0.3220679973142892"/>
          <c:h val="0.33486876640419949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Pasajeros Transportados 2018</a:t>
            </a:r>
            <a:endParaRPr lang="es-ES" sz="1200"/>
          </a:p>
        </c:rich>
      </c:tx>
      <c:layout>
        <c:manualLayout>
          <c:xMode val="edge"/>
          <c:yMode val="edge"/>
          <c:x val="0.209871406306320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296481315077398E-2"/>
          <c:y val="0.25"/>
          <c:w val="0.40038684719535783"/>
          <c:h val="0.71875"/>
        </c:manualLayout>
      </c:layout>
      <c:pieChart>
        <c:varyColors val="1"/>
        <c:ser>
          <c:idx val="0"/>
          <c:order val="0"/>
          <c:spPr>
            <a:ln>
              <a:solidFill>
                <a:schemeClr val="accent3"/>
              </a:solidFill>
            </a:ln>
          </c:spPr>
          <c:explosion val="9"/>
          <c:dPt>
            <c:idx val="0"/>
            <c:bubble3D val="0"/>
            <c:explosion val="1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2FD-45B6-963C-814036C34059}"/>
              </c:ext>
            </c:extLst>
          </c:dPt>
          <c:dPt>
            <c:idx val="1"/>
            <c:bubble3D val="0"/>
            <c:explosion val="17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2FD-45B6-963C-814036C34059}"/>
              </c:ext>
            </c:extLst>
          </c:dPt>
          <c:dPt>
            <c:idx val="2"/>
            <c:bubble3D val="0"/>
            <c:explosion val="22"/>
            <c:spPr>
              <a:solidFill>
                <a:schemeClr val="accent5"/>
              </a:solidFill>
              <a:ln w="12700"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2FD-45B6-963C-814036C34059}"/>
              </c:ext>
            </c:extLst>
          </c:dPt>
          <c:dPt>
            <c:idx val="3"/>
            <c:bubble3D val="0"/>
            <c:explosion val="1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2FD-45B6-963C-814036C3405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9E7292D-8208-4E00-9B92-4B408725045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2FD-45B6-963C-814036C34059}"/>
                </c:ext>
              </c:extLst>
            </c:dLbl>
            <c:dLbl>
              <c:idx val="1"/>
              <c:layout>
                <c:manualLayout>
                  <c:x val="-4.9337943008574629E-2"/>
                  <c:y val="1.1185112277631963E-2"/>
                </c:manualLayout>
              </c:layout>
              <c:tx>
                <c:rich>
                  <a:bodyPr/>
                  <a:lstStyle/>
                  <a:p>
                    <a:fld id="{E9C76CBF-2228-4EC1-938B-AC1BC4E74C3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2FD-45B6-963C-814036C34059}"/>
                </c:ext>
              </c:extLst>
            </c:dLbl>
            <c:dLbl>
              <c:idx val="2"/>
              <c:layout>
                <c:manualLayout>
                  <c:x val="-5.4513978789401808E-4"/>
                  <c:y val="-1.0323709536307962E-2"/>
                </c:manualLayout>
              </c:layout>
              <c:tx>
                <c:rich>
                  <a:bodyPr/>
                  <a:lstStyle/>
                  <a:p>
                    <a:fld id="{D4E4B5A0-6049-43CE-A477-941FB97B7DA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2FD-45B6-963C-814036C34059}"/>
                </c:ext>
              </c:extLst>
            </c:dLbl>
            <c:dLbl>
              <c:idx val="3"/>
              <c:layout>
                <c:manualLayout>
                  <c:x val="5.9458515461195974E-2"/>
                  <c:y val="1.4701808107319896E-2"/>
                </c:manualLayout>
              </c:layout>
              <c:tx>
                <c:rich>
                  <a:bodyPr/>
                  <a:lstStyle/>
                  <a:p>
                    <a:fld id="{AF06035A-06B1-49EA-9DF0-66BAF25B59B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2FD-45B6-963C-814036C340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'11.3'!$G$6:$G$9</c:f>
              <c:strCache>
                <c:ptCount val="4"/>
                <c:pt idx="0">
                  <c:v>Pasajeros Terrestres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'11.3'!$E$6:$E$9</c:f>
              <c:numCache>
                <c:formatCode>#,##0.0</c:formatCode>
                <c:ptCount val="4"/>
                <c:pt idx="0">
                  <c:v>95.61942404819645</c:v>
                </c:pt>
                <c:pt idx="1">
                  <c:v>1.463740014511445</c:v>
                </c:pt>
                <c:pt idx="2">
                  <c:v>0.47361139586872386</c:v>
                </c:pt>
                <c:pt idx="3">
                  <c:v>2.4432245414233837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FD-45B6-963C-814036C340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915477441528702"/>
          <c:y val="0.40047462817147866"/>
          <c:w val="0.41668661823461628"/>
          <c:h val="0.30553222513852435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26</xdr:row>
      <xdr:rowOff>28575</xdr:rowOff>
    </xdr:from>
    <xdr:to>
      <xdr:col>13</xdr:col>
      <xdr:colOff>333375</xdr:colOff>
      <xdr:row>40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466724</xdr:colOff>
      <xdr:row>42</xdr:row>
      <xdr:rowOff>38099</xdr:rowOff>
    </xdr:from>
    <xdr:to>
      <xdr:col>14</xdr:col>
      <xdr:colOff>476249</xdr:colOff>
      <xdr:row>60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8</xdr:row>
      <xdr:rowOff>9525</xdr:rowOff>
    </xdr:from>
    <xdr:to>
      <xdr:col>14</xdr:col>
      <xdr:colOff>514350</xdr:colOff>
      <xdr:row>25</xdr:row>
      <xdr:rowOff>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24</xdr:row>
      <xdr:rowOff>85725</xdr:rowOff>
    </xdr:from>
    <xdr:to>
      <xdr:col>13</xdr:col>
      <xdr:colOff>552450</xdr:colOff>
      <xdr:row>38</xdr:row>
      <xdr:rowOff>161925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7</xdr:row>
      <xdr:rowOff>152399</xdr:rowOff>
    </xdr:from>
    <xdr:to>
      <xdr:col>14</xdr:col>
      <xdr:colOff>742950</xdr:colOff>
      <xdr:row>22</xdr:row>
      <xdr:rowOff>180975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16</xdr:row>
      <xdr:rowOff>19050</xdr:rowOff>
    </xdr:from>
    <xdr:to>
      <xdr:col>5</xdr:col>
      <xdr:colOff>66675</xdr:colOff>
      <xdr:row>30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295274</xdr:colOff>
      <xdr:row>16</xdr:row>
      <xdr:rowOff>9525</xdr:rowOff>
    </xdr:from>
    <xdr:to>
      <xdr:col>11</xdr:col>
      <xdr:colOff>647699</xdr:colOff>
      <xdr:row>30</xdr:row>
      <xdr:rowOff>85725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6"/>
  <sheetViews>
    <sheetView tabSelected="1" workbookViewId="0">
      <selection activeCell="A82" sqref="A82"/>
    </sheetView>
  </sheetViews>
  <sheetFormatPr baseColWidth="10" defaultRowHeight="12.75" x14ac:dyDescent="0.2"/>
  <cols>
    <col min="2" max="2" width="16" customWidth="1"/>
    <col min="3" max="3" width="14.7109375" customWidth="1"/>
    <col min="4" max="4" width="14.28515625" customWidth="1"/>
    <col min="5" max="5" width="13.85546875" customWidth="1"/>
    <col min="6" max="6" width="16.7109375" customWidth="1"/>
    <col min="9" max="21" width="11.42578125" style="1"/>
  </cols>
  <sheetData>
    <row r="1" spans="1:23" x14ac:dyDescent="0.2"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7.25" x14ac:dyDescent="0.3">
      <c r="A2" s="7" t="s">
        <v>19</v>
      </c>
      <c r="B2" s="7"/>
      <c r="C2" s="7"/>
      <c r="D2" s="7"/>
      <c r="E2" s="7"/>
      <c r="F2" s="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7.25" x14ac:dyDescent="0.3">
      <c r="A3" s="7"/>
      <c r="B3" s="7"/>
      <c r="C3" s="7"/>
      <c r="D3" s="7"/>
      <c r="E3" s="7"/>
      <c r="F3" s="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9.5" customHeight="1" x14ac:dyDescent="0.2">
      <c r="A4" s="57" t="s">
        <v>20</v>
      </c>
      <c r="B4" s="57"/>
      <c r="C4" s="57"/>
      <c r="D4" s="57"/>
      <c r="E4" s="57"/>
      <c r="F4" s="14"/>
      <c r="I4"/>
      <c r="J4"/>
      <c r="K4"/>
      <c r="L4"/>
      <c r="M4"/>
      <c r="N4"/>
      <c r="O4"/>
      <c r="P4"/>
      <c r="Q4"/>
      <c r="R4"/>
      <c r="S4"/>
      <c r="T4"/>
      <c r="U4" s="15"/>
    </row>
    <row r="5" spans="1:23" ht="13.5" customHeight="1" x14ac:dyDescent="0.2">
      <c r="A5" s="9"/>
      <c r="B5" s="9"/>
      <c r="C5" s="9"/>
      <c r="D5" s="9"/>
      <c r="E5" s="9"/>
      <c r="F5" s="9"/>
      <c r="I5"/>
      <c r="J5"/>
      <c r="K5"/>
      <c r="L5"/>
      <c r="M5"/>
      <c r="N5"/>
      <c r="O5"/>
      <c r="P5"/>
      <c r="Q5"/>
      <c r="R5"/>
      <c r="S5"/>
      <c r="T5"/>
      <c r="U5" s="15"/>
    </row>
    <row r="6" spans="1:23" ht="13.5" customHeight="1" x14ac:dyDescent="0.3">
      <c r="A6" s="58" t="s">
        <v>24</v>
      </c>
      <c r="B6" s="58"/>
      <c r="C6" s="58"/>
      <c r="D6" s="58"/>
      <c r="E6" s="58"/>
      <c r="F6" s="58"/>
      <c r="I6"/>
      <c r="J6"/>
      <c r="K6"/>
      <c r="L6"/>
      <c r="M6"/>
      <c r="N6"/>
      <c r="O6"/>
      <c r="P6"/>
      <c r="Q6"/>
      <c r="R6"/>
      <c r="S6"/>
      <c r="T6"/>
      <c r="U6" s="15"/>
    </row>
    <row r="7" spans="1:23" s="11" customFormat="1" ht="17.25" x14ac:dyDescent="0.3">
      <c r="A7" s="56" t="s">
        <v>11</v>
      </c>
      <c r="B7" s="56"/>
      <c r="C7" s="56"/>
      <c r="D7" s="56"/>
      <c r="E7" s="56"/>
      <c r="F7" s="56"/>
      <c r="U7" s="16"/>
    </row>
    <row r="8" spans="1:23" x14ac:dyDescent="0.2">
      <c r="I8"/>
      <c r="J8"/>
      <c r="K8"/>
      <c r="L8"/>
      <c r="M8"/>
      <c r="N8"/>
      <c r="O8"/>
      <c r="P8"/>
      <c r="Q8"/>
      <c r="R8"/>
      <c r="S8"/>
      <c r="T8"/>
      <c r="U8" s="15"/>
    </row>
    <row r="9" spans="1:23" ht="18" customHeight="1" x14ac:dyDescent="0.25">
      <c r="A9" s="54" t="s">
        <v>8</v>
      </c>
      <c r="B9" s="55" t="s">
        <v>2</v>
      </c>
      <c r="C9" s="55"/>
      <c r="D9" s="55"/>
      <c r="E9" s="55"/>
      <c r="F9" s="54" t="s">
        <v>1</v>
      </c>
      <c r="I9"/>
      <c r="J9"/>
      <c r="K9"/>
      <c r="L9"/>
      <c r="M9"/>
      <c r="N9"/>
      <c r="O9"/>
      <c r="P9"/>
      <c r="Q9"/>
      <c r="R9"/>
      <c r="S9"/>
      <c r="T9"/>
      <c r="U9" s="15"/>
    </row>
    <row r="10" spans="1:23" ht="30" x14ac:dyDescent="0.2">
      <c r="A10" s="54"/>
      <c r="B10" s="38" t="s">
        <v>7</v>
      </c>
      <c r="C10" s="38" t="s">
        <v>16</v>
      </c>
      <c r="D10" s="38" t="s">
        <v>9</v>
      </c>
      <c r="E10" s="38" t="s">
        <v>10</v>
      </c>
      <c r="F10" s="54"/>
      <c r="I10"/>
      <c r="J10"/>
      <c r="K10"/>
      <c r="L10"/>
      <c r="M10"/>
      <c r="N10"/>
      <c r="O10"/>
      <c r="P10"/>
      <c r="Q10"/>
      <c r="R10"/>
      <c r="S10"/>
      <c r="T10"/>
      <c r="U10" s="15"/>
    </row>
    <row r="11" spans="1:23" ht="8.25" customHeight="1" x14ac:dyDescent="0.2">
      <c r="A11" s="24"/>
      <c r="B11" s="24"/>
      <c r="C11" s="24"/>
      <c r="D11" s="24"/>
      <c r="E11" s="24"/>
      <c r="F11" s="24"/>
      <c r="I11"/>
      <c r="J11"/>
      <c r="K11"/>
      <c r="L11"/>
      <c r="M11"/>
      <c r="N11"/>
      <c r="O11"/>
      <c r="P11"/>
      <c r="Q11"/>
      <c r="R11"/>
      <c r="S11"/>
      <c r="T11"/>
      <c r="U11" s="15"/>
    </row>
    <row r="12" spans="1:23" ht="15" x14ac:dyDescent="0.25">
      <c r="A12" s="39">
        <v>1995</v>
      </c>
      <c r="B12" s="40">
        <v>367</v>
      </c>
      <c r="C12" s="40">
        <v>52.48</v>
      </c>
      <c r="D12" s="40">
        <v>186.26</v>
      </c>
      <c r="E12" s="41">
        <v>0.252</v>
      </c>
      <c r="F12" s="40">
        <f>SUM(B12:E12)</f>
        <v>605.99199999999996</v>
      </c>
      <c r="O12"/>
      <c r="P12"/>
      <c r="Q12"/>
      <c r="R12"/>
      <c r="S12"/>
      <c r="T12"/>
      <c r="U12" s="15"/>
    </row>
    <row r="13" spans="1:23" ht="15" x14ac:dyDescent="0.25">
      <c r="A13" s="12" t="s">
        <v>0</v>
      </c>
      <c r="B13" s="6">
        <f>(B12/F12)*100</f>
        <v>60.561855602054159</v>
      </c>
      <c r="C13" s="6">
        <f>(C12/F12)*100</f>
        <v>8.6601803324136295</v>
      </c>
      <c r="D13" s="6">
        <f>(D12/F12)*100</f>
        <v>30.736379358143338</v>
      </c>
      <c r="E13" s="6">
        <f>(E12/F12)*100</f>
        <v>4.1584707388876423E-2</v>
      </c>
      <c r="F13" s="5">
        <f t="shared" ref="F13:F38" si="0">SUM(B13:E13)</f>
        <v>100</v>
      </c>
      <c r="O13"/>
      <c r="P13"/>
      <c r="Q13"/>
      <c r="R13"/>
      <c r="S13"/>
      <c r="T13"/>
      <c r="U13" s="15"/>
    </row>
    <row r="14" spans="1:23" ht="15" x14ac:dyDescent="0.25">
      <c r="A14" s="39">
        <v>1996</v>
      </c>
      <c r="B14" s="40">
        <v>383</v>
      </c>
      <c r="C14" s="40">
        <v>58.831000000000003</v>
      </c>
      <c r="D14" s="40">
        <v>208.58099999999999</v>
      </c>
      <c r="E14" s="41">
        <v>0.28499999999999998</v>
      </c>
      <c r="F14" s="40">
        <f t="shared" si="0"/>
        <v>650.697</v>
      </c>
      <c r="O14"/>
      <c r="P14"/>
      <c r="Q14"/>
      <c r="R14"/>
      <c r="S14"/>
      <c r="T14"/>
      <c r="U14"/>
    </row>
    <row r="15" spans="1:23" ht="15" x14ac:dyDescent="0.25">
      <c r="A15" s="12" t="s">
        <v>0</v>
      </c>
      <c r="B15" s="6">
        <f>(B14/F14)*100</f>
        <v>58.859960934198256</v>
      </c>
      <c r="C15" s="6">
        <f>(C14/F14)*100</f>
        <v>9.0412280984851634</v>
      </c>
      <c r="D15" s="6">
        <f>(D14/F14)*100</f>
        <v>32.055011779676249</v>
      </c>
      <c r="E15" s="6">
        <f>(E14/F14)*100</f>
        <v>4.3799187640330292E-2</v>
      </c>
      <c r="F15" s="5">
        <f t="shared" si="0"/>
        <v>100</v>
      </c>
      <c r="O15"/>
      <c r="P15"/>
      <c r="Q15"/>
      <c r="R15"/>
      <c r="S15"/>
      <c r="T15"/>
      <c r="U15"/>
    </row>
    <row r="16" spans="1:23" ht="15" x14ac:dyDescent="0.25">
      <c r="A16" s="39">
        <v>1997</v>
      </c>
      <c r="B16" s="40">
        <v>332</v>
      </c>
      <c r="C16" s="40">
        <v>61.665999999999997</v>
      </c>
      <c r="D16" s="40">
        <v>219.65299999999999</v>
      </c>
      <c r="E16" s="41">
        <v>0.33500000000000002</v>
      </c>
      <c r="F16" s="40">
        <f t="shared" si="0"/>
        <v>613.654</v>
      </c>
      <c r="O16"/>
      <c r="P16"/>
      <c r="Q16"/>
      <c r="R16"/>
      <c r="S16"/>
      <c r="T16"/>
      <c r="U16"/>
    </row>
    <row r="17" spans="1:21" ht="15" x14ac:dyDescent="0.25">
      <c r="A17" s="12" t="s">
        <v>0</v>
      </c>
      <c r="B17" s="6">
        <f>(B16/F16)*100</f>
        <v>54.10214876787245</v>
      </c>
      <c r="C17" s="6">
        <f>(C16/F16)*100</f>
        <v>10.048985258794044</v>
      </c>
      <c r="D17" s="6">
        <f>(D16/F16)*100</f>
        <v>35.794274949727367</v>
      </c>
      <c r="E17" s="6">
        <f>(E16/F16)*100</f>
        <v>5.4591023606136366E-2</v>
      </c>
      <c r="F17" s="5">
        <f t="shared" si="0"/>
        <v>100</v>
      </c>
      <c r="O17"/>
      <c r="P17"/>
      <c r="Q17"/>
      <c r="R17"/>
      <c r="S17"/>
      <c r="T17"/>
      <c r="U17"/>
    </row>
    <row r="18" spans="1:21" ht="15" x14ac:dyDescent="0.25">
      <c r="A18" s="39">
        <v>1998</v>
      </c>
      <c r="B18" s="40">
        <v>381</v>
      </c>
      <c r="C18" s="40">
        <v>75.914000000000001</v>
      </c>
      <c r="D18" s="40">
        <v>237.38</v>
      </c>
      <c r="E18" s="41">
        <v>0.38800000000000001</v>
      </c>
      <c r="F18" s="40">
        <f t="shared" si="0"/>
        <v>694.68200000000002</v>
      </c>
      <c r="O18"/>
      <c r="P18"/>
      <c r="Q18"/>
      <c r="R18"/>
      <c r="S18"/>
      <c r="T18"/>
      <c r="U18"/>
    </row>
    <row r="19" spans="1:21" ht="15" x14ac:dyDescent="0.25">
      <c r="A19" s="12" t="s">
        <v>0</v>
      </c>
      <c r="B19" s="6">
        <f>(B18/F18)*100</f>
        <v>54.845238540799954</v>
      </c>
      <c r="C19" s="6">
        <f>(C18/F18)*100</f>
        <v>10.927877791565061</v>
      </c>
      <c r="D19" s="6">
        <f>(D18/F18)*100</f>
        <v>34.1710307737929</v>
      </c>
      <c r="E19" s="6">
        <f>(E18/F18)*100</f>
        <v>5.5852893842074508E-2</v>
      </c>
      <c r="F19" s="5">
        <f t="shared" si="0"/>
        <v>99.999999999999986</v>
      </c>
      <c r="O19"/>
      <c r="P19"/>
      <c r="Q19"/>
      <c r="R19"/>
      <c r="S19"/>
      <c r="T19"/>
      <c r="U19"/>
    </row>
    <row r="20" spans="1:21" ht="15" x14ac:dyDescent="0.25">
      <c r="A20" s="39">
        <v>1999</v>
      </c>
      <c r="B20" s="40">
        <v>394</v>
      </c>
      <c r="C20" s="40">
        <v>77.061999999999998</v>
      </c>
      <c r="D20" s="40">
        <v>231.44</v>
      </c>
      <c r="E20" s="41">
        <v>0.40699999999999997</v>
      </c>
      <c r="F20" s="40">
        <f t="shared" si="0"/>
        <v>702.90899999999999</v>
      </c>
      <c r="O20"/>
      <c r="P20"/>
      <c r="Q20"/>
      <c r="R20"/>
      <c r="S20"/>
      <c r="T20"/>
      <c r="U20"/>
    </row>
    <row r="21" spans="1:21" ht="15" x14ac:dyDescent="0.25">
      <c r="A21" s="12" t="s">
        <v>0</v>
      </c>
      <c r="B21" s="6">
        <f>(B20/F20)*100</f>
        <v>56.05277496802573</v>
      </c>
      <c r="C21" s="6">
        <f>(C20/F20)*100</f>
        <v>10.963296813670048</v>
      </c>
      <c r="D21" s="6">
        <f>(D20/F20)*100</f>
        <v>32.9260259862941</v>
      </c>
      <c r="E21" s="6">
        <f>(E20/F20)*100</f>
        <v>5.7902232010117953E-2</v>
      </c>
      <c r="F21" s="5">
        <f t="shared" si="0"/>
        <v>100</v>
      </c>
      <c r="O21"/>
      <c r="P21"/>
      <c r="Q21"/>
      <c r="R21"/>
      <c r="S21"/>
      <c r="T21"/>
      <c r="U21"/>
    </row>
    <row r="22" spans="1:21" ht="15" x14ac:dyDescent="0.25">
      <c r="A22" s="39">
        <v>2000</v>
      </c>
      <c r="B22" s="40">
        <v>413</v>
      </c>
      <c r="C22" s="40">
        <v>77.164000000000001</v>
      </c>
      <c r="D22" s="40">
        <v>244.25200000000001</v>
      </c>
      <c r="E22" s="41">
        <v>0.379</v>
      </c>
      <c r="F22" s="40">
        <f t="shared" si="0"/>
        <v>734.79499999999996</v>
      </c>
      <c r="O22"/>
      <c r="P22"/>
      <c r="Q22"/>
      <c r="R22"/>
      <c r="S22"/>
      <c r="T22"/>
      <c r="U22"/>
    </row>
    <row r="23" spans="1:21" ht="15" x14ac:dyDescent="0.25">
      <c r="A23" s="12" t="s">
        <v>0</v>
      </c>
      <c r="B23" s="6">
        <f>(B22/F22)*100</f>
        <v>56.20615273647752</v>
      </c>
      <c r="C23" s="6">
        <f>(C22/F22)*100</f>
        <v>10.501432372294314</v>
      </c>
      <c r="D23" s="6">
        <f>(D22/F22)*100</f>
        <v>33.240835879394936</v>
      </c>
      <c r="E23" s="6">
        <f>(E22/F22)*100</f>
        <v>5.1579011833232401E-2</v>
      </c>
      <c r="F23" s="5">
        <f t="shared" si="0"/>
        <v>100</v>
      </c>
      <c r="O23"/>
      <c r="P23"/>
      <c r="Q23"/>
      <c r="R23"/>
      <c r="S23"/>
      <c r="T23"/>
      <c r="U23"/>
    </row>
    <row r="24" spans="1:21" ht="15" x14ac:dyDescent="0.25">
      <c r="A24" s="39">
        <v>2001</v>
      </c>
      <c r="B24" s="40">
        <v>409</v>
      </c>
      <c r="C24" s="40">
        <v>76.182000000000002</v>
      </c>
      <c r="D24" s="40">
        <v>244.43100000000001</v>
      </c>
      <c r="E24" s="41">
        <v>0.35099999999999998</v>
      </c>
      <c r="F24" s="40">
        <f t="shared" si="0"/>
        <v>729.96400000000006</v>
      </c>
      <c r="O24"/>
      <c r="P24"/>
      <c r="Q24"/>
      <c r="R24"/>
      <c r="S24"/>
      <c r="T24"/>
      <c r="U24"/>
    </row>
    <row r="25" spans="1:21" ht="15" x14ac:dyDescent="0.25">
      <c r="A25" s="12" t="s">
        <v>0</v>
      </c>
      <c r="B25" s="6">
        <f>(B24/F24)*100</f>
        <v>56.030160391471348</v>
      </c>
      <c r="C25" s="6">
        <f>(C24/F24)*100</f>
        <v>10.436405082990394</v>
      </c>
      <c r="D25" s="6">
        <f>(D24/F24)*100</f>
        <v>33.4853499624639</v>
      </c>
      <c r="E25" s="6">
        <f>(E24/F24)*100</f>
        <v>4.8084563074343389E-2</v>
      </c>
      <c r="F25" s="5">
        <f t="shared" si="0"/>
        <v>99.999999999999986</v>
      </c>
      <c r="G25" s="15"/>
      <c r="H25" s="15"/>
      <c r="I25" s="15"/>
      <c r="J25" s="15"/>
      <c r="K25" s="15"/>
      <c r="L25" s="15"/>
      <c r="M25" s="15"/>
      <c r="N25" s="15"/>
      <c r="O25" s="15"/>
      <c r="P25"/>
      <c r="Q25"/>
      <c r="R25"/>
      <c r="S25"/>
      <c r="T25"/>
      <c r="U25"/>
    </row>
    <row r="26" spans="1:21" ht="15" x14ac:dyDescent="0.25">
      <c r="A26" s="39">
        <v>2002</v>
      </c>
      <c r="B26" s="40">
        <v>411</v>
      </c>
      <c r="C26" s="40">
        <v>80.450999999999993</v>
      </c>
      <c r="D26" s="40">
        <v>253.04599999999999</v>
      </c>
      <c r="E26" s="41">
        <v>0.38900000000000001</v>
      </c>
      <c r="F26" s="40">
        <f>SUM(B26:E26)</f>
        <v>744.88600000000008</v>
      </c>
      <c r="G26" s="15"/>
      <c r="H26" s="15"/>
      <c r="I26" s="15"/>
      <c r="J26" s="15"/>
      <c r="K26" s="15"/>
      <c r="L26" s="15"/>
      <c r="M26" s="15"/>
      <c r="N26" s="15"/>
      <c r="O26" s="15"/>
      <c r="P26"/>
      <c r="Q26"/>
      <c r="R26"/>
      <c r="S26"/>
      <c r="T26"/>
      <c r="U26"/>
    </row>
    <row r="27" spans="1:21" ht="15" x14ac:dyDescent="0.25">
      <c r="A27" s="12" t="s">
        <v>0</v>
      </c>
      <c r="B27" s="6">
        <f>(B26/F26)*100</f>
        <v>55.176228308761331</v>
      </c>
      <c r="C27" s="6">
        <f>(C26/F26)*100</f>
        <v>10.800444631796005</v>
      </c>
      <c r="D27" s="6">
        <f>(D26/F26)*100</f>
        <v>33.971104303208811</v>
      </c>
      <c r="E27" s="6">
        <f>(E26/F26)*100</f>
        <v>5.2222756233839804E-2</v>
      </c>
      <c r="F27" s="5">
        <f t="shared" si="0"/>
        <v>100</v>
      </c>
      <c r="G27" s="15"/>
      <c r="H27" s="15"/>
      <c r="I27" s="15"/>
      <c r="J27" s="15"/>
      <c r="K27" s="15"/>
      <c r="L27" s="15"/>
      <c r="M27" s="15"/>
      <c r="N27" s="15"/>
      <c r="O27" s="15"/>
      <c r="P27"/>
      <c r="Q27"/>
      <c r="R27"/>
      <c r="S27"/>
      <c r="T27"/>
      <c r="U27"/>
    </row>
    <row r="28" spans="1:21" ht="15" x14ac:dyDescent="0.25">
      <c r="A28" s="39">
        <v>2003</v>
      </c>
      <c r="B28" s="40">
        <v>416</v>
      </c>
      <c r="C28" s="40">
        <v>85.168000000000006</v>
      </c>
      <c r="D28" s="40">
        <v>264.73899999999998</v>
      </c>
      <c r="E28" s="41">
        <v>0.41</v>
      </c>
      <c r="F28" s="40">
        <f t="shared" si="0"/>
        <v>766.31699999999989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 s="12" t="s">
        <v>0</v>
      </c>
      <c r="B29" s="6">
        <f>(B28/F28)*100</f>
        <v>54.285628532317574</v>
      </c>
      <c r="C29" s="6">
        <f>(C28/F28)*100</f>
        <v>11.113938487597173</v>
      </c>
      <c r="D29" s="6">
        <f>(D28/F28)*100</f>
        <v>34.546930317349087</v>
      </c>
      <c r="E29" s="6">
        <f>(E28/F28)*100</f>
        <v>5.3502662736178368E-2</v>
      </c>
      <c r="F29" s="5">
        <f>SUM(B29:E29)</f>
        <v>100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 s="39">
        <v>2004</v>
      </c>
      <c r="B30" s="40">
        <v>426</v>
      </c>
      <c r="C30" s="40">
        <v>88.096999999999994</v>
      </c>
      <c r="D30" s="40">
        <v>266.00799999999998</v>
      </c>
      <c r="E30" s="41">
        <v>0.46700000000000003</v>
      </c>
      <c r="F30" s="40">
        <f t="shared" si="0"/>
        <v>780.572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 s="12" t="s">
        <v>0</v>
      </c>
      <c r="B31" s="6">
        <f>(B30/F30)*100</f>
        <v>54.575362682750594</v>
      </c>
      <c r="C31" s="6">
        <f>(C30/F30)*100</f>
        <v>11.286210625028824</v>
      </c>
      <c r="D31" s="6">
        <f>(D30/F30)*100</f>
        <v>34.078598771157559</v>
      </c>
      <c r="E31" s="6">
        <f>(E30/F30)*100</f>
        <v>5.9827921063015335E-2</v>
      </c>
      <c r="F31" s="5">
        <f t="shared" si="0"/>
        <v>100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 s="39">
        <v>2005</v>
      </c>
      <c r="B32" s="40">
        <v>436</v>
      </c>
      <c r="C32" s="40">
        <v>89.813999999999993</v>
      </c>
      <c r="D32" s="40">
        <v>283.60399999999998</v>
      </c>
      <c r="E32" s="41">
        <v>0.52900000000000003</v>
      </c>
      <c r="F32" s="40">
        <f t="shared" si="0"/>
        <v>809.94699999999989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 s="12" t="s">
        <v>0</v>
      </c>
      <c r="B33" s="6">
        <f>(B32/F32)*100</f>
        <v>53.83068274837737</v>
      </c>
      <c r="C33" s="6">
        <f>(C32/F32)*100</f>
        <v>11.08887371642836</v>
      </c>
      <c r="D33" s="6">
        <f>(D32/F32)*100</f>
        <v>35.015130619657832</v>
      </c>
      <c r="E33" s="6">
        <f>(E32/F32)*100</f>
        <v>6.531291553644869E-2</v>
      </c>
      <c r="F33" s="5">
        <f t="shared" si="0"/>
        <v>100.00000000000003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 s="39">
        <v>2006</v>
      </c>
      <c r="B34" s="40">
        <v>445</v>
      </c>
      <c r="C34" s="40">
        <v>95.712999999999994</v>
      </c>
      <c r="D34" s="40">
        <v>287.43200000000002</v>
      </c>
      <c r="E34" s="41">
        <v>0.54400000000000004</v>
      </c>
      <c r="F34" s="40">
        <f t="shared" si="0"/>
        <v>828.68899999999996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 s="12" t="s">
        <v>0</v>
      </c>
      <c r="B35" s="6">
        <f>(B34/F34)*100</f>
        <v>53.699276809514792</v>
      </c>
      <c r="C35" s="6">
        <f>(C34/F34)*100</f>
        <v>11.549930070267616</v>
      </c>
      <c r="D35" s="6">
        <f>(D34/F34)*100</f>
        <v>34.68514726272462</v>
      </c>
      <c r="E35" s="6">
        <f>(E34/F34)*100</f>
        <v>6.5645857492979881E-2</v>
      </c>
      <c r="F35" s="5">
        <f t="shared" si="0"/>
        <v>100.00000000000001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 s="39">
        <v>2007</v>
      </c>
      <c r="B36" s="40">
        <v>474</v>
      </c>
      <c r="C36" s="40">
        <v>99.844999999999999</v>
      </c>
      <c r="D36" s="40">
        <v>272.93400000000003</v>
      </c>
      <c r="E36" s="41">
        <v>0.57199999999999995</v>
      </c>
      <c r="F36" s="40">
        <f t="shared" si="0"/>
        <v>847.351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 s="12" t="s">
        <v>0</v>
      </c>
      <c r="B37" s="6">
        <f>(B36/F36)*100</f>
        <v>55.939038249792596</v>
      </c>
      <c r="C37" s="6">
        <f>(C36/F36)*100</f>
        <v>11.783192561288061</v>
      </c>
      <c r="D37" s="6">
        <f>(D36/F36)*100</f>
        <v>32.210264695503994</v>
      </c>
      <c r="E37" s="6">
        <f>(E36/F36)*100</f>
        <v>6.7504493415361508E-2</v>
      </c>
      <c r="F37" s="5">
        <f>SUM(B37:E37)</f>
        <v>100.00000000000001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 s="39">
        <v>2008</v>
      </c>
      <c r="B38" s="40">
        <v>484</v>
      </c>
      <c r="C38" s="40">
        <v>99.691999999999993</v>
      </c>
      <c r="D38" s="40">
        <v>265.23700000000002</v>
      </c>
      <c r="E38" s="41">
        <v>0.52500000000000002</v>
      </c>
      <c r="F38" s="40">
        <f t="shared" si="0"/>
        <v>849.45400000000006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12" t="s">
        <v>0</v>
      </c>
      <c r="B39" s="6">
        <f>(B38/F38)*100</f>
        <v>56.977776312784442</v>
      </c>
      <c r="C39" s="6">
        <f>(C38/F38)*100</f>
        <v>11.736009248293607</v>
      </c>
      <c r="D39" s="6">
        <f>(D38/F38)*100</f>
        <v>31.22441003279754</v>
      </c>
      <c r="E39" s="6">
        <f>(E38/F38)*100</f>
        <v>6.1804406124404618E-2</v>
      </c>
      <c r="F39" s="5">
        <f t="shared" ref="F39:F45" si="1">SUM(B39:E39)</f>
        <v>100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/>
      <c r="R39"/>
      <c r="S39"/>
      <c r="T39"/>
      <c r="U39"/>
    </row>
    <row r="40" spans="1:21" ht="15" x14ac:dyDescent="0.25">
      <c r="A40" s="39">
        <v>2009</v>
      </c>
      <c r="B40" s="40">
        <v>451</v>
      </c>
      <c r="C40" s="40">
        <v>90.320999999999998</v>
      </c>
      <c r="D40" s="40">
        <v>241.923</v>
      </c>
      <c r="E40" s="41">
        <v>0.46600000000000003</v>
      </c>
      <c r="F40" s="40">
        <f t="shared" si="1"/>
        <v>783.71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/>
      <c r="R40"/>
      <c r="S40"/>
      <c r="T40"/>
      <c r="U40"/>
    </row>
    <row r="41" spans="1:21" ht="15" x14ac:dyDescent="0.25">
      <c r="A41" s="12" t="s">
        <v>0</v>
      </c>
      <c r="B41" s="6">
        <f>(B40/F40)*100</f>
        <v>57.546796646718811</v>
      </c>
      <c r="C41" s="6">
        <f>(C40/F40)*100</f>
        <v>11.524798713809954</v>
      </c>
      <c r="D41" s="6">
        <f>(D40/F40)*100</f>
        <v>30.868943869543582</v>
      </c>
      <c r="E41" s="6">
        <f>(E40/F40)*100</f>
        <v>5.9460769927651813E-2</v>
      </c>
      <c r="F41" s="5">
        <f t="shared" si="1"/>
        <v>100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/>
      <c r="R41"/>
      <c r="S41"/>
      <c r="T41"/>
      <c r="U41"/>
    </row>
    <row r="42" spans="1:21" ht="15" x14ac:dyDescent="0.25">
      <c r="A42" s="39">
        <v>2010</v>
      </c>
      <c r="B42" s="40">
        <v>470</v>
      </c>
      <c r="C42" s="40">
        <v>104.56399999999999</v>
      </c>
      <c r="D42" s="40">
        <v>272.81099999999998</v>
      </c>
      <c r="E42" s="41">
        <v>0.57099999999999995</v>
      </c>
      <c r="F42" s="40">
        <f t="shared" si="1"/>
        <v>847.94600000000003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/>
      <c r="R42"/>
      <c r="S42"/>
      <c r="T42"/>
      <c r="U42"/>
    </row>
    <row r="43" spans="1:21" ht="15" x14ac:dyDescent="0.25">
      <c r="A43" s="12" t="s">
        <v>0</v>
      </c>
      <c r="B43" s="6">
        <f>(B42/F42)*100</f>
        <v>55.428057918782557</v>
      </c>
      <c r="C43" s="6">
        <f>(C42/F42)*100</f>
        <v>12.331445634509745</v>
      </c>
      <c r="D43" s="6">
        <f>(D42/F42)*100</f>
        <v>32.173157252938275</v>
      </c>
      <c r="E43" s="6">
        <f>(E42/F42)*100</f>
        <v>6.7339193769414551E-2</v>
      </c>
      <c r="F43" s="5">
        <f t="shared" si="1"/>
        <v>100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/>
      <c r="R43"/>
      <c r="S43"/>
      <c r="T43"/>
      <c r="U43"/>
    </row>
    <row r="44" spans="1:21" ht="15" x14ac:dyDescent="0.25">
      <c r="A44" s="39">
        <v>2011</v>
      </c>
      <c r="B44" s="40">
        <v>485.50200000000001</v>
      </c>
      <c r="C44" s="40">
        <v>108.43300000000001</v>
      </c>
      <c r="D44" s="40">
        <v>282.90199999999999</v>
      </c>
      <c r="E44" s="41">
        <v>0.56200000000000006</v>
      </c>
      <c r="F44" s="40">
        <f>SUM(B44:E44)</f>
        <v>877.399</v>
      </c>
      <c r="G44" s="15"/>
      <c r="H44" s="15"/>
      <c r="I44"/>
      <c r="J44"/>
      <c r="K44"/>
      <c r="L44"/>
      <c r="M44"/>
      <c r="N44"/>
      <c r="O44" s="15"/>
      <c r="P44" s="15"/>
      <c r="Q44"/>
      <c r="R44"/>
      <c r="S44"/>
      <c r="T44"/>
      <c r="U44"/>
    </row>
    <row r="45" spans="1:21" ht="15" x14ac:dyDescent="0.25">
      <c r="A45" s="12" t="s">
        <v>0</v>
      </c>
      <c r="B45" s="6">
        <f>(B44/F44)*100</f>
        <v>55.334232202224989</v>
      </c>
      <c r="C45" s="6">
        <f>(C44/F44)*100</f>
        <v>12.358459492203663</v>
      </c>
      <c r="D45" s="6">
        <f>(D44/F44)*100</f>
        <v>32.243255349048724</v>
      </c>
      <c r="E45" s="6">
        <f>(E44/F44)*100</f>
        <v>6.4052956522631099E-2</v>
      </c>
      <c r="F45" s="5">
        <f t="shared" si="1"/>
        <v>100</v>
      </c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x14ac:dyDescent="0.25">
      <c r="A46" s="39">
        <v>2012</v>
      </c>
      <c r="B46" s="40">
        <v>498.14699999999999</v>
      </c>
      <c r="C46" s="40">
        <v>111.607</v>
      </c>
      <c r="D46" s="40">
        <v>283.46199999999999</v>
      </c>
      <c r="E46" s="41">
        <v>0.55900000000000005</v>
      </c>
      <c r="F46" s="40">
        <f>SUM(B46:E46)</f>
        <v>893.77499999999998</v>
      </c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x14ac:dyDescent="0.25">
      <c r="A47" s="12" t="s">
        <v>0</v>
      </c>
      <c r="B47" s="6">
        <f>(B46/F46)*100</f>
        <v>55.735168247042047</v>
      </c>
      <c r="C47" s="6">
        <f>(C46/F46)*100</f>
        <v>12.487147212665379</v>
      </c>
      <c r="D47" s="6">
        <f>(D46/F46)*100</f>
        <v>31.715140835221391</v>
      </c>
      <c r="E47" s="6">
        <f>(E46/F46)*100</f>
        <v>6.2543705071186825E-2</v>
      </c>
      <c r="F47" s="5">
        <f t="shared" ref="F47" si="2">SUM(B47:E47)</f>
        <v>100.00000000000001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" x14ac:dyDescent="0.25">
      <c r="A48" s="39">
        <v>2013</v>
      </c>
      <c r="B48" s="40">
        <v>502.15</v>
      </c>
      <c r="C48" s="40">
        <v>111.93300000000001</v>
      </c>
      <c r="D48" s="40">
        <v>288.69600000000003</v>
      </c>
      <c r="E48" s="41">
        <v>0.58199999999999996</v>
      </c>
      <c r="F48" s="40">
        <f>SUM(B48:E48)</f>
        <v>903.36099999999999</v>
      </c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x14ac:dyDescent="0.25">
      <c r="A49" s="12" t="s">
        <v>0</v>
      </c>
      <c r="B49" s="6">
        <f>(B48/F48)*100</f>
        <v>55.586858409871574</v>
      </c>
      <c r="C49" s="6">
        <f>(C48/F48)*100</f>
        <v>12.390727516463519</v>
      </c>
      <c r="D49" s="6">
        <f>(D48/F48)*100</f>
        <v>31.957988002581473</v>
      </c>
      <c r="E49" s="6">
        <f>(E48/F48)*100</f>
        <v>6.4426071083431763E-2</v>
      </c>
      <c r="F49" s="5">
        <f t="shared" ref="F49" si="3">SUM(B49:E49)</f>
        <v>100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x14ac:dyDescent="0.25">
      <c r="A50" s="39">
        <v>2014</v>
      </c>
      <c r="B50" s="40">
        <v>511.34</v>
      </c>
      <c r="C50" s="40">
        <v>116.93600000000001</v>
      </c>
      <c r="D50" s="40">
        <v>286.76100000000002</v>
      </c>
      <c r="E50" s="41">
        <v>0.61799999999999999</v>
      </c>
      <c r="F50" s="40">
        <f>SUM(B50:E50)</f>
        <v>915.65500000000009</v>
      </c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x14ac:dyDescent="0.25">
      <c r="A51" s="12" t="s">
        <v>0</v>
      </c>
      <c r="B51" s="6">
        <f>(B50/F50)*100</f>
        <v>55.84417711911145</v>
      </c>
      <c r="C51" s="6">
        <f>(C50/F50)*100</f>
        <v>12.770748808230174</v>
      </c>
      <c r="D51" s="6">
        <f>(D50/F50)*100</f>
        <v>31.317581403476204</v>
      </c>
      <c r="E51" s="6">
        <f>(E50/F50)*100</f>
        <v>6.7492669182170131E-2</v>
      </c>
      <c r="F51" s="5">
        <f t="shared" ref="F51" si="4">SUM(B51:E51)</f>
        <v>100</v>
      </c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" x14ac:dyDescent="0.25">
      <c r="A52" s="39">
        <v>2015</v>
      </c>
      <c r="B52" s="40">
        <v>522.99</v>
      </c>
      <c r="C52" s="40">
        <v>119.646</v>
      </c>
      <c r="D52" s="40">
        <v>292.64600000000002</v>
      </c>
      <c r="E52" s="41">
        <v>0.65500000000000003</v>
      </c>
      <c r="F52" s="40">
        <f>SUM(B52:E52)</f>
        <v>935.9369999999999</v>
      </c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x14ac:dyDescent="0.25">
      <c r="A53" s="12" t="s">
        <v>0</v>
      </c>
      <c r="B53" s="6">
        <f>(B52/F52)*100</f>
        <v>55.878761070456676</v>
      </c>
      <c r="C53" s="6">
        <f>(C52/F52)*100</f>
        <v>12.783552739126675</v>
      </c>
      <c r="D53" s="6">
        <f>(D52/F52)*100</f>
        <v>31.267702847520724</v>
      </c>
      <c r="E53" s="6">
        <f>(E52/F52)*100</f>
        <v>6.9983342895942796E-2</v>
      </c>
      <c r="F53" s="5">
        <f t="shared" ref="F53" si="5">SUM(B53:E53)</f>
        <v>100.00000000000001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" x14ac:dyDescent="0.25">
      <c r="A54" s="39">
        <v>2016</v>
      </c>
      <c r="B54" s="40">
        <v>535.548</v>
      </c>
      <c r="C54" s="40">
        <v>121.968</v>
      </c>
      <c r="D54" s="40">
        <v>297.19900000000001</v>
      </c>
      <c r="E54" s="41">
        <v>0.68500000000000005</v>
      </c>
      <c r="F54" s="40">
        <f>SUM(B54:E54)</f>
        <v>955.39999999999986</v>
      </c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" x14ac:dyDescent="0.25">
      <c r="A55" s="12" t="s">
        <v>0</v>
      </c>
      <c r="B55" s="6">
        <f>(B54/F54)*100</f>
        <v>56.054846137743361</v>
      </c>
      <c r="C55" s="6">
        <f>(C54/F54)*100</f>
        <v>12.766171237178147</v>
      </c>
      <c r="D55" s="6">
        <f>(D54/F54)*100</f>
        <v>31.107284906845305</v>
      </c>
      <c r="E55" s="6">
        <f>(E54/F54)*100</f>
        <v>7.1697718233200772E-2</v>
      </c>
      <c r="F55" s="5">
        <f t="shared" ref="F55" si="6">SUM(B55:E55)</f>
        <v>100.00000000000001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" x14ac:dyDescent="0.25">
      <c r="A56" s="39">
        <v>2017</v>
      </c>
      <c r="B56" s="40">
        <v>546.58799999999997</v>
      </c>
      <c r="C56" s="40">
        <v>126.875</v>
      </c>
      <c r="D56" s="40">
        <v>308.089</v>
      </c>
      <c r="E56" s="41">
        <v>0.74</v>
      </c>
      <c r="F56" s="40">
        <f>SUM(B56:E56)</f>
        <v>982.29199999999992</v>
      </c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5" x14ac:dyDescent="0.25">
      <c r="A57" s="12" t="s">
        <v>0</v>
      </c>
      <c r="B57" s="6">
        <f>(B56/F56)*100</f>
        <v>55.64414654705525</v>
      </c>
      <c r="C57" s="6">
        <f>(C56/F56)*100</f>
        <v>12.916220431399219</v>
      </c>
      <c r="D57" s="6">
        <f>(D56/F56)*100</f>
        <v>31.36429900681264</v>
      </c>
      <c r="E57" s="6">
        <f>(E56/F56)*100</f>
        <v>7.5334014732890017E-2</v>
      </c>
      <c r="F57" s="5">
        <f t="shared" ref="F57" si="7">SUM(B57:E57)</f>
        <v>100</v>
      </c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5" x14ac:dyDescent="0.25">
      <c r="A58" s="39">
        <v>2018</v>
      </c>
      <c r="B58" s="40">
        <v>556.41099999999994</v>
      </c>
      <c r="C58" s="40">
        <v>128.03800000000001</v>
      </c>
      <c r="D58" s="40">
        <v>317.01299999999998</v>
      </c>
      <c r="E58" s="41">
        <v>0.83</v>
      </c>
      <c r="F58" s="40">
        <f>SUM(B58:E58)</f>
        <v>1002.292</v>
      </c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5" x14ac:dyDescent="0.25">
      <c r="A59" s="12" t="s">
        <v>0</v>
      </c>
      <c r="B59" s="6">
        <f>(B58/F58)*100</f>
        <v>55.513862227773934</v>
      </c>
      <c r="C59" s="6">
        <f>(C58/F58)*100</f>
        <v>12.774520798330228</v>
      </c>
      <c r="D59" s="6">
        <f>(D58/F58)*100</f>
        <v>31.628806774871993</v>
      </c>
      <c r="E59" s="6">
        <f>(E58/F58)*100</f>
        <v>8.281019902383735E-2</v>
      </c>
      <c r="F59" s="5">
        <f t="shared" ref="F59" si="8">SUM(B59:E59)</f>
        <v>99.999999999999986</v>
      </c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2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9:21" x14ac:dyDescent="0.2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9:21" x14ac:dyDescent="0.2"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9:21" x14ac:dyDescent="0.2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9:21" x14ac:dyDescent="0.2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9:21" x14ac:dyDescent="0.2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9:21" x14ac:dyDescent="0.2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9:21" x14ac:dyDescent="0.2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9:21" x14ac:dyDescent="0.2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9:21" x14ac:dyDescent="0.2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9:21" x14ac:dyDescent="0.2"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9:21" x14ac:dyDescent="0.2"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9:21" x14ac:dyDescent="0.2"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9:21" x14ac:dyDescent="0.2"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9:21" x14ac:dyDescent="0.2"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9:21" x14ac:dyDescent="0.2"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9:21" x14ac:dyDescent="0.2"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9:21" x14ac:dyDescent="0.2"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9:21" x14ac:dyDescent="0.2"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9:21" x14ac:dyDescent="0.2"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9:21" x14ac:dyDescent="0.2"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9:21" x14ac:dyDescent="0.2"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9:21" x14ac:dyDescent="0.2"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9:21" x14ac:dyDescent="0.2"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9:21" x14ac:dyDescent="0.2"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9:21" x14ac:dyDescent="0.2"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9:21" x14ac:dyDescent="0.2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9:21" x14ac:dyDescent="0.2"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9:21" x14ac:dyDescent="0.2"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9:21" x14ac:dyDescent="0.2"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9:21" x14ac:dyDescent="0.2"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9:21" x14ac:dyDescent="0.2"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9:21" x14ac:dyDescent="0.2"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9:21" x14ac:dyDescent="0.2"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9:21" x14ac:dyDescent="0.2"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9:21" x14ac:dyDescent="0.2"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9:21" x14ac:dyDescent="0.2"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9:21" x14ac:dyDescent="0.2"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9:21" x14ac:dyDescent="0.2"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9:21" x14ac:dyDescent="0.2"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9:21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9:21" x14ac:dyDescent="0.2"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9:21" x14ac:dyDescent="0.2"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9:21" x14ac:dyDescent="0.2"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9:21" x14ac:dyDescent="0.2"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9:21" x14ac:dyDescent="0.2"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9:21" x14ac:dyDescent="0.2"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9:21" x14ac:dyDescent="0.2"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9:21" x14ac:dyDescent="0.2"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9:21" x14ac:dyDescent="0.2"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9:21" x14ac:dyDescent="0.2"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9:21" x14ac:dyDescent="0.2"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9:21" x14ac:dyDescent="0.2"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9:21" x14ac:dyDescent="0.2"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9:21" x14ac:dyDescent="0.2"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9:21" x14ac:dyDescent="0.2"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9:21" x14ac:dyDescent="0.2"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9:21" x14ac:dyDescent="0.2"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9:21" x14ac:dyDescent="0.2"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9:21" x14ac:dyDescent="0.2"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9:21" x14ac:dyDescent="0.2"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9:21" x14ac:dyDescent="0.2">
      <c r="O125"/>
      <c r="P125"/>
      <c r="Q125"/>
      <c r="R125"/>
      <c r="S125"/>
      <c r="T125"/>
      <c r="U125"/>
    </row>
    <row r="126" spans="9:21" x14ac:dyDescent="0.2">
      <c r="O126"/>
      <c r="P126"/>
      <c r="Q126"/>
      <c r="R126"/>
      <c r="S126"/>
      <c r="T126"/>
      <c r="U126"/>
    </row>
    <row r="127" spans="9:21" x14ac:dyDescent="0.2">
      <c r="O127"/>
      <c r="P127"/>
      <c r="Q127"/>
      <c r="R127"/>
      <c r="S127"/>
      <c r="T127"/>
      <c r="U127"/>
    </row>
    <row r="128" spans="9:21" x14ac:dyDescent="0.2">
      <c r="O128"/>
      <c r="P128"/>
      <c r="Q128"/>
      <c r="R128"/>
      <c r="S128"/>
      <c r="T128"/>
      <c r="U128"/>
    </row>
    <row r="129" spans="15:21" x14ac:dyDescent="0.2">
      <c r="O129"/>
      <c r="P129"/>
      <c r="Q129"/>
      <c r="R129"/>
      <c r="S129"/>
      <c r="T129"/>
      <c r="U129"/>
    </row>
    <row r="130" spans="15:21" x14ac:dyDescent="0.2">
      <c r="O130"/>
      <c r="P130"/>
      <c r="Q130"/>
      <c r="R130"/>
      <c r="S130"/>
      <c r="T130"/>
      <c r="U130"/>
    </row>
    <row r="131" spans="15:21" x14ac:dyDescent="0.2">
      <c r="O131"/>
      <c r="P131"/>
      <c r="Q131"/>
      <c r="R131"/>
      <c r="S131"/>
      <c r="T131"/>
      <c r="U131"/>
    </row>
    <row r="132" spans="15:21" x14ac:dyDescent="0.2">
      <c r="O132"/>
      <c r="P132"/>
      <c r="Q132"/>
      <c r="R132"/>
      <c r="S132"/>
      <c r="T132"/>
      <c r="U132"/>
    </row>
    <row r="133" spans="15:21" x14ac:dyDescent="0.2">
      <c r="O133"/>
      <c r="P133"/>
      <c r="Q133"/>
      <c r="R133"/>
      <c r="S133"/>
      <c r="T133"/>
      <c r="U133"/>
    </row>
    <row r="134" spans="15:21" x14ac:dyDescent="0.2">
      <c r="O134"/>
      <c r="P134"/>
      <c r="Q134"/>
      <c r="R134"/>
      <c r="S134"/>
      <c r="T134"/>
      <c r="U134"/>
    </row>
    <row r="135" spans="15:21" x14ac:dyDescent="0.2">
      <c r="O135"/>
      <c r="P135"/>
      <c r="Q135"/>
      <c r="R135"/>
      <c r="S135"/>
      <c r="T135"/>
      <c r="U135"/>
    </row>
    <row r="136" spans="15:21" x14ac:dyDescent="0.2">
      <c r="O136"/>
      <c r="P136"/>
      <c r="Q136"/>
      <c r="R136"/>
      <c r="S136"/>
      <c r="T136"/>
      <c r="U136"/>
    </row>
    <row r="137" spans="15:21" x14ac:dyDescent="0.2">
      <c r="O137"/>
      <c r="P137"/>
      <c r="Q137"/>
      <c r="R137"/>
      <c r="S137"/>
      <c r="T137"/>
      <c r="U137"/>
    </row>
    <row r="138" spans="15:21" x14ac:dyDescent="0.2">
      <c r="O138"/>
      <c r="P138"/>
      <c r="Q138"/>
      <c r="R138"/>
      <c r="S138"/>
      <c r="T138"/>
      <c r="U138"/>
    </row>
    <row r="139" spans="15:21" x14ac:dyDescent="0.2">
      <c r="O139"/>
      <c r="P139"/>
      <c r="Q139"/>
      <c r="R139"/>
      <c r="S139"/>
      <c r="T139"/>
      <c r="U139"/>
    </row>
    <row r="140" spans="15:21" x14ac:dyDescent="0.2">
      <c r="O140"/>
      <c r="P140"/>
      <c r="Q140"/>
      <c r="R140"/>
      <c r="S140"/>
      <c r="T140"/>
      <c r="U140"/>
    </row>
    <row r="141" spans="15:21" x14ac:dyDescent="0.2">
      <c r="O141"/>
      <c r="P141"/>
      <c r="Q141"/>
      <c r="R141"/>
      <c r="S141"/>
      <c r="T141"/>
      <c r="U141"/>
    </row>
    <row r="142" spans="15:21" x14ac:dyDescent="0.2">
      <c r="O142"/>
      <c r="P142"/>
      <c r="Q142"/>
      <c r="R142"/>
      <c r="S142"/>
      <c r="T142"/>
      <c r="U142"/>
    </row>
    <row r="143" spans="15:21" x14ac:dyDescent="0.2">
      <c r="O143"/>
      <c r="P143"/>
      <c r="Q143"/>
      <c r="R143"/>
      <c r="S143"/>
      <c r="T143"/>
      <c r="U143"/>
    </row>
    <row r="144" spans="15:21" x14ac:dyDescent="0.2">
      <c r="O144"/>
      <c r="P144"/>
      <c r="Q144"/>
      <c r="R144"/>
      <c r="S144"/>
      <c r="T144"/>
      <c r="U144"/>
    </row>
    <row r="145" spans="15:21" x14ac:dyDescent="0.2">
      <c r="O145"/>
      <c r="P145"/>
      <c r="Q145"/>
      <c r="R145"/>
      <c r="S145"/>
      <c r="T145"/>
      <c r="U145"/>
    </row>
    <row r="146" spans="15:21" x14ac:dyDescent="0.2">
      <c r="O146"/>
      <c r="P146"/>
      <c r="Q146"/>
      <c r="R146"/>
      <c r="S146"/>
      <c r="T146"/>
      <c r="U146"/>
    </row>
    <row r="147" spans="15:21" x14ac:dyDescent="0.2">
      <c r="O147"/>
      <c r="P147"/>
      <c r="Q147"/>
      <c r="R147"/>
      <c r="S147"/>
      <c r="T147"/>
      <c r="U147"/>
    </row>
    <row r="148" spans="15:21" x14ac:dyDescent="0.2">
      <c r="O148"/>
      <c r="P148"/>
      <c r="Q148"/>
      <c r="R148"/>
      <c r="S148"/>
      <c r="T148"/>
      <c r="U148"/>
    </row>
    <row r="149" spans="15:21" x14ac:dyDescent="0.2">
      <c r="O149"/>
      <c r="P149"/>
      <c r="Q149"/>
      <c r="R149"/>
      <c r="S149"/>
      <c r="T149"/>
      <c r="U149"/>
    </row>
    <row r="150" spans="15:21" x14ac:dyDescent="0.2">
      <c r="O150"/>
      <c r="P150"/>
      <c r="Q150"/>
      <c r="R150"/>
      <c r="S150"/>
      <c r="T150"/>
      <c r="U150"/>
    </row>
    <row r="151" spans="15:21" x14ac:dyDescent="0.2">
      <c r="O151"/>
      <c r="P151"/>
      <c r="Q151"/>
      <c r="R151"/>
      <c r="S151"/>
      <c r="T151"/>
      <c r="U151"/>
    </row>
    <row r="152" spans="15:21" x14ac:dyDescent="0.2">
      <c r="O152"/>
      <c r="P152"/>
      <c r="Q152"/>
      <c r="R152"/>
      <c r="S152"/>
      <c r="T152"/>
      <c r="U152"/>
    </row>
    <row r="153" spans="15:21" x14ac:dyDescent="0.2">
      <c r="O153"/>
      <c r="P153"/>
      <c r="Q153"/>
      <c r="R153"/>
      <c r="S153"/>
      <c r="T153"/>
      <c r="U153"/>
    </row>
    <row r="154" spans="15:21" x14ac:dyDescent="0.2">
      <c r="O154"/>
      <c r="P154"/>
      <c r="Q154"/>
      <c r="R154"/>
      <c r="S154"/>
      <c r="T154"/>
      <c r="U154"/>
    </row>
    <row r="155" spans="15:21" x14ac:dyDescent="0.2">
      <c r="O155"/>
      <c r="P155"/>
      <c r="Q155"/>
      <c r="R155"/>
      <c r="S155"/>
      <c r="T155"/>
      <c r="U155"/>
    </row>
    <row r="156" spans="15:21" x14ac:dyDescent="0.2">
      <c r="O156"/>
      <c r="P156"/>
      <c r="Q156"/>
      <c r="R156"/>
      <c r="S156"/>
      <c r="T156"/>
      <c r="U156"/>
    </row>
    <row r="157" spans="15:21" x14ac:dyDescent="0.2">
      <c r="O157"/>
      <c r="P157"/>
      <c r="Q157"/>
      <c r="R157"/>
      <c r="S157"/>
      <c r="T157"/>
      <c r="U157"/>
    </row>
    <row r="158" spans="15:21" x14ac:dyDescent="0.2">
      <c r="O158"/>
      <c r="P158"/>
      <c r="Q158"/>
      <c r="R158"/>
      <c r="S158"/>
      <c r="T158"/>
      <c r="U158"/>
    </row>
    <row r="159" spans="15:21" x14ac:dyDescent="0.2">
      <c r="O159"/>
      <c r="P159"/>
      <c r="Q159"/>
      <c r="R159"/>
      <c r="S159"/>
      <c r="T159"/>
      <c r="U159"/>
    </row>
    <row r="160" spans="15:21" x14ac:dyDescent="0.2">
      <c r="O160"/>
      <c r="P160"/>
      <c r="Q160"/>
      <c r="R160"/>
      <c r="S160"/>
      <c r="T160"/>
      <c r="U160"/>
    </row>
    <row r="161" spans="15:21" x14ac:dyDescent="0.2">
      <c r="O161"/>
      <c r="P161"/>
      <c r="Q161"/>
      <c r="R161"/>
      <c r="S161"/>
      <c r="T161"/>
      <c r="U161"/>
    </row>
    <row r="162" spans="15:21" x14ac:dyDescent="0.2">
      <c r="O162"/>
      <c r="P162"/>
      <c r="Q162"/>
      <c r="R162"/>
      <c r="S162"/>
      <c r="T162"/>
      <c r="U162"/>
    </row>
    <row r="163" spans="15:21" x14ac:dyDescent="0.2">
      <c r="O163"/>
      <c r="P163"/>
      <c r="Q163"/>
      <c r="R163"/>
      <c r="S163"/>
      <c r="T163"/>
      <c r="U163"/>
    </row>
    <row r="164" spans="15:21" x14ac:dyDescent="0.2">
      <c r="O164"/>
      <c r="P164"/>
      <c r="Q164"/>
      <c r="R164"/>
      <c r="S164"/>
      <c r="T164"/>
      <c r="U164"/>
    </row>
    <row r="165" spans="15:21" x14ac:dyDescent="0.2">
      <c r="O165"/>
      <c r="P165"/>
      <c r="Q165"/>
      <c r="R165"/>
      <c r="S165"/>
      <c r="T165"/>
      <c r="U165"/>
    </row>
    <row r="166" spans="15:21" x14ac:dyDescent="0.2">
      <c r="O166"/>
      <c r="P166"/>
      <c r="Q166"/>
      <c r="R166"/>
      <c r="S166"/>
      <c r="T166"/>
      <c r="U166"/>
    </row>
    <row r="167" spans="15:21" x14ac:dyDescent="0.2">
      <c r="O167"/>
      <c r="P167"/>
      <c r="Q167"/>
      <c r="R167"/>
      <c r="S167"/>
      <c r="T167"/>
      <c r="U167"/>
    </row>
    <row r="168" spans="15:21" x14ac:dyDescent="0.2">
      <c r="O168"/>
      <c r="P168"/>
      <c r="Q168"/>
      <c r="R168"/>
      <c r="S168"/>
      <c r="T168"/>
      <c r="U168"/>
    </row>
    <row r="169" spans="15:21" x14ac:dyDescent="0.2">
      <c r="O169"/>
      <c r="P169"/>
      <c r="Q169"/>
      <c r="R169"/>
      <c r="S169"/>
      <c r="T169"/>
      <c r="U169"/>
    </row>
    <row r="170" spans="15:21" x14ac:dyDescent="0.2">
      <c r="O170"/>
      <c r="P170"/>
      <c r="Q170"/>
      <c r="R170"/>
      <c r="S170"/>
      <c r="T170"/>
      <c r="U170"/>
    </row>
    <row r="171" spans="15:21" x14ac:dyDescent="0.2">
      <c r="O171"/>
      <c r="P171"/>
      <c r="Q171"/>
      <c r="R171"/>
      <c r="S171"/>
      <c r="T171"/>
      <c r="U171"/>
    </row>
    <row r="172" spans="15:21" x14ac:dyDescent="0.2">
      <c r="O172"/>
      <c r="P172"/>
      <c r="Q172"/>
      <c r="R172"/>
      <c r="S172"/>
      <c r="T172"/>
      <c r="U172"/>
    </row>
    <row r="173" spans="15:21" x14ac:dyDescent="0.2">
      <c r="O173"/>
      <c r="P173"/>
      <c r="Q173"/>
      <c r="R173"/>
      <c r="S173"/>
      <c r="T173"/>
      <c r="U173"/>
    </row>
    <row r="174" spans="15:21" x14ac:dyDescent="0.2">
      <c r="O174"/>
      <c r="P174"/>
      <c r="Q174"/>
      <c r="R174"/>
      <c r="S174"/>
      <c r="T174"/>
      <c r="U174"/>
    </row>
    <row r="175" spans="15:21" x14ac:dyDescent="0.2">
      <c r="O175"/>
      <c r="P175"/>
      <c r="Q175"/>
      <c r="R175"/>
      <c r="S175"/>
      <c r="T175"/>
      <c r="U175"/>
    </row>
    <row r="176" spans="15:21" x14ac:dyDescent="0.2">
      <c r="O176"/>
      <c r="P176"/>
      <c r="Q176"/>
      <c r="R176"/>
      <c r="S176"/>
      <c r="T176"/>
      <c r="U176"/>
    </row>
    <row r="177" spans="15:21" x14ac:dyDescent="0.2">
      <c r="O177"/>
      <c r="P177"/>
      <c r="Q177"/>
      <c r="R177"/>
      <c r="S177"/>
      <c r="T177"/>
      <c r="U177"/>
    </row>
    <row r="178" spans="15:21" x14ac:dyDescent="0.2">
      <c r="O178"/>
      <c r="P178"/>
      <c r="Q178"/>
      <c r="R178"/>
      <c r="S178"/>
      <c r="T178"/>
      <c r="U178"/>
    </row>
    <row r="179" spans="15:21" x14ac:dyDescent="0.2">
      <c r="O179"/>
      <c r="P179"/>
      <c r="Q179"/>
      <c r="R179"/>
      <c r="S179"/>
      <c r="T179"/>
      <c r="U179"/>
    </row>
    <row r="180" spans="15:21" x14ac:dyDescent="0.2">
      <c r="O180"/>
      <c r="P180"/>
      <c r="Q180"/>
      <c r="R180"/>
      <c r="S180"/>
      <c r="T180"/>
      <c r="U180"/>
    </row>
    <row r="181" spans="15:21" x14ac:dyDescent="0.2">
      <c r="O181"/>
      <c r="P181"/>
      <c r="Q181"/>
      <c r="R181"/>
      <c r="S181"/>
      <c r="T181"/>
      <c r="U181"/>
    </row>
    <row r="182" spans="15:21" x14ac:dyDescent="0.2">
      <c r="O182"/>
      <c r="P182"/>
      <c r="Q182"/>
      <c r="R182"/>
      <c r="S182"/>
      <c r="T182"/>
      <c r="U182"/>
    </row>
    <row r="183" spans="15:21" x14ac:dyDescent="0.2">
      <c r="O183"/>
      <c r="P183"/>
      <c r="Q183"/>
      <c r="R183"/>
      <c r="S183"/>
      <c r="T183"/>
      <c r="U183"/>
    </row>
    <row r="184" spans="15:21" x14ac:dyDescent="0.2">
      <c r="O184"/>
      <c r="P184"/>
      <c r="Q184"/>
      <c r="R184"/>
      <c r="S184"/>
      <c r="T184"/>
      <c r="U184"/>
    </row>
    <row r="185" spans="15:21" x14ac:dyDescent="0.2">
      <c r="O185"/>
      <c r="P185"/>
      <c r="Q185"/>
      <c r="R185"/>
      <c r="S185"/>
      <c r="T185"/>
      <c r="U185"/>
    </row>
    <row r="186" spans="15:21" x14ac:dyDescent="0.2">
      <c r="O186"/>
      <c r="P186"/>
      <c r="Q186"/>
      <c r="R186"/>
      <c r="S186"/>
      <c r="T186"/>
      <c r="U186"/>
    </row>
    <row r="187" spans="15:21" x14ac:dyDescent="0.2">
      <c r="O187"/>
      <c r="P187"/>
      <c r="Q187"/>
      <c r="R187"/>
      <c r="S187"/>
      <c r="T187"/>
      <c r="U187"/>
    </row>
    <row r="188" spans="15:21" x14ac:dyDescent="0.2">
      <c r="O188"/>
      <c r="P188"/>
      <c r="Q188"/>
      <c r="R188"/>
      <c r="S188"/>
      <c r="T188"/>
      <c r="U188"/>
    </row>
    <row r="189" spans="15:21" x14ac:dyDescent="0.2">
      <c r="O189"/>
      <c r="P189"/>
      <c r="Q189"/>
      <c r="R189"/>
      <c r="S189"/>
      <c r="T189"/>
      <c r="U189"/>
    </row>
    <row r="190" spans="15:21" x14ac:dyDescent="0.2">
      <c r="O190"/>
      <c r="P190"/>
      <c r="Q190"/>
      <c r="R190"/>
      <c r="S190"/>
      <c r="T190"/>
      <c r="U190"/>
    </row>
    <row r="191" spans="15:21" x14ac:dyDescent="0.2">
      <c r="O191"/>
      <c r="P191"/>
      <c r="Q191"/>
      <c r="R191"/>
      <c r="S191"/>
      <c r="T191"/>
      <c r="U191"/>
    </row>
    <row r="192" spans="15:21" x14ac:dyDescent="0.2">
      <c r="O192"/>
      <c r="P192"/>
      <c r="Q192"/>
      <c r="R192"/>
      <c r="S192"/>
      <c r="T192"/>
      <c r="U192"/>
    </row>
    <row r="193" spans="15:21" x14ac:dyDescent="0.2">
      <c r="O193"/>
      <c r="P193"/>
      <c r="Q193"/>
      <c r="R193"/>
      <c r="S193"/>
      <c r="T193"/>
      <c r="U193"/>
    </row>
    <row r="194" spans="15:21" x14ac:dyDescent="0.2">
      <c r="O194"/>
      <c r="P194"/>
      <c r="Q194"/>
      <c r="R194"/>
      <c r="S194"/>
      <c r="T194"/>
      <c r="U194"/>
    </row>
    <row r="195" spans="15:21" x14ac:dyDescent="0.2">
      <c r="O195"/>
      <c r="P195"/>
      <c r="Q195"/>
      <c r="R195"/>
      <c r="S195"/>
      <c r="T195"/>
      <c r="U195"/>
    </row>
    <row r="196" spans="15:21" x14ac:dyDescent="0.2">
      <c r="O196"/>
      <c r="P196"/>
      <c r="Q196"/>
      <c r="R196"/>
      <c r="S196"/>
      <c r="T196"/>
      <c r="U196"/>
    </row>
    <row r="197" spans="15:21" x14ac:dyDescent="0.2">
      <c r="O197"/>
      <c r="P197"/>
      <c r="Q197"/>
      <c r="R197"/>
      <c r="S197"/>
      <c r="T197"/>
      <c r="U197"/>
    </row>
    <row r="198" spans="15:21" x14ac:dyDescent="0.2">
      <c r="O198"/>
      <c r="P198"/>
      <c r="Q198"/>
      <c r="R198"/>
      <c r="S198"/>
      <c r="T198"/>
      <c r="U198"/>
    </row>
    <row r="199" spans="15:21" x14ac:dyDescent="0.2">
      <c r="O199"/>
      <c r="P199"/>
      <c r="Q199"/>
      <c r="R199"/>
      <c r="S199"/>
      <c r="T199"/>
      <c r="U199"/>
    </row>
    <row r="200" spans="15:21" x14ac:dyDescent="0.2">
      <c r="O200"/>
      <c r="P200"/>
      <c r="Q200"/>
      <c r="R200"/>
      <c r="S200"/>
      <c r="T200"/>
      <c r="U200"/>
    </row>
    <row r="201" spans="15:21" x14ac:dyDescent="0.2">
      <c r="O201"/>
      <c r="P201"/>
      <c r="Q201"/>
      <c r="R201"/>
      <c r="S201"/>
      <c r="T201"/>
      <c r="U201"/>
    </row>
    <row r="202" spans="15:21" x14ac:dyDescent="0.2">
      <c r="O202"/>
      <c r="P202"/>
      <c r="Q202"/>
      <c r="R202"/>
      <c r="S202"/>
      <c r="T202"/>
      <c r="U202"/>
    </row>
    <row r="203" spans="15:21" x14ac:dyDescent="0.2">
      <c r="O203"/>
      <c r="P203"/>
      <c r="Q203"/>
      <c r="R203"/>
      <c r="S203"/>
      <c r="T203"/>
      <c r="U203"/>
    </row>
    <row r="204" spans="15:21" x14ac:dyDescent="0.2">
      <c r="O204"/>
      <c r="P204"/>
      <c r="Q204"/>
      <c r="R204"/>
      <c r="S204"/>
      <c r="T204"/>
      <c r="U204"/>
    </row>
    <row r="205" spans="15:21" x14ac:dyDescent="0.2">
      <c r="O205"/>
      <c r="P205"/>
      <c r="Q205"/>
      <c r="R205"/>
      <c r="S205"/>
      <c r="T205"/>
      <c r="U205"/>
    </row>
    <row r="206" spans="15:21" x14ac:dyDescent="0.2">
      <c r="O206"/>
      <c r="P206"/>
      <c r="Q206"/>
      <c r="R206"/>
      <c r="S206"/>
      <c r="T206"/>
      <c r="U206"/>
    </row>
    <row r="207" spans="15:21" x14ac:dyDescent="0.2">
      <c r="O207"/>
      <c r="P207"/>
      <c r="Q207"/>
      <c r="R207"/>
      <c r="S207"/>
      <c r="T207"/>
      <c r="U207"/>
    </row>
    <row r="208" spans="15:21" x14ac:dyDescent="0.2">
      <c r="O208"/>
      <c r="P208"/>
      <c r="Q208"/>
      <c r="R208"/>
      <c r="S208"/>
      <c r="T208"/>
      <c r="U208"/>
    </row>
    <row r="209" spans="15:21" x14ac:dyDescent="0.2">
      <c r="O209"/>
      <c r="P209"/>
      <c r="Q209"/>
      <c r="R209"/>
      <c r="S209"/>
      <c r="T209"/>
      <c r="U209"/>
    </row>
    <row r="210" spans="15:21" x14ac:dyDescent="0.2">
      <c r="O210"/>
      <c r="P210"/>
      <c r="Q210"/>
      <c r="R210"/>
      <c r="S210"/>
      <c r="T210"/>
      <c r="U210"/>
    </row>
    <row r="211" spans="15:21" x14ac:dyDescent="0.2">
      <c r="O211"/>
      <c r="P211"/>
      <c r="Q211"/>
      <c r="R211"/>
      <c r="S211"/>
      <c r="T211"/>
      <c r="U211"/>
    </row>
    <row r="212" spans="15:21" x14ac:dyDescent="0.2">
      <c r="O212"/>
      <c r="P212"/>
      <c r="Q212"/>
      <c r="R212"/>
      <c r="S212"/>
      <c r="T212"/>
      <c r="U212"/>
    </row>
    <row r="213" spans="15:21" x14ac:dyDescent="0.2">
      <c r="O213"/>
      <c r="P213"/>
      <c r="Q213"/>
      <c r="R213"/>
      <c r="S213"/>
      <c r="T213"/>
      <c r="U213"/>
    </row>
    <row r="214" spans="15:21" x14ac:dyDescent="0.2">
      <c r="O214"/>
      <c r="P214"/>
      <c r="Q214"/>
      <c r="R214"/>
      <c r="S214"/>
      <c r="T214"/>
      <c r="U214"/>
    </row>
    <row r="215" spans="15:21" x14ac:dyDescent="0.2">
      <c r="O215"/>
      <c r="P215"/>
      <c r="Q215"/>
      <c r="R215"/>
      <c r="S215"/>
      <c r="T215"/>
      <c r="U215"/>
    </row>
    <row r="216" spans="15:21" x14ac:dyDescent="0.2">
      <c r="O216"/>
      <c r="P216"/>
      <c r="Q216"/>
      <c r="R216"/>
      <c r="S216"/>
      <c r="T216"/>
      <c r="U216"/>
    </row>
    <row r="217" spans="15:21" x14ac:dyDescent="0.2">
      <c r="O217"/>
      <c r="P217"/>
      <c r="Q217"/>
      <c r="R217"/>
      <c r="S217"/>
      <c r="T217"/>
      <c r="U217"/>
    </row>
    <row r="218" spans="15:21" x14ac:dyDescent="0.2">
      <c r="O218"/>
      <c r="P218"/>
      <c r="Q218"/>
      <c r="R218"/>
      <c r="S218"/>
      <c r="T218"/>
      <c r="U218"/>
    </row>
    <row r="219" spans="15:21" x14ac:dyDescent="0.2">
      <c r="O219"/>
      <c r="P219"/>
      <c r="Q219"/>
      <c r="R219"/>
      <c r="S219"/>
      <c r="T219"/>
      <c r="U219"/>
    </row>
    <row r="220" spans="15:21" x14ac:dyDescent="0.2">
      <c r="O220"/>
      <c r="P220"/>
      <c r="Q220"/>
      <c r="R220"/>
      <c r="S220"/>
      <c r="T220"/>
      <c r="U220"/>
    </row>
    <row r="221" spans="15:21" x14ac:dyDescent="0.2">
      <c r="O221"/>
      <c r="P221"/>
      <c r="Q221"/>
      <c r="R221"/>
      <c r="S221"/>
      <c r="T221"/>
      <c r="U221"/>
    </row>
    <row r="222" spans="15:21" x14ac:dyDescent="0.2">
      <c r="O222"/>
      <c r="P222"/>
      <c r="Q222"/>
      <c r="R222"/>
      <c r="S222"/>
      <c r="T222"/>
      <c r="U222"/>
    </row>
    <row r="223" spans="15:21" x14ac:dyDescent="0.2">
      <c r="O223"/>
      <c r="P223"/>
      <c r="Q223"/>
      <c r="R223"/>
      <c r="S223"/>
      <c r="T223"/>
      <c r="U223"/>
    </row>
    <row r="224" spans="15:21" x14ac:dyDescent="0.2">
      <c r="O224"/>
      <c r="P224"/>
      <c r="Q224"/>
      <c r="R224"/>
      <c r="S224"/>
      <c r="T224"/>
      <c r="U224"/>
    </row>
    <row r="225" spans="15:21" x14ac:dyDescent="0.2">
      <c r="O225"/>
      <c r="P225"/>
      <c r="Q225"/>
      <c r="R225"/>
      <c r="S225"/>
      <c r="T225"/>
      <c r="U225"/>
    </row>
    <row r="226" spans="15:21" x14ac:dyDescent="0.2">
      <c r="O226"/>
      <c r="P226"/>
      <c r="Q226"/>
      <c r="R226"/>
      <c r="S226"/>
      <c r="T226"/>
      <c r="U226"/>
    </row>
    <row r="227" spans="15:21" x14ac:dyDescent="0.2">
      <c r="O227"/>
      <c r="P227"/>
      <c r="Q227"/>
      <c r="R227"/>
      <c r="S227"/>
      <c r="T227"/>
      <c r="U227"/>
    </row>
    <row r="228" spans="15:21" x14ac:dyDescent="0.2">
      <c r="O228"/>
      <c r="P228"/>
      <c r="Q228"/>
      <c r="R228"/>
      <c r="S228"/>
      <c r="T228"/>
      <c r="U228"/>
    </row>
    <row r="229" spans="15:21" x14ac:dyDescent="0.2">
      <c r="O229"/>
      <c r="P229"/>
      <c r="Q229"/>
      <c r="R229"/>
      <c r="S229"/>
      <c r="T229"/>
      <c r="U229"/>
    </row>
    <row r="230" spans="15:21" x14ac:dyDescent="0.2">
      <c r="O230"/>
      <c r="P230"/>
      <c r="Q230"/>
      <c r="R230"/>
      <c r="S230"/>
      <c r="T230"/>
      <c r="U230"/>
    </row>
    <row r="231" spans="15:21" x14ac:dyDescent="0.2">
      <c r="O231"/>
      <c r="P231"/>
      <c r="Q231"/>
      <c r="R231"/>
      <c r="S231"/>
      <c r="T231"/>
      <c r="U231"/>
    </row>
    <row r="232" spans="15:21" x14ac:dyDescent="0.2">
      <c r="O232"/>
      <c r="P232"/>
      <c r="Q232"/>
      <c r="R232"/>
      <c r="S232"/>
      <c r="T232"/>
      <c r="U232"/>
    </row>
    <row r="233" spans="15:21" x14ac:dyDescent="0.2">
      <c r="O233"/>
      <c r="P233"/>
      <c r="Q233"/>
      <c r="R233"/>
      <c r="S233"/>
      <c r="T233"/>
      <c r="U233"/>
    </row>
    <row r="234" spans="15:21" x14ac:dyDescent="0.2">
      <c r="O234"/>
      <c r="P234"/>
      <c r="Q234"/>
      <c r="R234"/>
      <c r="S234"/>
      <c r="T234"/>
      <c r="U234"/>
    </row>
    <row r="235" spans="15:21" x14ac:dyDescent="0.2">
      <c r="O235"/>
      <c r="P235"/>
      <c r="Q235"/>
      <c r="R235"/>
      <c r="S235"/>
      <c r="T235"/>
      <c r="U235"/>
    </row>
    <row r="236" spans="15:21" x14ac:dyDescent="0.2">
      <c r="O236"/>
      <c r="P236"/>
      <c r="Q236"/>
      <c r="R236"/>
      <c r="S236"/>
      <c r="T236"/>
      <c r="U236"/>
    </row>
    <row r="237" spans="15:21" x14ac:dyDescent="0.2">
      <c r="O237"/>
      <c r="P237"/>
      <c r="Q237"/>
      <c r="R237"/>
      <c r="S237"/>
      <c r="T237"/>
      <c r="U237"/>
    </row>
    <row r="238" spans="15:21" x14ac:dyDescent="0.2">
      <c r="O238"/>
      <c r="P238"/>
      <c r="Q238"/>
      <c r="R238"/>
      <c r="S238"/>
      <c r="T238"/>
      <c r="U238"/>
    </row>
    <row r="239" spans="15:21" x14ac:dyDescent="0.2">
      <c r="O239"/>
      <c r="P239"/>
      <c r="Q239"/>
      <c r="R239"/>
      <c r="S239"/>
      <c r="T239"/>
      <c r="U239"/>
    </row>
    <row r="240" spans="15:21" x14ac:dyDescent="0.2">
      <c r="O240"/>
      <c r="P240"/>
      <c r="Q240"/>
      <c r="R240"/>
      <c r="S240"/>
      <c r="T240"/>
      <c r="U240"/>
    </row>
    <row r="241" spans="15:21" x14ac:dyDescent="0.2">
      <c r="O241"/>
      <c r="P241"/>
      <c r="Q241"/>
      <c r="R241"/>
      <c r="S241"/>
      <c r="T241"/>
      <c r="U241"/>
    </row>
    <row r="242" spans="15:21" x14ac:dyDescent="0.2">
      <c r="O242"/>
      <c r="P242"/>
      <c r="Q242"/>
      <c r="R242"/>
      <c r="S242"/>
      <c r="T242"/>
      <c r="U242"/>
    </row>
    <row r="243" spans="15:21" x14ac:dyDescent="0.2">
      <c r="O243"/>
      <c r="P243"/>
      <c r="Q243"/>
      <c r="R243"/>
      <c r="S243"/>
      <c r="T243"/>
      <c r="U243"/>
    </row>
    <row r="244" spans="15:21" x14ac:dyDescent="0.2">
      <c r="O244"/>
      <c r="P244"/>
      <c r="Q244"/>
      <c r="R244"/>
      <c r="S244"/>
      <c r="T244"/>
      <c r="U244"/>
    </row>
    <row r="245" spans="15:21" x14ac:dyDescent="0.2">
      <c r="O245"/>
      <c r="P245"/>
      <c r="Q245"/>
      <c r="R245"/>
      <c r="S245"/>
      <c r="T245"/>
      <c r="U245"/>
    </row>
    <row r="246" spans="15:21" x14ac:dyDescent="0.2">
      <c r="O246"/>
      <c r="P246"/>
      <c r="Q246"/>
      <c r="R246"/>
      <c r="S246"/>
      <c r="T246"/>
      <c r="U246"/>
    </row>
    <row r="247" spans="15:21" x14ac:dyDescent="0.2">
      <c r="O247"/>
      <c r="P247"/>
      <c r="Q247"/>
      <c r="R247"/>
      <c r="S247"/>
      <c r="T247"/>
      <c r="U247"/>
    </row>
    <row r="248" spans="15:21" x14ac:dyDescent="0.2">
      <c r="O248"/>
      <c r="P248"/>
      <c r="Q248"/>
      <c r="R248"/>
      <c r="S248"/>
      <c r="T248"/>
      <c r="U248"/>
    </row>
    <row r="249" spans="15:21" x14ac:dyDescent="0.2">
      <c r="O249"/>
      <c r="P249"/>
      <c r="Q249"/>
      <c r="R249"/>
      <c r="S249"/>
      <c r="T249"/>
      <c r="U249"/>
    </row>
    <row r="250" spans="15:21" x14ac:dyDescent="0.2">
      <c r="O250"/>
      <c r="P250"/>
      <c r="Q250"/>
      <c r="R250"/>
      <c r="S250"/>
      <c r="T250"/>
      <c r="U250"/>
    </row>
    <row r="251" spans="15:21" x14ac:dyDescent="0.2">
      <c r="O251"/>
      <c r="P251"/>
      <c r="Q251"/>
      <c r="R251"/>
      <c r="S251"/>
      <c r="T251"/>
      <c r="U251"/>
    </row>
    <row r="252" spans="15:21" x14ac:dyDescent="0.2">
      <c r="O252"/>
      <c r="P252"/>
      <c r="Q252"/>
      <c r="R252"/>
      <c r="S252"/>
      <c r="T252"/>
      <c r="U252"/>
    </row>
    <row r="253" spans="15:21" x14ac:dyDescent="0.2">
      <c r="O253"/>
      <c r="P253"/>
      <c r="Q253"/>
      <c r="R253"/>
      <c r="S253"/>
      <c r="T253"/>
      <c r="U253"/>
    </row>
    <row r="254" spans="15:21" x14ac:dyDescent="0.2">
      <c r="O254"/>
      <c r="P254"/>
      <c r="Q254"/>
      <c r="R254"/>
      <c r="S254"/>
      <c r="T254"/>
      <c r="U254"/>
    </row>
    <row r="255" spans="15:21" x14ac:dyDescent="0.2">
      <c r="O255"/>
      <c r="P255"/>
      <c r="Q255"/>
      <c r="R255"/>
      <c r="S255"/>
      <c r="T255"/>
      <c r="U255"/>
    </row>
    <row r="256" spans="15:21" x14ac:dyDescent="0.2">
      <c r="O256"/>
      <c r="P256"/>
      <c r="Q256"/>
      <c r="R256"/>
      <c r="S256"/>
      <c r="T256"/>
      <c r="U256"/>
    </row>
    <row r="257" spans="15:21" x14ac:dyDescent="0.2">
      <c r="O257"/>
      <c r="P257"/>
      <c r="Q257"/>
      <c r="R257"/>
      <c r="S257"/>
      <c r="T257"/>
      <c r="U257"/>
    </row>
    <row r="258" spans="15:21" x14ac:dyDescent="0.2">
      <c r="O258"/>
      <c r="P258"/>
      <c r="Q258"/>
      <c r="R258"/>
      <c r="S258"/>
      <c r="T258"/>
      <c r="U258"/>
    </row>
    <row r="259" spans="15:21" x14ac:dyDescent="0.2">
      <c r="O259"/>
      <c r="P259"/>
      <c r="Q259"/>
      <c r="R259"/>
      <c r="S259"/>
      <c r="T259"/>
      <c r="U259"/>
    </row>
    <row r="260" spans="15:21" x14ac:dyDescent="0.2">
      <c r="O260"/>
      <c r="P260"/>
      <c r="Q260"/>
      <c r="R260"/>
      <c r="S260"/>
      <c r="T260"/>
      <c r="U260"/>
    </row>
    <row r="261" spans="15:21" x14ac:dyDescent="0.2">
      <c r="O261"/>
      <c r="P261"/>
      <c r="Q261"/>
      <c r="R261"/>
      <c r="S261"/>
      <c r="T261"/>
      <c r="U261"/>
    </row>
    <row r="262" spans="15:21" x14ac:dyDescent="0.2">
      <c r="O262"/>
      <c r="P262"/>
      <c r="Q262"/>
      <c r="R262"/>
      <c r="S262"/>
      <c r="T262"/>
      <c r="U262"/>
    </row>
    <row r="263" spans="15:21" x14ac:dyDescent="0.2">
      <c r="O263"/>
      <c r="P263"/>
      <c r="Q263"/>
      <c r="R263"/>
      <c r="S263"/>
      <c r="T263"/>
      <c r="U263"/>
    </row>
    <row r="264" spans="15:21" x14ac:dyDescent="0.2">
      <c r="O264"/>
      <c r="P264"/>
      <c r="Q264"/>
      <c r="R264"/>
      <c r="S264"/>
      <c r="T264"/>
      <c r="U264"/>
    </row>
    <row r="265" spans="15:21" x14ac:dyDescent="0.2">
      <c r="O265"/>
      <c r="P265"/>
      <c r="Q265"/>
      <c r="R265"/>
      <c r="S265"/>
      <c r="T265"/>
      <c r="U265"/>
    </row>
    <row r="266" spans="15:21" x14ac:dyDescent="0.2">
      <c r="O266"/>
      <c r="P266"/>
      <c r="Q266"/>
      <c r="R266"/>
      <c r="S266"/>
      <c r="T266"/>
      <c r="U266"/>
    </row>
    <row r="267" spans="15:21" x14ac:dyDescent="0.2">
      <c r="O267"/>
      <c r="P267"/>
      <c r="Q267"/>
      <c r="R267"/>
      <c r="S267"/>
      <c r="T267"/>
      <c r="U267"/>
    </row>
    <row r="268" spans="15:21" x14ac:dyDescent="0.2">
      <c r="O268"/>
      <c r="P268"/>
      <c r="Q268"/>
      <c r="R268"/>
      <c r="S268"/>
      <c r="T268"/>
      <c r="U268"/>
    </row>
    <row r="269" spans="15:21" x14ac:dyDescent="0.2">
      <c r="O269"/>
      <c r="P269"/>
      <c r="Q269"/>
      <c r="R269"/>
      <c r="S269"/>
      <c r="T269"/>
      <c r="U269"/>
    </row>
    <row r="270" spans="15:21" x14ac:dyDescent="0.2">
      <c r="O270"/>
      <c r="P270"/>
      <c r="Q270"/>
      <c r="R270"/>
      <c r="S270"/>
      <c r="T270"/>
      <c r="U270"/>
    </row>
    <row r="271" spans="15:21" x14ac:dyDescent="0.2">
      <c r="O271"/>
      <c r="P271"/>
      <c r="Q271"/>
      <c r="R271"/>
      <c r="S271"/>
      <c r="T271"/>
      <c r="U271"/>
    </row>
    <row r="272" spans="15:21" x14ac:dyDescent="0.2">
      <c r="O272"/>
      <c r="P272"/>
      <c r="Q272"/>
      <c r="R272"/>
      <c r="S272"/>
      <c r="T272"/>
      <c r="U272"/>
    </row>
    <row r="273" spans="15:21" x14ac:dyDescent="0.2">
      <c r="O273"/>
      <c r="P273"/>
      <c r="Q273"/>
      <c r="R273"/>
      <c r="S273"/>
      <c r="T273"/>
      <c r="U273"/>
    </row>
    <row r="274" spans="15:21" x14ac:dyDescent="0.2">
      <c r="O274"/>
      <c r="P274"/>
      <c r="Q274"/>
      <c r="R274"/>
      <c r="S274"/>
      <c r="T274"/>
      <c r="U274"/>
    </row>
    <row r="275" spans="15:21" x14ac:dyDescent="0.2">
      <c r="O275"/>
      <c r="P275"/>
      <c r="Q275"/>
      <c r="R275"/>
      <c r="S275"/>
      <c r="T275"/>
      <c r="U275"/>
    </row>
    <row r="276" spans="15:21" x14ac:dyDescent="0.2">
      <c r="O276"/>
      <c r="P276"/>
      <c r="Q276"/>
      <c r="R276"/>
      <c r="S276"/>
      <c r="T276"/>
      <c r="U276"/>
    </row>
    <row r="277" spans="15:21" x14ac:dyDescent="0.2">
      <c r="O277"/>
      <c r="P277"/>
      <c r="Q277"/>
      <c r="R277"/>
      <c r="S277"/>
      <c r="T277"/>
      <c r="U277"/>
    </row>
    <row r="278" spans="15:21" x14ac:dyDescent="0.2">
      <c r="O278"/>
      <c r="P278"/>
      <c r="Q278"/>
      <c r="R278"/>
      <c r="S278"/>
      <c r="T278"/>
      <c r="U278"/>
    </row>
    <row r="279" spans="15:21" x14ac:dyDescent="0.2">
      <c r="O279"/>
      <c r="P279"/>
      <c r="Q279"/>
      <c r="R279"/>
      <c r="S279"/>
      <c r="T279"/>
      <c r="U279"/>
    </row>
    <row r="280" spans="15:21" x14ac:dyDescent="0.2">
      <c r="O280"/>
      <c r="P280"/>
      <c r="Q280"/>
      <c r="R280"/>
      <c r="S280"/>
      <c r="T280"/>
      <c r="U280"/>
    </row>
    <row r="281" spans="15:21" x14ac:dyDescent="0.2">
      <c r="O281"/>
      <c r="P281"/>
      <c r="Q281"/>
      <c r="R281"/>
      <c r="S281"/>
      <c r="T281"/>
      <c r="U281"/>
    </row>
    <row r="282" spans="15:21" x14ac:dyDescent="0.2">
      <c r="O282"/>
      <c r="P282"/>
      <c r="Q282"/>
      <c r="R282"/>
      <c r="S282"/>
      <c r="T282"/>
      <c r="U282"/>
    </row>
    <row r="283" spans="15:21" x14ac:dyDescent="0.2">
      <c r="O283"/>
      <c r="P283"/>
      <c r="Q283"/>
      <c r="R283"/>
      <c r="S283"/>
      <c r="T283"/>
      <c r="U283"/>
    </row>
    <row r="284" spans="15:21" x14ac:dyDescent="0.2">
      <c r="O284"/>
      <c r="P284"/>
      <c r="Q284"/>
      <c r="R284"/>
      <c r="S284"/>
      <c r="T284"/>
      <c r="U284"/>
    </row>
    <row r="285" spans="15:21" x14ac:dyDescent="0.2">
      <c r="O285"/>
      <c r="P285"/>
      <c r="Q285"/>
      <c r="R285"/>
      <c r="S285"/>
      <c r="T285"/>
      <c r="U285"/>
    </row>
    <row r="286" spans="15:21" x14ac:dyDescent="0.2">
      <c r="O286"/>
      <c r="P286"/>
      <c r="Q286"/>
      <c r="R286"/>
      <c r="S286"/>
      <c r="T286"/>
      <c r="U286"/>
    </row>
    <row r="287" spans="15:21" x14ac:dyDescent="0.2">
      <c r="O287"/>
      <c r="P287"/>
      <c r="Q287"/>
      <c r="R287"/>
      <c r="S287"/>
      <c r="T287"/>
      <c r="U287"/>
    </row>
    <row r="288" spans="15:21" x14ac:dyDescent="0.2">
      <c r="O288"/>
      <c r="P288"/>
      <c r="Q288"/>
      <c r="R288"/>
      <c r="S288"/>
      <c r="T288"/>
      <c r="U288"/>
    </row>
    <row r="289" spans="15:21" x14ac:dyDescent="0.2">
      <c r="O289"/>
      <c r="P289"/>
      <c r="Q289"/>
      <c r="R289"/>
      <c r="S289"/>
      <c r="T289"/>
      <c r="U289"/>
    </row>
    <row r="290" spans="15:21" x14ac:dyDescent="0.2">
      <c r="O290"/>
      <c r="P290"/>
      <c r="Q290"/>
      <c r="R290"/>
      <c r="S290"/>
      <c r="T290"/>
      <c r="U290"/>
    </row>
    <row r="291" spans="15:21" x14ac:dyDescent="0.2">
      <c r="O291"/>
      <c r="P291"/>
      <c r="Q291"/>
      <c r="R291"/>
      <c r="S291"/>
      <c r="T291"/>
      <c r="U291"/>
    </row>
    <row r="292" spans="15:21" x14ac:dyDescent="0.2">
      <c r="O292"/>
      <c r="P292"/>
      <c r="Q292"/>
      <c r="R292"/>
      <c r="S292"/>
      <c r="T292"/>
      <c r="U292"/>
    </row>
    <row r="293" spans="15:21" x14ac:dyDescent="0.2">
      <c r="O293"/>
      <c r="P293"/>
      <c r="Q293"/>
      <c r="R293"/>
      <c r="S293"/>
      <c r="T293"/>
      <c r="U293"/>
    </row>
    <row r="294" spans="15:21" x14ac:dyDescent="0.2">
      <c r="O294"/>
      <c r="P294"/>
      <c r="Q294"/>
      <c r="R294"/>
      <c r="S294"/>
      <c r="T294"/>
      <c r="U294"/>
    </row>
    <row r="295" spans="15:21" x14ac:dyDescent="0.2">
      <c r="O295"/>
      <c r="P295"/>
      <c r="Q295"/>
      <c r="R295"/>
      <c r="S295"/>
      <c r="T295"/>
      <c r="U295"/>
    </row>
    <row r="296" spans="15:21" x14ac:dyDescent="0.2">
      <c r="O296"/>
      <c r="P296"/>
      <c r="Q296"/>
      <c r="R296"/>
      <c r="S296"/>
      <c r="T296"/>
      <c r="U296"/>
    </row>
    <row r="297" spans="15:21" x14ac:dyDescent="0.2">
      <c r="O297"/>
      <c r="P297"/>
      <c r="Q297"/>
      <c r="R297"/>
      <c r="S297"/>
      <c r="T297"/>
      <c r="U297"/>
    </row>
    <row r="298" spans="15:21" x14ac:dyDescent="0.2">
      <c r="O298"/>
      <c r="P298"/>
      <c r="Q298"/>
      <c r="R298"/>
      <c r="S298"/>
      <c r="T298"/>
      <c r="U298"/>
    </row>
    <row r="299" spans="15:21" x14ac:dyDescent="0.2">
      <c r="O299"/>
      <c r="P299"/>
      <c r="Q299"/>
      <c r="R299"/>
      <c r="S299"/>
      <c r="T299"/>
      <c r="U299"/>
    </row>
    <row r="300" spans="15:21" x14ac:dyDescent="0.2">
      <c r="O300"/>
      <c r="P300"/>
      <c r="Q300"/>
      <c r="R300"/>
      <c r="S300"/>
      <c r="T300"/>
      <c r="U300"/>
    </row>
    <row r="301" spans="15:21" x14ac:dyDescent="0.2">
      <c r="O301"/>
      <c r="P301"/>
      <c r="Q301"/>
      <c r="R301"/>
      <c r="S301"/>
      <c r="T301"/>
      <c r="U301"/>
    </row>
    <row r="302" spans="15:21" x14ac:dyDescent="0.2">
      <c r="O302"/>
      <c r="P302"/>
      <c r="Q302"/>
      <c r="R302"/>
      <c r="S302"/>
      <c r="T302"/>
      <c r="U302"/>
    </row>
    <row r="303" spans="15:21" x14ac:dyDescent="0.2">
      <c r="O303"/>
      <c r="P303"/>
      <c r="Q303"/>
      <c r="R303"/>
      <c r="S303"/>
      <c r="T303"/>
      <c r="U303"/>
    </row>
    <row r="304" spans="15:21" x14ac:dyDescent="0.2">
      <c r="O304"/>
      <c r="P304"/>
      <c r="Q304"/>
      <c r="R304"/>
      <c r="S304"/>
      <c r="T304"/>
      <c r="U304"/>
    </row>
    <row r="305" spans="15:21" x14ac:dyDescent="0.2">
      <c r="O305"/>
      <c r="P305"/>
      <c r="Q305"/>
      <c r="R305"/>
      <c r="S305"/>
      <c r="T305"/>
      <c r="U305"/>
    </row>
    <row r="306" spans="15:21" x14ac:dyDescent="0.2">
      <c r="O306"/>
      <c r="P306"/>
      <c r="Q306"/>
      <c r="R306"/>
      <c r="S306"/>
      <c r="T306"/>
      <c r="U306"/>
    </row>
    <row r="307" spans="15:21" x14ac:dyDescent="0.2">
      <c r="O307"/>
      <c r="P307"/>
      <c r="Q307"/>
      <c r="R307"/>
      <c r="S307"/>
      <c r="T307"/>
      <c r="U307"/>
    </row>
    <row r="308" spans="15:21" x14ac:dyDescent="0.2">
      <c r="O308"/>
      <c r="P308"/>
      <c r="Q308"/>
      <c r="R308"/>
      <c r="S308"/>
      <c r="T308"/>
      <c r="U308"/>
    </row>
    <row r="309" spans="15:21" x14ac:dyDescent="0.2">
      <c r="O309"/>
      <c r="P309"/>
      <c r="Q309"/>
      <c r="R309"/>
      <c r="S309"/>
      <c r="T309"/>
      <c r="U309"/>
    </row>
    <row r="310" spans="15:21" x14ac:dyDescent="0.2">
      <c r="O310"/>
      <c r="P310"/>
      <c r="Q310"/>
      <c r="R310"/>
      <c r="S310"/>
      <c r="T310"/>
      <c r="U310"/>
    </row>
    <row r="311" spans="15:21" x14ac:dyDescent="0.2">
      <c r="O311"/>
      <c r="P311"/>
      <c r="Q311"/>
      <c r="R311"/>
      <c r="S311"/>
      <c r="T311"/>
      <c r="U311"/>
    </row>
    <row r="312" spans="15:21" x14ac:dyDescent="0.2">
      <c r="O312"/>
      <c r="P312"/>
      <c r="Q312"/>
      <c r="R312"/>
      <c r="S312"/>
      <c r="T312"/>
      <c r="U312"/>
    </row>
    <row r="313" spans="15:21" x14ac:dyDescent="0.2">
      <c r="O313"/>
      <c r="P313"/>
      <c r="Q313"/>
      <c r="R313"/>
      <c r="S313"/>
      <c r="T313"/>
      <c r="U313"/>
    </row>
    <row r="314" spans="15:21" x14ac:dyDescent="0.2">
      <c r="O314"/>
      <c r="P314"/>
      <c r="Q314"/>
      <c r="R314"/>
      <c r="S314"/>
      <c r="T314"/>
      <c r="U314"/>
    </row>
    <row r="315" spans="15:21" x14ac:dyDescent="0.2">
      <c r="O315"/>
      <c r="P315"/>
      <c r="Q315"/>
      <c r="R315"/>
      <c r="S315"/>
      <c r="T315"/>
      <c r="U315"/>
    </row>
    <row r="316" spans="15:21" x14ac:dyDescent="0.2">
      <c r="O316"/>
      <c r="P316"/>
      <c r="Q316"/>
      <c r="R316"/>
      <c r="S316"/>
      <c r="T316"/>
      <c r="U316"/>
    </row>
    <row r="317" spans="15:21" x14ac:dyDescent="0.2">
      <c r="O317"/>
      <c r="P317"/>
      <c r="Q317"/>
      <c r="R317"/>
      <c r="S317"/>
      <c r="T317"/>
      <c r="U317"/>
    </row>
    <row r="318" spans="15:21" x14ac:dyDescent="0.2">
      <c r="O318"/>
      <c r="P318"/>
      <c r="Q318"/>
      <c r="R318"/>
      <c r="S318"/>
      <c r="T318"/>
      <c r="U318"/>
    </row>
    <row r="319" spans="15:21" x14ac:dyDescent="0.2">
      <c r="O319"/>
      <c r="P319"/>
      <c r="Q319"/>
      <c r="R319"/>
      <c r="S319"/>
      <c r="T319"/>
      <c r="U319"/>
    </row>
    <row r="320" spans="15:21" x14ac:dyDescent="0.2">
      <c r="O320"/>
      <c r="P320"/>
      <c r="Q320"/>
      <c r="R320"/>
      <c r="S320"/>
      <c r="T320"/>
      <c r="U320"/>
    </row>
    <row r="321" spans="15:21" x14ac:dyDescent="0.2">
      <c r="O321"/>
      <c r="P321"/>
      <c r="Q321"/>
      <c r="R321"/>
      <c r="S321"/>
      <c r="T321"/>
      <c r="U321"/>
    </row>
    <row r="322" spans="15:21" x14ac:dyDescent="0.2">
      <c r="O322"/>
      <c r="P322"/>
      <c r="Q322"/>
      <c r="R322"/>
      <c r="S322"/>
      <c r="T322"/>
      <c r="U322"/>
    </row>
    <row r="323" spans="15:21" x14ac:dyDescent="0.2">
      <c r="O323"/>
      <c r="P323"/>
      <c r="Q323"/>
      <c r="R323"/>
      <c r="S323"/>
      <c r="T323"/>
      <c r="U323"/>
    </row>
    <row r="324" spans="15:21" x14ac:dyDescent="0.2">
      <c r="O324"/>
      <c r="P324"/>
      <c r="Q324"/>
      <c r="R324"/>
      <c r="S324"/>
      <c r="T324"/>
      <c r="U324"/>
    </row>
    <row r="325" spans="15:21" x14ac:dyDescent="0.2">
      <c r="O325"/>
      <c r="P325"/>
      <c r="Q325"/>
      <c r="R325"/>
      <c r="S325"/>
      <c r="T325"/>
      <c r="U325"/>
    </row>
    <row r="326" spans="15:21" x14ac:dyDescent="0.2">
      <c r="O326"/>
      <c r="P326"/>
      <c r="Q326"/>
      <c r="R326"/>
      <c r="S326"/>
      <c r="T326"/>
      <c r="U326"/>
    </row>
    <row r="327" spans="15:21" x14ac:dyDescent="0.2">
      <c r="O327"/>
      <c r="P327"/>
      <c r="Q327"/>
      <c r="R327"/>
      <c r="S327"/>
      <c r="T327"/>
      <c r="U327"/>
    </row>
    <row r="328" spans="15:21" x14ac:dyDescent="0.2">
      <c r="O328"/>
      <c r="P328"/>
      <c r="Q328"/>
      <c r="R328"/>
      <c r="S328"/>
      <c r="T328"/>
      <c r="U328"/>
    </row>
    <row r="329" spans="15:21" x14ac:dyDescent="0.2">
      <c r="O329"/>
      <c r="P329"/>
      <c r="Q329"/>
      <c r="R329"/>
      <c r="S329"/>
      <c r="T329"/>
      <c r="U329"/>
    </row>
    <row r="330" spans="15:21" x14ac:dyDescent="0.2">
      <c r="O330"/>
      <c r="P330"/>
      <c r="Q330"/>
      <c r="R330"/>
      <c r="S330"/>
      <c r="T330"/>
      <c r="U330"/>
    </row>
    <row r="331" spans="15:21" x14ac:dyDescent="0.2">
      <c r="O331"/>
      <c r="P331"/>
      <c r="Q331"/>
      <c r="R331"/>
      <c r="S331"/>
      <c r="T331"/>
      <c r="U331"/>
    </row>
    <row r="332" spans="15:21" x14ac:dyDescent="0.2">
      <c r="O332"/>
      <c r="P332"/>
      <c r="Q332"/>
      <c r="R332"/>
      <c r="S332"/>
      <c r="T332"/>
      <c r="U332"/>
    </row>
    <row r="333" spans="15:21" x14ac:dyDescent="0.2">
      <c r="O333"/>
      <c r="P333"/>
      <c r="Q333"/>
      <c r="R333"/>
      <c r="S333"/>
      <c r="T333"/>
      <c r="U333"/>
    </row>
    <row r="334" spans="15:21" x14ac:dyDescent="0.2">
      <c r="O334"/>
      <c r="P334"/>
      <c r="Q334"/>
      <c r="R334"/>
      <c r="S334"/>
      <c r="T334"/>
      <c r="U334"/>
    </row>
    <row r="335" spans="15:21" x14ac:dyDescent="0.2">
      <c r="O335"/>
      <c r="P335"/>
      <c r="Q335"/>
      <c r="R335"/>
      <c r="S335"/>
      <c r="T335"/>
      <c r="U335"/>
    </row>
    <row r="336" spans="15:21" x14ac:dyDescent="0.2">
      <c r="O336"/>
      <c r="P336"/>
      <c r="Q336"/>
      <c r="R336"/>
      <c r="S336"/>
      <c r="T336"/>
      <c r="U336"/>
    </row>
    <row r="337" spans="15:21" x14ac:dyDescent="0.2">
      <c r="O337"/>
      <c r="P337"/>
      <c r="Q337"/>
      <c r="R337"/>
      <c r="S337"/>
      <c r="T337"/>
      <c r="U337"/>
    </row>
    <row r="338" spans="15:21" x14ac:dyDescent="0.2">
      <c r="O338"/>
      <c r="P338"/>
      <c r="Q338"/>
      <c r="R338"/>
      <c r="S338"/>
      <c r="T338"/>
      <c r="U338"/>
    </row>
    <row r="339" spans="15:21" x14ac:dyDescent="0.2">
      <c r="O339"/>
      <c r="P339"/>
      <c r="Q339"/>
      <c r="R339"/>
      <c r="S339"/>
      <c r="T339"/>
      <c r="U339"/>
    </row>
    <row r="340" spans="15:21" x14ac:dyDescent="0.2">
      <c r="O340"/>
      <c r="P340"/>
      <c r="Q340"/>
      <c r="R340"/>
      <c r="S340"/>
      <c r="T340"/>
      <c r="U340"/>
    </row>
    <row r="341" spans="15:21" x14ac:dyDescent="0.2">
      <c r="O341"/>
      <c r="P341"/>
      <c r="Q341"/>
      <c r="R341"/>
      <c r="S341"/>
      <c r="T341"/>
      <c r="U341"/>
    </row>
    <row r="342" spans="15:21" x14ac:dyDescent="0.2">
      <c r="O342"/>
      <c r="P342"/>
      <c r="Q342"/>
      <c r="R342"/>
      <c r="S342"/>
      <c r="T342"/>
      <c r="U342"/>
    </row>
    <row r="343" spans="15:21" x14ac:dyDescent="0.2">
      <c r="O343"/>
      <c r="P343"/>
      <c r="Q343"/>
      <c r="R343"/>
      <c r="S343"/>
      <c r="T343"/>
      <c r="U343"/>
    </row>
    <row r="344" spans="15:21" x14ac:dyDescent="0.2">
      <c r="O344"/>
      <c r="P344"/>
      <c r="Q344"/>
      <c r="R344"/>
      <c r="S344"/>
      <c r="T344"/>
      <c r="U344"/>
    </row>
    <row r="345" spans="15:21" x14ac:dyDescent="0.2">
      <c r="O345"/>
      <c r="P345"/>
      <c r="Q345"/>
      <c r="R345"/>
      <c r="S345"/>
      <c r="T345"/>
      <c r="U345"/>
    </row>
    <row r="346" spans="15:21" x14ac:dyDescent="0.2">
      <c r="O346"/>
      <c r="P346"/>
      <c r="Q346"/>
      <c r="R346"/>
      <c r="S346"/>
      <c r="T346"/>
      <c r="U346"/>
    </row>
    <row r="347" spans="15:21" x14ac:dyDescent="0.2">
      <c r="O347"/>
      <c r="P347"/>
      <c r="Q347"/>
      <c r="R347"/>
      <c r="S347"/>
      <c r="T347"/>
      <c r="U347"/>
    </row>
    <row r="348" spans="15:21" x14ac:dyDescent="0.2">
      <c r="O348"/>
      <c r="P348"/>
      <c r="Q348"/>
      <c r="R348"/>
      <c r="S348"/>
      <c r="T348"/>
      <c r="U348"/>
    </row>
    <row r="349" spans="15:21" x14ac:dyDescent="0.2">
      <c r="O349"/>
      <c r="P349"/>
      <c r="Q349"/>
      <c r="R349"/>
      <c r="S349"/>
      <c r="T349"/>
      <c r="U349"/>
    </row>
    <row r="350" spans="15:21" x14ac:dyDescent="0.2">
      <c r="O350"/>
      <c r="P350"/>
      <c r="Q350"/>
      <c r="R350"/>
      <c r="S350"/>
      <c r="T350"/>
      <c r="U350"/>
    </row>
    <row r="351" spans="15:21" x14ac:dyDescent="0.2">
      <c r="O351"/>
      <c r="P351"/>
      <c r="Q351"/>
      <c r="R351"/>
      <c r="S351"/>
      <c r="T351"/>
      <c r="U351"/>
    </row>
    <row r="352" spans="15:21" x14ac:dyDescent="0.2">
      <c r="O352"/>
      <c r="P352"/>
      <c r="Q352"/>
      <c r="R352"/>
      <c r="S352"/>
      <c r="T352"/>
      <c r="U352"/>
    </row>
    <row r="353" spans="15:21" x14ac:dyDescent="0.2">
      <c r="O353"/>
      <c r="P353"/>
      <c r="Q353"/>
      <c r="R353"/>
      <c r="S353"/>
      <c r="T353"/>
      <c r="U353"/>
    </row>
    <row r="354" spans="15:21" x14ac:dyDescent="0.2">
      <c r="O354"/>
      <c r="P354"/>
      <c r="Q354"/>
      <c r="R354"/>
      <c r="S354"/>
      <c r="T354"/>
      <c r="U354"/>
    </row>
    <row r="355" spans="15:21" x14ac:dyDescent="0.2">
      <c r="O355"/>
      <c r="P355"/>
      <c r="Q355"/>
      <c r="R355"/>
      <c r="S355"/>
      <c r="T355"/>
      <c r="U355"/>
    </row>
    <row r="356" spans="15:21" x14ac:dyDescent="0.2">
      <c r="O356"/>
      <c r="P356"/>
      <c r="Q356"/>
      <c r="R356"/>
      <c r="S356"/>
      <c r="T356"/>
      <c r="U356"/>
    </row>
    <row r="357" spans="15:21" x14ac:dyDescent="0.2">
      <c r="O357"/>
      <c r="P357"/>
      <c r="Q357"/>
      <c r="R357"/>
      <c r="S357"/>
      <c r="T357"/>
      <c r="U357"/>
    </row>
    <row r="358" spans="15:21" x14ac:dyDescent="0.2">
      <c r="O358"/>
      <c r="P358"/>
      <c r="Q358"/>
      <c r="R358"/>
      <c r="S358"/>
      <c r="T358"/>
      <c r="U358"/>
    </row>
    <row r="359" spans="15:21" x14ac:dyDescent="0.2">
      <c r="O359"/>
      <c r="P359"/>
      <c r="Q359"/>
      <c r="R359"/>
      <c r="S359"/>
      <c r="T359"/>
      <c r="U359"/>
    </row>
    <row r="360" spans="15:21" x14ac:dyDescent="0.2">
      <c r="O360"/>
      <c r="P360"/>
      <c r="Q360"/>
      <c r="R360"/>
      <c r="S360"/>
      <c r="T360"/>
      <c r="U360"/>
    </row>
    <row r="361" spans="15:21" x14ac:dyDescent="0.2">
      <c r="O361"/>
      <c r="P361"/>
      <c r="Q361"/>
      <c r="R361"/>
      <c r="S361"/>
      <c r="T361"/>
      <c r="U361"/>
    </row>
    <row r="362" spans="15:21" x14ac:dyDescent="0.2">
      <c r="O362"/>
      <c r="P362"/>
      <c r="Q362"/>
      <c r="R362"/>
      <c r="S362"/>
      <c r="T362"/>
      <c r="U362"/>
    </row>
    <row r="363" spans="15:21" x14ac:dyDescent="0.2">
      <c r="O363"/>
      <c r="P363"/>
      <c r="Q363"/>
      <c r="R363"/>
      <c r="S363"/>
      <c r="T363"/>
      <c r="U363"/>
    </row>
    <row r="364" spans="15:21" x14ac:dyDescent="0.2">
      <c r="O364"/>
      <c r="P364"/>
      <c r="Q364"/>
      <c r="R364"/>
      <c r="S364"/>
      <c r="T364"/>
      <c r="U364"/>
    </row>
    <row r="365" spans="15:21" x14ac:dyDescent="0.2">
      <c r="O365"/>
      <c r="P365"/>
      <c r="Q365"/>
      <c r="R365"/>
      <c r="S365"/>
      <c r="T365"/>
      <c r="U365"/>
    </row>
    <row r="366" spans="15:21" x14ac:dyDescent="0.2">
      <c r="O366"/>
      <c r="P366"/>
      <c r="Q366"/>
      <c r="R366"/>
      <c r="S366"/>
      <c r="T366"/>
      <c r="U366"/>
    </row>
    <row r="367" spans="15:21" x14ac:dyDescent="0.2">
      <c r="O367"/>
      <c r="P367"/>
      <c r="Q367"/>
      <c r="R367"/>
      <c r="S367"/>
      <c r="T367"/>
      <c r="U367"/>
    </row>
    <row r="368" spans="15:21" x14ac:dyDescent="0.2">
      <c r="O368"/>
      <c r="P368"/>
      <c r="Q368"/>
      <c r="R368"/>
      <c r="S368"/>
      <c r="T368"/>
      <c r="U368"/>
    </row>
    <row r="369" spans="15:21" x14ac:dyDescent="0.2">
      <c r="O369"/>
      <c r="P369"/>
      <c r="Q369"/>
      <c r="R369"/>
      <c r="S369"/>
      <c r="T369"/>
      <c r="U369"/>
    </row>
    <row r="370" spans="15:21" x14ac:dyDescent="0.2">
      <c r="O370"/>
      <c r="P370"/>
      <c r="Q370"/>
      <c r="R370"/>
      <c r="S370"/>
      <c r="T370"/>
      <c r="U370"/>
    </row>
    <row r="371" spans="15:21" x14ac:dyDescent="0.2">
      <c r="O371"/>
      <c r="P371"/>
      <c r="Q371"/>
      <c r="R371"/>
      <c r="S371"/>
      <c r="T371"/>
      <c r="U371"/>
    </row>
    <row r="372" spans="15:21" x14ac:dyDescent="0.2">
      <c r="O372"/>
      <c r="P372"/>
      <c r="Q372"/>
      <c r="R372"/>
      <c r="S372"/>
      <c r="T372"/>
      <c r="U372"/>
    </row>
    <row r="373" spans="15:21" x14ac:dyDescent="0.2">
      <c r="O373"/>
      <c r="P373"/>
      <c r="Q373"/>
      <c r="R373"/>
      <c r="S373"/>
      <c r="T373"/>
      <c r="U373"/>
    </row>
    <row r="374" spans="15:21" x14ac:dyDescent="0.2">
      <c r="O374"/>
      <c r="P374"/>
      <c r="Q374"/>
      <c r="R374"/>
      <c r="S374"/>
      <c r="T374"/>
      <c r="U374"/>
    </row>
    <row r="375" spans="15:21" x14ac:dyDescent="0.2">
      <c r="O375"/>
      <c r="P375"/>
      <c r="Q375"/>
      <c r="R375"/>
      <c r="S375"/>
      <c r="T375"/>
      <c r="U375"/>
    </row>
    <row r="376" spans="15:21" x14ac:dyDescent="0.2">
      <c r="O376"/>
      <c r="P376"/>
      <c r="Q376"/>
      <c r="R376"/>
      <c r="S376"/>
      <c r="T376"/>
      <c r="U376"/>
    </row>
  </sheetData>
  <mergeCells count="6">
    <mergeCell ref="A9:A10"/>
    <mergeCell ref="B9:E9"/>
    <mergeCell ref="F9:F10"/>
    <mergeCell ref="A7:F7"/>
    <mergeCell ref="A4:E4"/>
    <mergeCell ref="A6:F6"/>
  </mergeCells>
  <phoneticPr fontId="0" type="noConversion"/>
  <pageMargins left="0.75" right="0.75" top="1" bottom="1" header="0" footer="0"/>
  <pageSetup paperSize="9" orientation="portrait" r:id="rId1"/>
  <headerFooter alignWithMargins="0"/>
  <ignoredErrors>
    <ignoredError sqref="F12:F38 F40 F42 F44 F46 F48 F50 F56 F52 F54 F5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zoomScaleNormal="100" workbookViewId="0">
      <selection activeCell="A112" sqref="A112"/>
    </sheetView>
  </sheetViews>
  <sheetFormatPr baseColWidth="10" defaultRowHeight="12.75" x14ac:dyDescent="0.2"/>
  <cols>
    <col min="1" max="1" width="11.42578125" style="3"/>
    <col min="2" max="2" width="15.7109375" style="2" customWidth="1"/>
    <col min="3" max="3" width="16.85546875" style="2" customWidth="1"/>
    <col min="4" max="4" width="14.85546875" style="2" customWidth="1"/>
    <col min="5" max="5" width="13.5703125" style="3" customWidth="1"/>
    <col min="6" max="6" width="15.28515625" style="2" customWidth="1"/>
    <col min="7" max="16384" width="11.42578125" style="3"/>
  </cols>
  <sheetData>
    <row r="1" spans="1:6" x14ac:dyDescent="0.2">
      <c r="B1" s="3"/>
      <c r="C1" s="3"/>
      <c r="D1" s="3"/>
      <c r="F1" s="3"/>
    </row>
    <row r="2" spans="1:6" ht="17.25" x14ac:dyDescent="0.3">
      <c r="A2" s="17" t="s">
        <v>21</v>
      </c>
      <c r="B2" s="18"/>
      <c r="C2" s="18"/>
      <c r="D2" s="3"/>
      <c r="F2" s="3"/>
    </row>
    <row r="3" spans="1:6" ht="15.75" x14ac:dyDescent="0.25">
      <c r="A3" s="10"/>
      <c r="B3" s="3"/>
      <c r="C3" s="3"/>
      <c r="D3" s="3"/>
      <c r="F3" s="3"/>
    </row>
    <row r="4" spans="1:6" ht="17.25" x14ac:dyDescent="0.3">
      <c r="A4" s="60" t="s">
        <v>24</v>
      </c>
      <c r="B4" s="60"/>
      <c r="C4" s="60"/>
      <c r="D4" s="60"/>
      <c r="E4" s="60"/>
      <c r="F4" s="60"/>
    </row>
    <row r="5" spans="1:6" ht="17.25" customHeight="1" x14ac:dyDescent="0.3">
      <c r="A5" s="60" t="s">
        <v>18</v>
      </c>
      <c r="B5" s="60"/>
      <c r="C5" s="60"/>
      <c r="D5" s="60"/>
      <c r="E5" s="60"/>
      <c r="F5" s="60"/>
    </row>
    <row r="6" spans="1:6" x14ac:dyDescent="0.2">
      <c r="B6" s="3"/>
      <c r="C6" s="3"/>
      <c r="D6" s="3"/>
      <c r="F6" s="3"/>
    </row>
    <row r="7" spans="1:6" ht="18" customHeight="1" x14ac:dyDescent="0.25">
      <c r="A7" s="54" t="s">
        <v>8</v>
      </c>
      <c r="B7" s="59" t="s">
        <v>2</v>
      </c>
      <c r="C7" s="59"/>
      <c r="D7" s="59"/>
      <c r="E7" s="59"/>
      <c r="F7" s="54" t="s">
        <v>1</v>
      </c>
    </row>
    <row r="8" spans="1:6" ht="39.75" customHeight="1" x14ac:dyDescent="0.2">
      <c r="A8" s="54"/>
      <c r="B8" s="38" t="s">
        <v>22</v>
      </c>
      <c r="C8" s="38" t="s">
        <v>16</v>
      </c>
      <c r="D8" s="38" t="s">
        <v>9</v>
      </c>
      <c r="E8" s="38" t="s">
        <v>10</v>
      </c>
      <c r="F8" s="54"/>
    </row>
    <row r="9" spans="1:6" ht="8.25" customHeight="1" x14ac:dyDescent="0.2">
      <c r="A9" s="25"/>
      <c r="B9" s="26"/>
      <c r="C9" s="26"/>
      <c r="D9" s="26"/>
      <c r="E9" s="25"/>
      <c r="F9" s="26"/>
    </row>
    <row r="10" spans="1:6" ht="15" x14ac:dyDescent="0.25">
      <c r="A10" s="42">
        <v>1995</v>
      </c>
      <c r="B10" s="43">
        <v>2691</v>
      </c>
      <c r="C10" s="43">
        <v>6.6779999999999999</v>
      </c>
      <c r="D10" s="43">
        <v>5.0984319999999999</v>
      </c>
      <c r="E10" s="43">
        <v>25.192</v>
      </c>
      <c r="F10" s="43">
        <f t="shared" ref="F10:F23" si="0">SUM(B10:E10)</f>
        <v>2727.9684319999997</v>
      </c>
    </row>
    <row r="11" spans="1:6" ht="15" x14ac:dyDescent="0.25">
      <c r="A11" s="13" t="s">
        <v>0</v>
      </c>
      <c r="B11" s="4">
        <f>(B10/F10)*100</f>
        <v>98.644836517668338</v>
      </c>
      <c r="C11" s="4">
        <f>(C10/F10)*100</f>
        <v>0.24479755416759166</v>
      </c>
      <c r="D11" s="4">
        <f>(D10/F10)*100</f>
        <v>0.18689483134018905</v>
      </c>
      <c r="E11" s="4">
        <f>(E10/F10)*100</f>
        <v>0.92347109682389472</v>
      </c>
      <c r="F11" s="19">
        <f t="shared" si="0"/>
        <v>100</v>
      </c>
    </row>
    <row r="12" spans="1:6" ht="15" x14ac:dyDescent="0.25">
      <c r="A12" s="42">
        <v>1996</v>
      </c>
      <c r="B12" s="43">
        <v>2750</v>
      </c>
      <c r="C12" s="43">
        <v>6.7270000000000003</v>
      </c>
      <c r="D12" s="43">
        <v>6.3936229999999998</v>
      </c>
      <c r="E12" s="43">
        <v>26.492999999999999</v>
      </c>
      <c r="F12" s="43">
        <f t="shared" si="0"/>
        <v>2789.6136229999997</v>
      </c>
    </row>
    <row r="13" spans="1:6" ht="15" x14ac:dyDescent="0.25">
      <c r="A13" s="13" t="s">
        <v>0</v>
      </c>
      <c r="B13" s="4">
        <f>(B12/F12)*100</f>
        <v>98.579960225552725</v>
      </c>
      <c r="C13" s="4">
        <f>(C12/F12)*100</f>
        <v>0.24114450634083387</v>
      </c>
      <c r="D13" s="4">
        <f>(D12/F12)*100</f>
        <v>0.22919385492261055</v>
      </c>
      <c r="E13" s="4">
        <f>(E12/F12)*100</f>
        <v>0.94970141318384294</v>
      </c>
      <c r="F13" s="19">
        <f t="shared" si="0"/>
        <v>100.00000000000001</v>
      </c>
    </row>
    <row r="14" spans="1:6" ht="15" x14ac:dyDescent="0.25">
      <c r="A14" s="42">
        <v>1997</v>
      </c>
      <c r="B14" s="43">
        <v>2658</v>
      </c>
      <c r="C14" s="43">
        <v>5.0919999999999996</v>
      </c>
      <c r="D14" s="43">
        <v>6.2278820000000001</v>
      </c>
      <c r="E14" s="43">
        <v>28.896000000000001</v>
      </c>
      <c r="F14" s="43">
        <f t="shared" si="0"/>
        <v>2698.2158820000004</v>
      </c>
    </row>
    <row r="15" spans="1:6" ht="15" x14ac:dyDescent="0.25">
      <c r="A15" s="13" t="s">
        <v>0</v>
      </c>
      <c r="B15" s="4">
        <f>(B14/F14)*100</f>
        <v>98.509538014794018</v>
      </c>
      <c r="C15" s="4">
        <f>(C14/F14)*100</f>
        <v>0.18871729404489507</v>
      </c>
      <c r="D15" s="4">
        <f>(D14/F14)*100</f>
        <v>0.23081481513568522</v>
      </c>
      <c r="E15" s="4">
        <f>(E14/F14)*100</f>
        <v>1.0709298760253905</v>
      </c>
      <c r="F15" s="19">
        <f t="shared" si="0"/>
        <v>99.999999999999986</v>
      </c>
    </row>
    <row r="16" spans="1:6" ht="15" x14ac:dyDescent="0.25">
      <c r="A16" s="42">
        <v>1998</v>
      </c>
      <c r="B16" s="43">
        <v>2536</v>
      </c>
      <c r="C16" s="43">
        <v>1.5760000000000001</v>
      </c>
      <c r="D16" s="43">
        <v>7.1791029999999996</v>
      </c>
      <c r="E16" s="43">
        <v>30.922000000000001</v>
      </c>
      <c r="F16" s="43">
        <f t="shared" si="0"/>
        <v>2575.677103</v>
      </c>
    </row>
    <row r="17" spans="1:6" ht="15" x14ac:dyDescent="0.25">
      <c r="A17" s="13" t="s">
        <v>0</v>
      </c>
      <c r="B17" s="4">
        <f>(B16/F16)*100</f>
        <v>98.459546697301988</v>
      </c>
      <c r="C17" s="4">
        <f>(C16/F16)*100</f>
        <v>6.1187794004317009E-2</v>
      </c>
      <c r="D17" s="4">
        <f>(D16/F16)*100</f>
        <v>0.27872682455569431</v>
      </c>
      <c r="E17" s="4">
        <f>(E16/F16)*100</f>
        <v>1.2005386841380017</v>
      </c>
      <c r="F17" s="19">
        <f t="shared" si="0"/>
        <v>99.999999999999986</v>
      </c>
    </row>
    <row r="18" spans="1:6" ht="15" x14ac:dyDescent="0.25">
      <c r="A18" s="42">
        <v>1999</v>
      </c>
      <c r="B18" s="43">
        <v>2580</v>
      </c>
      <c r="C18" s="43">
        <v>0.80100000000000005</v>
      </c>
      <c r="D18" s="43">
        <v>7.854317</v>
      </c>
      <c r="E18" s="43">
        <v>32.661999999999999</v>
      </c>
      <c r="F18" s="43">
        <f t="shared" si="0"/>
        <v>2621.3173169999995</v>
      </c>
    </row>
    <row r="19" spans="1:6" ht="15" x14ac:dyDescent="0.25">
      <c r="A19" s="13" t="s">
        <v>0</v>
      </c>
      <c r="B19" s="4">
        <f>(B18/F18)*100</f>
        <v>98.423795672044562</v>
      </c>
      <c r="C19" s="4">
        <f>(C18/F18)*100</f>
        <v>3.0557155167948716E-2</v>
      </c>
      <c r="D19" s="4">
        <f>(D18/F18)*100</f>
        <v>0.29963243858583954</v>
      </c>
      <c r="E19" s="4">
        <f>(E18/F18)*100</f>
        <v>1.2460147342016741</v>
      </c>
      <c r="F19" s="19">
        <f t="shared" si="0"/>
        <v>100.00000000000004</v>
      </c>
    </row>
    <row r="20" spans="1:6" ht="15" x14ac:dyDescent="0.25">
      <c r="A20" s="42">
        <v>2000</v>
      </c>
      <c r="B20" s="43">
        <v>2660</v>
      </c>
      <c r="C20" s="43">
        <v>0.33400000000000002</v>
      </c>
      <c r="D20" s="43">
        <v>7.4000170000000001</v>
      </c>
      <c r="E20" s="43">
        <v>33.973999999999997</v>
      </c>
      <c r="F20" s="43">
        <f t="shared" si="0"/>
        <v>2701.7080169999999</v>
      </c>
    </row>
    <row r="21" spans="1:6" ht="15" x14ac:dyDescent="0.25">
      <c r="A21" s="13" t="s">
        <v>0</v>
      </c>
      <c r="B21" s="4">
        <f>(B20/F20)*100</f>
        <v>98.456235213518255</v>
      </c>
      <c r="C21" s="4">
        <f>(C20/F20)*100</f>
        <v>1.2362549835080866E-2</v>
      </c>
      <c r="D21" s="4">
        <f>(D20/F20)*100</f>
        <v>0.27390143396091493</v>
      </c>
      <c r="E21" s="4">
        <f>(E20/F20)*100</f>
        <v>1.2575008026857404</v>
      </c>
      <c r="F21" s="19">
        <f t="shared" si="0"/>
        <v>99.999999999999986</v>
      </c>
    </row>
    <row r="22" spans="1:6" ht="15" x14ac:dyDescent="0.25">
      <c r="A22" s="42">
        <v>2001</v>
      </c>
      <c r="B22" s="43">
        <v>2713</v>
      </c>
      <c r="C22" s="43">
        <v>0.24199999999999999</v>
      </c>
      <c r="D22" s="43">
        <v>7.5066920000000001</v>
      </c>
      <c r="E22" s="43">
        <v>33.673000000000002</v>
      </c>
      <c r="F22" s="43">
        <f t="shared" si="0"/>
        <v>2754.4216919999999</v>
      </c>
    </row>
    <row r="23" spans="1:6" ht="15" x14ac:dyDescent="0.25">
      <c r="A23" s="13" t="s">
        <v>0</v>
      </c>
      <c r="B23" s="4">
        <f>(B22/F22)*100</f>
        <v>98.496174637300243</v>
      </c>
      <c r="C23" s="4">
        <f>(C22/F22)*100</f>
        <v>8.785873299751808E-3</v>
      </c>
      <c r="D23" s="4">
        <f>(D22/F22)*100</f>
        <v>0.27253241657958888</v>
      </c>
      <c r="E23" s="4">
        <f>(E22/F22)*100</f>
        <v>1.2225070728204244</v>
      </c>
      <c r="F23" s="19">
        <f t="shared" si="0"/>
        <v>100.00000000000001</v>
      </c>
    </row>
    <row r="24" spans="1:6" ht="15" x14ac:dyDescent="0.25">
      <c r="A24" s="42">
        <v>2002</v>
      </c>
      <c r="B24" s="43">
        <v>2740</v>
      </c>
      <c r="C24" s="43">
        <v>0.23699999999999999</v>
      </c>
      <c r="D24" s="43">
        <v>8.7152949999999993</v>
      </c>
      <c r="E24" s="43">
        <v>33.19</v>
      </c>
      <c r="F24" s="43">
        <f t="shared" ref="F24:F37" si="1">SUM(B24:E24)</f>
        <v>2782.1422950000001</v>
      </c>
    </row>
    <row r="25" spans="1:6" ht="15" x14ac:dyDescent="0.25">
      <c r="A25" s="13" t="s">
        <v>0</v>
      </c>
      <c r="B25" s="4">
        <f>(B24/F24)*100</f>
        <v>98.485257383285628</v>
      </c>
      <c r="C25" s="4">
        <f>(C24/F24)*100</f>
        <v>8.5186153284082817E-3</v>
      </c>
      <c r="D25" s="4">
        <f>(D24/F24)*100</f>
        <v>0.31325842016286948</v>
      </c>
      <c r="E25" s="4">
        <f>(E24/F24)*100</f>
        <v>1.1929655812230839</v>
      </c>
      <c r="F25" s="19">
        <f t="shared" ref="F25" si="2">SUM(B25:E25)</f>
        <v>99.999999999999986</v>
      </c>
    </row>
    <row r="26" spans="1:6" ht="15" x14ac:dyDescent="0.25">
      <c r="A26" s="42">
        <v>2003</v>
      </c>
      <c r="B26" s="43">
        <v>2780</v>
      </c>
      <c r="C26" s="43">
        <v>0.27</v>
      </c>
      <c r="D26" s="43">
        <v>9.8432180000000002</v>
      </c>
      <c r="E26" s="43">
        <v>35.286999999999999</v>
      </c>
      <c r="F26" s="43">
        <f t="shared" si="1"/>
        <v>2825.4002179999998</v>
      </c>
    </row>
    <row r="27" spans="1:6" ht="15" x14ac:dyDescent="0.25">
      <c r="A27" s="13" t="s">
        <v>0</v>
      </c>
      <c r="B27" s="4">
        <f>(B26/F26)*100</f>
        <v>98.393140281126719</v>
      </c>
      <c r="C27" s="4">
        <f>(C26/F26)*100</f>
        <v>9.5561683006849703E-3</v>
      </c>
      <c r="D27" s="4">
        <f>(D26/F26)*100</f>
        <v>0.34838314010493227</v>
      </c>
      <c r="E27" s="4">
        <f>(E26/F26)*100</f>
        <v>1.2489204104676686</v>
      </c>
      <c r="F27" s="19">
        <f t="shared" ref="F27" si="3">SUM(B27:E27)</f>
        <v>100</v>
      </c>
    </row>
    <row r="28" spans="1:6" ht="15" x14ac:dyDescent="0.25">
      <c r="A28" s="42">
        <v>2004</v>
      </c>
      <c r="B28" s="43">
        <v>2860</v>
      </c>
      <c r="C28" s="43">
        <v>0.253</v>
      </c>
      <c r="D28" s="43">
        <v>11.743603999999999</v>
      </c>
      <c r="E28" s="43">
        <v>39.421999999999997</v>
      </c>
      <c r="F28" s="43">
        <f t="shared" si="1"/>
        <v>2911.418604</v>
      </c>
    </row>
    <row r="29" spans="1:6" ht="15" x14ac:dyDescent="0.25">
      <c r="A29" s="13" t="s">
        <v>0</v>
      </c>
      <c r="B29" s="4">
        <f>(B28/F28)*100</f>
        <v>98.233898624905535</v>
      </c>
      <c r="C29" s="4">
        <f>(C28/F28)*100</f>
        <v>8.6899218014339519E-3</v>
      </c>
      <c r="D29" s="4">
        <f>(D28/F28)*100</f>
        <v>0.4033636380514109</v>
      </c>
      <c r="E29" s="4">
        <f>(E28/F28)*100</f>
        <v>1.3540478152416175</v>
      </c>
      <c r="F29" s="19">
        <f t="shared" ref="F29" si="4">SUM(B29:E29)</f>
        <v>100</v>
      </c>
    </row>
    <row r="30" spans="1:6" ht="15" x14ac:dyDescent="0.25">
      <c r="A30" s="42">
        <v>2005</v>
      </c>
      <c r="B30" s="43">
        <v>2950</v>
      </c>
      <c r="C30" s="43">
        <v>0.253</v>
      </c>
      <c r="D30" s="43">
        <v>11.461186</v>
      </c>
      <c r="E30" s="43">
        <v>42.176000000000002</v>
      </c>
      <c r="F30" s="43">
        <f t="shared" si="1"/>
        <v>3003.8901860000001</v>
      </c>
    </row>
    <row r="31" spans="1:6" ht="15" x14ac:dyDescent="0.25">
      <c r="A31" s="13" t="s">
        <v>0</v>
      </c>
      <c r="B31" s="4">
        <f>(B30/F30)*100</f>
        <v>98.205986814992045</v>
      </c>
      <c r="C31" s="4">
        <f>(C30/F30)*100</f>
        <v>8.4224117505738941E-3</v>
      </c>
      <c r="D31" s="4">
        <f>(D30/F30)*100</f>
        <v>0.38154477328819364</v>
      </c>
      <c r="E31" s="4">
        <f>(E30/F30)*100</f>
        <v>1.4040459999691879</v>
      </c>
      <c r="F31" s="19">
        <f t="shared" ref="F31" si="5">SUM(B31:E31)</f>
        <v>100</v>
      </c>
    </row>
    <row r="32" spans="1:6" ht="15" x14ac:dyDescent="0.25">
      <c r="A32" s="42">
        <v>2006</v>
      </c>
      <c r="B32" s="43">
        <v>3050</v>
      </c>
      <c r="C32" s="43">
        <v>0.26</v>
      </c>
      <c r="D32" s="43">
        <v>11.985225</v>
      </c>
      <c r="E32" s="43">
        <v>46.704999999999998</v>
      </c>
      <c r="F32" s="43">
        <f>SUM(B32:E32)</f>
        <v>3108.950225</v>
      </c>
    </row>
    <row r="33" spans="1:6" ht="15" x14ac:dyDescent="0.25">
      <c r="A33" s="13" t="s">
        <v>0</v>
      </c>
      <c r="B33" s="4">
        <f>(B32/F32)*100</f>
        <v>98.103854332373558</v>
      </c>
      <c r="C33" s="4">
        <f>(C32/F32)*100</f>
        <v>8.3629515168580741E-3</v>
      </c>
      <c r="D33" s="4">
        <f>(D32/F32)*100</f>
        <v>0.38550713689859734</v>
      </c>
      <c r="E33" s="4">
        <f>(E32/F32)*100</f>
        <v>1.5022755792109859</v>
      </c>
      <c r="F33" s="19">
        <f t="shared" ref="F33" si="6">SUM(B33:E33)</f>
        <v>100</v>
      </c>
    </row>
    <row r="34" spans="1:6" ht="15" x14ac:dyDescent="0.25">
      <c r="A34" s="42">
        <v>2007</v>
      </c>
      <c r="B34" s="43">
        <v>3141</v>
      </c>
      <c r="C34" s="43">
        <v>0.28799999999999998</v>
      </c>
      <c r="D34" s="43">
        <v>12.761002</v>
      </c>
      <c r="E34" s="43">
        <v>52.216999999999999</v>
      </c>
      <c r="F34" s="43">
        <f>SUM(B34:E34)</f>
        <v>3206.2660020000003</v>
      </c>
    </row>
    <row r="35" spans="1:6" ht="15" x14ac:dyDescent="0.25">
      <c r="A35" s="13" t="s">
        <v>0</v>
      </c>
      <c r="B35" s="4">
        <f>(B34/F34)*100</f>
        <v>97.964423352295512</v>
      </c>
      <c r="C35" s="4">
        <f>(C34/F34)*100</f>
        <v>8.9824113102391287E-3</v>
      </c>
      <c r="D35" s="4">
        <f>(D34/F34)*100</f>
        <v>0.39800197463466724</v>
      </c>
      <c r="E35" s="4">
        <f>(E34/F34)*100</f>
        <v>1.6285922617595716</v>
      </c>
      <c r="F35" s="19">
        <f t="shared" ref="F35" si="7">SUM(B35:E35)</f>
        <v>100</v>
      </c>
    </row>
    <row r="36" spans="1:6" ht="15" x14ac:dyDescent="0.25">
      <c r="A36" s="42">
        <v>2008</v>
      </c>
      <c r="B36" s="43">
        <v>3238</v>
      </c>
      <c r="C36" s="43">
        <v>8.9149999999999991</v>
      </c>
      <c r="D36" s="43">
        <v>12.596662999999999</v>
      </c>
      <c r="E36" s="43">
        <v>53.3</v>
      </c>
      <c r="F36" s="43">
        <f>SUM(B36:E36)</f>
        <v>3312.811663</v>
      </c>
    </row>
    <row r="37" spans="1:6" ht="15" x14ac:dyDescent="0.25">
      <c r="A37" s="13" t="s">
        <v>0</v>
      </c>
      <c r="B37" s="4">
        <f>(B36/F36)*100</f>
        <v>97.741747173992607</v>
      </c>
      <c r="C37" s="4">
        <f>(C36/F36)*100</f>
        <v>0.26910675603957507</v>
      </c>
      <c r="D37" s="4">
        <f>(D36/F36)*100</f>
        <v>0.38024084316923629</v>
      </c>
      <c r="E37" s="4">
        <f>(E36/F36)*100</f>
        <v>1.6089052267985811</v>
      </c>
      <c r="F37" s="19">
        <f t="shared" si="1"/>
        <v>100</v>
      </c>
    </row>
    <row r="38" spans="1:6" ht="15" x14ac:dyDescent="0.25">
      <c r="A38" s="42">
        <v>2009</v>
      </c>
      <c r="B38" s="43">
        <v>3050</v>
      </c>
      <c r="C38" s="43">
        <v>28</v>
      </c>
      <c r="D38" s="43">
        <v>10.985094999999999</v>
      </c>
      <c r="E38" s="43">
        <v>46.970999999999997</v>
      </c>
      <c r="F38" s="43">
        <f>SUM(B38:E38)</f>
        <v>3135.956095</v>
      </c>
    </row>
    <row r="39" spans="1:6" ht="15" x14ac:dyDescent="0.25">
      <c r="A39" s="13" t="s">
        <v>0</v>
      </c>
      <c r="B39" s="4">
        <f>(B38/F38)*100</f>
        <v>97.259014718444263</v>
      </c>
      <c r="C39" s="4">
        <f>(C38/F38)*100</f>
        <v>0.89286964331686536</v>
      </c>
      <c r="D39" s="4">
        <f>(D38/F38)*100</f>
        <v>0.35029492337328144</v>
      </c>
      <c r="E39" s="4">
        <f>(E38/F38)*100</f>
        <v>1.4978207148655887</v>
      </c>
      <c r="F39" s="19">
        <f t="shared" ref="F39" si="8">SUM(B39:E39)</f>
        <v>100</v>
      </c>
    </row>
    <row r="40" spans="1:6" ht="15" x14ac:dyDescent="0.25">
      <c r="A40" s="42">
        <v>2010</v>
      </c>
      <c r="B40" s="43">
        <v>3160</v>
      </c>
      <c r="C40" s="43">
        <v>40.398000000000003</v>
      </c>
      <c r="D40" s="43">
        <v>11.792876</v>
      </c>
      <c r="E40" s="43">
        <v>48.698</v>
      </c>
      <c r="F40" s="43">
        <f>SUM(B40:E40)</f>
        <v>3260.888876</v>
      </c>
    </row>
    <row r="41" spans="1:6" ht="15" x14ac:dyDescent="0.25">
      <c r="A41" s="13" t="s">
        <v>0</v>
      </c>
      <c r="B41" s="4">
        <f>(B40/F40)*100</f>
        <v>96.906092791369318</v>
      </c>
      <c r="C41" s="4">
        <f>(C40/F40)*100</f>
        <v>1.2388646634764995</v>
      </c>
      <c r="D41" s="4">
        <f>(D40/F40)*100</f>
        <v>0.36164605567503549</v>
      </c>
      <c r="E41" s="4">
        <f>(E40/F40)*100</f>
        <v>1.4933964894791465</v>
      </c>
      <c r="F41" s="19">
        <f t="shared" ref="F41" si="9">SUM(B41:E41)</f>
        <v>100.00000000000001</v>
      </c>
    </row>
    <row r="42" spans="1:6" ht="15" x14ac:dyDescent="0.25">
      <c r="A42" s="42">
        <v>2011</v>
      </c>
      <c r="B42" s="43">
        <v>3264.3</v>
      </c>
      <c r="C42" s="43">
        <v>41.921999999999997</v>
      </c>
      <c r="D42" s="43">
        <v>10.813732</v>
      </c>
      <c r="E42" s="43">
        <v>50.764000000000003</v>
      </c>
      <c r="F42" s="43">
        <f>SUM(B42:E42)</f>
        <v>3367.7997320000004</v>
      </c>
    </row>
    <row r="43" spans="1:6" ht="15" x14ac:dyDescent="0.25">
      <c r="A43" s="13" t="s">
        <v>0</v>
      </c>
      <c r="B43" s="4">
        <f>(B42/F42)*100</f>
        <v>96.926784837691756</v>
      </c>
      <c r="C43" s="4">
        <f>(C42/F42)*100</f>
        <v>1.2447889820070808</v>
      </c>
      <c r="D43" s="4">
        <f>(D42/F42)*100</f>
        <v>0.32109189561512791</v>
      </c>
      <c r="E43" s="4">
        <f>(E42/F42)*100</f>
        <v>1.5073342846860229</v>
      </c>
      <c r="F43" s="19">
        <f t="shared" ref="F43" si="10">SUM(B43:E43)</f>
        <v>99.999999999999986</v>
      </c>
    </row>
    <row r="44" spans="1:6" ht="15.75" customHeight="1" x14ac:dyDescent="0.25">
      <c r="A44" s="42">
        <v>2012</v>
      </c>
      <c r="B44" s="43">
        <v>3363</v>
      </c>
      <c r="C44" s="43">
        <v>43.83</v>
      </c>
      <c r="D44" s="43">
        <v>10.267715000000001</v>
      </c>
      <c r="E44" s="43">
        <v>55.152999999999999</v>
      </c>
      <c r="F44" s="43">
        <f>SUM(B44:E44)</f>
        <v>3472.2507149999997</v>
      </c>
    </row>
    <row r="45" spans="1:6" ht="15" x14ac:dyDescent="0.25">
      <c r="A45" s="13" t="s">
        <v>0</v>
      </c>
      <c r="B45" s="4">
        <f>(B44/F44)*100</f>
        <v>96.853605227063795</v>
      </c>
      <c r="C45" s="4">
        <f>(C44/F44)*100</f>
        <v>1.2622936417193598</v>
      </c>
      <c r="D45" s="4">
        <f>(D44/F44)*100</f>
        <v>0.29570776544573341</v>
      </c>
      <c r="E45" s="4">
        <f>(E44/F44)*100</f>
        <v>1.588393365771112</v>
      </c>
      <c r="F45" s="19">
        <f t="shared" ref="F45" si="11">SUM(B45:E45)</f>
        <v>99.999999999999986</v>
      </c>
    </row>
    <row r="46" spans="1:6" ht="15" customHeight="1" x14ac:dyDescent="0.25">
      <c r="A46" s="42">
        <v>2013</v>
      </c>
      <c r="B46" s="43">
        <v>3391</v>
      </c>
      <c r="C46" s="43">
        <v>45.287999999999997</v>
      </c>
      <c r="D46" s="43">
        <v>9.968572</v>
      </c>
      <c r="E46" s="43">
        <v>60.006999999999998</v>
      </c>
      <c r="F46" s="43">
        <f>SUM(B46:E46)</f>
        <v>3506.2635720000003</v>
      </c>
    </row>
    <row r="47" spans="1:6" ht="15" customHeight="1" x14ac:dyDescent="0.25">
      <c r="A47" s="13" t="s">
        <v>0</v>
      </c>
      <c r="B47" s="4">
        <f>(B46/F46)*100</f>
        <v>96.712638122231837</v>
      </c>
      <c r="C47" s="4">
        <f>(C46/F46)*100</f>
        <v>1.2916313639869168</v>
      </c>
      <c r="D47" s="4">
        <f>(D46/F46)*100</f>
        <v>0.28430754834308841</v>
      </c>
      <c r="E47" s="4">
        <f>(E46/F46)*100</f>
        <v>1.7114229654381499</v>
      </c>
      <c r="F47" s="19">
        <f t="shared" ref="F47" si="12">SUM(B47:E47)</f>
        <v>100</v>
      </c>
    </row>
    <row r="48" spans="1:6" ht="15" x14ac:dyDescent="0.25">
      <c r="A48" s="42">
        <v>2014</v>
      </c>
      <c r="B48" s="43">
        <v>3459</v>
      </c>
      <c r="C48" s="43">
        <v>47.887999999999998</v>
      </c>
      <c r="D48" s="43">
        <v>11.948092000000001</v>
      </c>
      <c r="E48" s="43">
        <v>65.135000000000005</v>
      </c>
      <c r="F48" s="43">
        <f>SUM(B48:E48)</f>
        <v>3583.9710920000002</v>
      </c>
    </row>
    <row r="49" spans="1:6" ht="15" x14ac:dyDescent="0.25">
      <c r="A49" s="13" t="s">
        <v>0</v>
      </c>
      <c r="B49" s="4">
        <f>(B48/F48)*100</f>
        <v>96.513055245368591</v>
      </c>
      <c r="C49" s="4">
        <f>(C48/F48)*100</f>
        <v>1.3361714916421539</v>
      </c>
      <c r="D49" s="4">
        <f>(D48/F48)*100</f>
        <v>0.33337579163710507</v>
      </c>
      <c r="E49" s="4">
        <f>(E48/F48)*100</f>
        <v>1.817397471352149</v>
      </c>
      <c r="F49" s="19">
        <f t="shared" ref="F49" si="13">SUM(B49:E49)</f>
        <v>100</v>
      </c>
    </row>
    <row r="50" spans="1:6" ht="15" x14ac:dyDescent="0.25">
      <c r="A50" s="42">
        <v>2015</v>
      </c>
      <c r="B50" s="43">
        <v>3558</v>
      </c>
      <c r="C50" s="43">
        <v>53.594000000000001</v>
      </c>
      <c r="D50" s="43">
        <v>13.685</v>
      </c>
      <c r="E50" s="43">
        <v>73.265000000000001</v>
      </c>
      <c r="F50" s="43">
        <f>SUM(B50:E50)</f>
        <v>3698.5439999999999</v>
      </c>
    </row>
    <row r="51" spans="1:6" ht="15" x14ac:dyDescent="0.25">
      <c r="A51" s="13" t="s">
        <v>0</v>
      </c>
      <c r="B51" s="4">
        <f>(B50/F50)*100</f>
        <v>96.200018169312045</v>
      </c>
      <c r="C51" s="4">
        <f>(C50/F50)*100</f>
        <v>1.4490567098836731</v>
      </c>
      <c r="D51" s="4">
        <v>0.2</v>
      </c>
      <c r="E51" s="4">
        <f>(E50/F50)*100</f>
        <v>1.9809146518197434</v>
      </c>
      <c r="F51" s="19">
        <f t="shared" ref="F51" si="14">SUM(B51:E51)</f>
        <v>99.829989531015471</v>
      </c>
    </row>
    <row r="52" spans="1:6" ht="15" x14ac:dyDescent="0.25">
      <c r="A52" s="42">
        <v>2016</v>
      </c>
      <c r="B52" s="43">
        <v>3623</v>
      </c>
      <c r="C52" s="43">
        <v>55.765999999999998</v>
      </c>
      <c r="D52" s="43">
        <v>15.272</v>
      </c>
      <c r="E52" s="43">
        <v>81.286000000000001</v>
      </c>
      <c r="F52" s="43">
        <f t="shared" ref="F52:F57" si="15">SUM(B52:E52)</f>
        <v>3775.3240000000001</v>
      </c>
    </row>
    <row r="53" spans="1:6" ht="15" x14ac:dyDescent="0.25">
      <c r="A53" s="13" t="s">
        <v>0</v>
      </c>
      <c r="B53" s="4">
        <f>(B52/F52)*100</f>
        <v>95.965273444080552</v>
      </c>
      <c r="C53" s="4">
        <f>(C52/F52)*100</f>
        <v>1.477118255280871</v>
      </c>
      <c r="D53" s="4">
        <f>(D52/F52)*100</f>
        <v>0.40452157218824136</v>
      </c>
      <c r="E53" s="4">
        <f>(E52/F52)*100</f>
        <v>2.1530867284503263</v>
      </c>
      <c r="F53" s="19">
        <f t="shared" si="15"/>
        <v>100</v>
      </c>
    </row>
    <row r="54" spans="1:6" ht="15" x14ac:dyDescent="0.25">
      <c r="A54" s="42">
        <v>2017</v>
      </c>
      <c r="B54" s="43">
        <v>3701</v>
      </c>
      <c r="C54" s="43">
        <v>56.715000000000003</v>
      </c>
      <c r="D54" s="43">
        <v>17.428999999999998</v>
      </c>
      <c r="E54" s="43">
        <v>89.641000000000005</v>
      </c>
      <c r="F54" s="43">
        <f t="shared" si="15"/>
        <v>3864.7850000000003</v>
      </c>
    </row>
    <row r="55" spans="1:6" ht="15" x14ac:dyDescent="0.25">
      <c r="A55" s="13" t="s">
        <v>0</v>
      </c>
      <c r="B55" s="4">
        <f>(B54/F54)*100</f>
        <v>95.762118720705018</v>
      </c>
      <c r="C55" s="4">
        <f>(C54/F54)*100</f>
        <v>1.4674813734787315</v>
      </c>
      <c r="D55" s="4">
        <v>0.4</v>
      </c>
      <c r="E55" s="4">
        <f>(E54/F54)*100</f>
        <v>2.3194304469718241</v>
      </c>
      <c r="F55" s="19">
        <f t="shared" si="15"/>
        <v>99.949030541155579</v>
      </c>
    </row>
    <row r="56" spans="1:6" ht="15" x14ac:dyDescent="0.25">
      <c r="A56" s="42">
        <v>2018</v>
      </c>
      <c r="B56" s="43">
        <v>3773</v>
      </c>
      <c r="C56" s="43">
        <v>57.756999999999998</v>
      </c>
      <c r="D56" s="43">
        <v>18.687999999999999</v>
      </c>
      <c r="E56" s="43">
        <v>96.406000000000006</v>
      </c>
      <c r="F56" s="43">
        <f t="shared" si="15"/>
        <v>3945.8510000000001</v>
      </c>
    </row>
    <row r="57" spans="1:6" ht="15" x14ac:dyDescent="0.25">
      <c r="A57" s="13" t="s">
        <v>0</v>
      </c>
      <c r="B57" s="4">
        <f>(B56/F56)*100</f>
        <v>95.61942404819645</v>
      </c>
      <c r="C57" s="4">
        <f>(C56/F56)*100</f>
        <v>1.463740014511445</v>
      </c>
      <c r="D57" s="4">
        <f>(D56/F56)*100</f>
        <v>0.47361139586872381</v>
      </c>
      <c r="E57" s="4">
        <f>(E56/F56)*100</f>
        <v>2.4432245414233837</v>
      </c>
      <c r="F57" s="19">
        <f t="shared" si="15"/>
        <v>100.00000000000001</v>
      </c>
    </row>
    <row r="58" spans="1:6" x14ac:dyDescent="0.2">
      <c r="A58" s="36"/>
      <c r="E58" s="51"/>
    </row>
    <row r="59" spans="1:6" x14ac:dyDescent="0.2">
      <c r="A59" s="37" t="s">
        <v>23</v>
      </c>
    </row>
    <row r="61" spans="1:6" x14ac:dyDescent="0.2">
      <c r="B61" s="52"/>
      <c r="C61" s="52"/>
      <c r="D61" s="52"/>
      <c r="E61" s="53"/>
      <c r="F61" s="52"/>
    </row>
    <row r="63" spans="1:6" x14ac:dyDescent="0.2">
      <c r="F63" s="52"/>
    </row>
  </sheetData>
  <mergeCells count="5">
    <mergeCell ref="A7:A8"/>
    <mergeCell ref="B7:E7"/>
    <mergeCell ref="F7:F8"/>
    <mergeCell ref="A4:F4"/>
    <mergeCell ref="A5:F5"/>
  </mergeCells>
  <pageMargins left="0.75" right="0.22" top="0.46" bottom="1" header="0" footer="0"/>
  <pageSetup paperSize="9" orientation="portrait" r:id="rId1"/>
  <headerFooter alignWithMargins="0"/>
  <ignoredErrors>
    <ignoredError sqref="F10 F42 F40 F34 F38 F44 F46 F12 F14 F16 F18 F20 F22 F24 F26 F28 F30 F32 F36 F48 F54 F50 F52 F56" formulaRange="1"/>
    <ignoredError sqref="F5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2"/>
  <sheetViews>
    <sheetView workbookViewId="0">
      <selection activeCell="A85" sqref="A85"/>
    </sheetView>
  </sheetViews>
  <sheetFormatPr baseColWidth="10" defaultRowHeight="15" x14ac:dyDescent="0.25"/>
  <cols>
    <col min="1" max="1" width="36" style="20" bestFit="1" customWidth="1"/>
    <col min="2" max="2" width="15.28515625" style="20" customWidth="1"/>
    <col min="3" max="3" width="12.42578125" style="20" customWidth="1"/>
    <col min="4" max="4" width="14.28515625" style="20" customWidth="1"/>
    <col min="5" max="16384" width="11.42578125" style="20"/>
  </cols>
  <sheetData>
    <row r="2" spans="1:14" ht="17.25" x14ac:dyDescent="0.3">
      <c r="A2" s="61" t="s">
        <v>25</v>
      </c>
      <c r="B2" s="61"/>
      <c r="C2" s="61"/>
      <c r="D2" s="61"/>
      <c r="E2" s="61"/>
    </row>
    <row r="4" spans="1:14" ht="30" x14ac:dyDescent="0.25">
      <c r="A4" s="44" t="s">
        <v>2</v>
      </c>
      <c r="B4" s="44" t="s">
        <v>3</v>
      </c>
      <c r="C4" s="44" t="s">
        <v>0</v>
      </c>
      <c r="D4" s="44" t="s">
        <v>4</v>
      </c>
      <c r="E4" s="44" t="s">
        <v>0</v>
      </c>
      <c r="F4" s="35"/>
      <c r="G4" s="35"/>
      <c r="H4" s="35"/>
      <c r="I4" s="35"/>
      <c r="J4" s="35"/>
      <c r="K4" s="35"/>
      <c r="L4" s="35"/>
      <c r="M4" s="35"/>
      <c r="N4" s="35"/>
    </row>
    <row r="5" spans="1:14" ht="8.25" customHeight="1" x14ac:dyDescent="0.25">
      <c r="A5" s="30"/>
      <c r="B5" s="30"/>
      <c r="C5" s="30"/>
      <c r="D5" s="30"/>
      <c r="E5" s="30"/>
      <c r="F5" s="21"/>
      <c r="G5" s="21"/>
      <c r="H5" s="21"/>
      <c r="I5" s="21"/>
      <c r="J5" s="35"/>
      <c r="K5" s="35"/>
      <c r="L5" s="35"/>
      <c r="M5" s="35"/>
      <c r="N5" s="35"/>
    </row>
    <row r="6" spans="1:14" ht="17.25" x14ac:dyDescent="0.25">
      <c r="A6" s="47" t="s">
        <v>15</v>
      </c>
      <c r="B6" s="48">
        <v>556.41099999999994</v>
      </c>
      <c r="C6" s="48">
        <f>B6*100/$B$11</f>
        <v>55.513862227773934</v>
      </c>
      <c r="D6" s="49">
        <v>3773</v>
      </c>
      <c r="E6" s="48">
        <f t="shared" ref="E6:E9" si="0">D6*100/$D$11</f>
        <v>95.61942404819645</v>
      </c>
      <c r="F6" s="21" t="s">
        <v>7</v>
      </c>
      <c r="G6" s="21" t="s">
        <v>22</v>
      </c>
      <c r="H6" s="21"/>
      <c r="I6" s="21"/>
      <c r="J6" s="35"/>
      <c r="K6" s="35"/>
      <c r="L6" s="35"/>
      <c r="M6" s="35"/>
      <c r="N6" s="35"/>
    </row>
    <row r="7" spans="1:14" ht="17.25" x14ac:dyDescent="0.25">
      <c r="A7" s="23" t="s">
        <v>12</v>
      </c>
      <c r="B7" s="27">
        <v>128.03800000000001</v>
      </c>
      <c r="C7" s="27">
        <f t="shared" ref="C7:C9" si="1">B7*100/$B$11</f>
        <v>12.774520798330228</v>
      </c>
      <c r="D7" s="28">
        <v>57.756999999999998</v>
      </c>
      <c r="E7" s="27">
        <f t="shared" si="0"/>
        <v>1.463740014511445</v>
      </c>
      <c r="F7" s="21" t="s">
        <v>16</v>
      </c>
      <c r="G7" s="21" t="s">
        <v>16</v>
      </c>
      <c r="H7" s="21"/>
      <c r="I7" s="21"/>
      <c r="J7" s="35"/>
      <c r="K7" s="35"/>
      <c r="L7" s="35"/>
      <c r="M7" s="35"/>
      <c r="N7" s="35"/>
    </row>
    <row r="8" spans="1:14" ht="17.25" x14ac:dyDescent="0.25">
      <c r="A8" s="47" t="s">
        <v>14</v>
      </c>
      <c r="B8" s="50">
        <v>317.01299999999998</v>
      </c>
      <c r="C8" s="48">
        <f>B8*100/$B$11</f>
        <v>31.628806774871993</v>
      </c>
      <c r="D8" s="49">
        <v>18.687999999999999</v>
      </c>
      <c r="E8" s="48">
        <f t="shared" si="0"/>
        <v>0.47361139586872386</v>
      </c>
      <c r="F8" s="21" t="s">
        <v>9</v>
      </c>
      <c r="G8" s="21" t="s">
        <v>9</v>
      </c>
      <c r="H8" s="21"/>
      <c r="I8" s="21"/>
      <c r="J8" s="35"/>
      <c r="K8" s="35"/>
      <c r="L8" s="35"/>
      <c r="M8" s="35"/>
      <c r="N8" s="35"/>
    </row>
    <row r="9" spans="1:14" ht="17.25" x14ac:dyDescent="0.25">
      <c r="A9" s="23" t="s">
        <v>13</v>
      </c>
      <c r="B9" s="27">
        <v>0.83</v>
      </c>
      <c r="C9" s="27">
        <f t="shared" si="1"/>
        <v>8.2810199023837364E-2</v>
      </c>
      <c r="D9" s="29">
        <v>96.406000000000006</v>
      </c>
      <c r="E9" s="27">
        <f t="shared" si="0"/>
        <v>2.4432245414233837</v>
      </c>
      <c r="F9" s="21" t="s">
        <v>10</v>
      </c>
      <c r="G9" s="21" t="s">
        <v>10</v>
      </c>
      <c r="H9" s="21"/>
      <c r="I9" s="21"/>
      <c r="J9" s="35"/>
      <c r="K9" s="35"/>
      <c r="L9" s="35"/>
      <c r="M9" s="35"/>
      <c r="N9" s="35"/>
    </row>
    <row r="10" spans="1:14" ht="7.5" customHeight="1" x14ac:dyDescent="0.25">
      <c r="A10" s="31"/>
      <c r="B10" s="32"/>
      <c r="C10" s="32"/>
      <c r="D10" s="33"/>
      <c r="E10" s="32"/>
      <c r="F10" s="21"/>
      <c r="G10" s="21"/>
      <c r="H10" s="21"/>
      <c r="I10" s="21"/>
      <c r="J10" s="35"/>
      <c r="K10" s="35"/>
      <c r="L10" s="35"/>
      <c r="M10" s="35"/>
      <c r="N10" s="35"/>
    </row>
    <row r="11" spans="1:14" x14ac:dyDescent="0.25">
      <c r="A11" s="45" t="s">
        <v>1</v>
      </c>
      <c r="B11" s="46">
        <f>SUM(B6:B9)</f>
        <v>1002.292</v>
      </c>
      <c r="C11" s="46">
        <f>SUM(C6:C9)</f>
        <v>99.999999999999986</v>
      </c>
      <c r="D11" s="46">
        <f>SUM(D6:D9)</f>
        <v>3945.8510000000001</v>
      </c>
      <c r="E11" s="46">
        <f>SUM(E6:E9)</f>
        <v>100.00000000000001</v>
      </c>
      <c r="F11" s="21"/>
      <c r="G11" s="21"/>
      <c r="H11" s="21"/>
      <c r="I11" s="21"/>
      <c r="J11" s="35"/>
      <c r="K11" s="35"/>
      <c r="L11" s="35"/>
      <c r="M11" s="35"/>
      <c r="N11" s="35"/>
    </row>
    <row r="12" spans="1:14" x14ac:dyDescent="0.25">
      <c r="A12" s="22" t="s">
        <v>17</v>
      </c>
    </row>
    <row r="13" spans="1:14" x14ac:dyDescent="0.25">
      <c r="A13" s="34" t="s">
        <v>5</v>
      </c>
    </row>
    <row r="14" spans="1:14" x14ac:dyDescent="0.25">
      <c r="A14" s="34" t="s">
        <v>6</v>
      </c>
    </row>
    <row r="15" spans="1:14" x14ac:dyDescent="0.25">
      <c r="A15" s="34" t="s">
        <v>26</v>
      </c>
    </row>
    <row r="32" spans="6:6" x14ac:dyDescent="0.25">
      <c r="F32" s="37" t="s">
        <v>23</v>
      </c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11.1</vt:lpstr>
      <vt:lpstr>11.2</vt:lpstr>
      <vt:lpstr>11.3</vt:lpstr>
      <vt:lpstr>'11.2'!Área_de_impresión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Administrador</cp:lastModifiedBy>
  <cp:lastPrinted>2010-05-04T01:25:48Z</cp:lastPrinted>
  <dcterms:created xsi:type="dcterms:W3CDTF">2008-08-12T01:07:04Z</dcterms:created>
  <dcterms:modified xsi:type="dcterms:W3CDTF">2019-03-26T20:05:07Z</dcterms:modified>
</cp:coreProperties>
</file>