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05" yWindow="-90" windowWidth="15480" windowHeight="11640"/>
  </bookViews>
  <sheets>
    <sheet name="3.1.1" sheetId="1" r:id="rId1"/>
    <sheet name="3.1.2" sheetId="2" r:id="rId2"/>
    <sheet name="3.1.3" sheetId="16" r:id="rId3"/>
    <sheet name="3.1.4" sheetId="7" r:id="rId4"/>
    <sheet name="3.1.5" sheetId="6" r:id="rId5"/>
    <sheet name="3.1.6" sheetId="5" r:id="rId6"/>
    <sheet name="3.1.7" sheetId="14" r:id="rId7"/>
    <sheet name="3.1.8" sheetId="15" r:id="rId8"/>
    <sheet name="3.2.1" sheetId="4" r:id="rId9"/>
    <sheet name="3.3.1" sheetId="12" r:id="rId10"/>
    <sheet name="3.4.1" sheetId="13" r:id="rId11"/>
  </sheets>
  <calcPr calcId="145621"/>
</workbook>
</file>

<file path=xl/calcChain.xml><?xml version="1.0" encoding="utf-8"?>
<calcChain xmlns="http://schemas.openxmlformats.org/spreadsheetml/2006/main">
  <c r="F15" i="12" l="1"/>
  <c r="F13" i="12"/>
  <c r="F11" i="12"/>
  <c r="F9" i="12"/>
  <c r="C51" i="15" l="1"/>
  <c r="D51" i="15"/>
  <c r="E51" i="15"/>
  <c r="B51" i="15"/>
  <c r="F49" i="15"/>
  <c r="C51" i="14"/>
  <c r="D51" i="14"/>
  <c r="E51" i="14"/>
  <c r="B51" i="14"/>
  <c r="F49" i="14"/>
  <c r="F8" i="14" l="1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7" i="14"/>
  <c r="F51" i="14" s="1"/>
  <c r="F48" i="15" l="1"/>
  <c r="C52" i="14" l="1"/>
  <c r="D52" i="14"/>
  <c r="E52" i="14"/>
  <c r="B52" i="14"/>
  <c r="E40" i="16"/>
  <c r="D40" i="16"/>
  <c r="C40" i="16"/>
  <c r="B40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52" i="14" l="1"/>
  <c r="F40" i="16"/>
  <c r="F47" i="15" l="1"/>
  <c r="D14" i="5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7" i="7"/>
  <c r="C41" i="5"/>
  <c r="B41" i="5"/>
  <c r="D39" i="5"/>
  <c r="D15" i="5"/>
  <c r="D13" i="5"/>
  <c r="D12" i="5"/>
  <c r="D11" i="5"/>
  <c r="D10" i="5"/>
  <c r="D9" i="5"/>
  <c r="D8" i="5"/>
  <c r="C17" i="12"/>
  <c r="D11" i="12" s="1"/>
  <c r="F46" i="15"/>
  <c r="E40" i="7"/>
  <c r="F45" i="1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6" i="1"/>
  <c r="C12" i="1" s="1"/>
  <c r="B12" i="2"/>
  <c r="B40" i="7"/>
  <c r="C40" i="7"/>
  <c r="D40" i="7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E40" i="6"/>
  <c r="D40" i="6"/>
  <c r="C40" i="6"/>
  <c r="B40" i="6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7" i="15"/>
  <c r="F51" i="15" s="1"/>
  <c r="E17" i="12"/>
  <c r="C14" i="13"/>
  <c r="B14" i="13"/>
  <c r="C9" i="2" l="1"/>
  <c r="C7" i="2"/>
  <c r="C13" i="1"/>
  <c r="C11" i="1"/>
  <c r="E11" i="13"/>
  <c r="E10" i="13"/>
  <c r="E12" i="13"/>
  <c r="E9" i="13"/>
  <c r="D10" i="13"/>
  <c r="D12" i="13"/>
  <c r="D11" i="13"/>
  <c r="D9" i="13"/>
  <c r="C12" i="2"/>
  <c r="C16" i="1"/>
  <c r="D15" i="12"/>
  <c r="D9" i="12"/>
  <c r="D13" i="12"/>
  <c r="D43" i="4"/>
  <c r="C44" i="4" s="1"/>
  <c r="D41" i="5"/>
  <c r="C42" i="5" s="1"/>
  <c r="F40" i="7"/>
  <c r="D41" i="7" s="1"/>
  <c r="C10" i="2"/>
  <c r="F40" i="6"/>
  <c r="B41" i="6" s="1"/>
  <c r="C8" i="2"/>
  <c r="C14" i="1"/>
  <c r="B44" i="4" l="1"/>
  <c r="D44" i="4" s="1"/>
  <c r="E52" i="15"/>
  <c r="D52" i="15"/>
  <c r="C52" i="15"/>
  <c r="B52" i="15"/>
  <c r="B42" i="5"/>
  <c r="D42" i="5" s="1"/>
  <c r="C41" i="6"/>
  <c r="D41" i="6"/>
  <c r="E41" i="6"/>
  <c r="E41" i="7"/>
  <c r="B41" i="7"/>
  <c r="C41" i="7"/>
  <c r="D17" i="12"/>
  <c r="F17" i="12"/>
  <c r="F41" i="6" l="1"/>
  <c r="F52" i="15"/>
  <c r="F41" i="7"/>
</calcChain>
</file>

<file path=xl/sharedStrings.xml><?xml version="1.0" encoding="utf-8"?>
<sst xmlns="http://schemas.openxmlformats.org/spreadsheetml/2006/main" count="427" uniqueCount="128">
  <si>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</si>
  <si>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</si>
  <si>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</si>
  <si>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</si>
  <si>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</si>
  <si>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</si>
  <si>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</si>
  <si>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</si>
  <si>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</si>
  <si>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</si>
  <si>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</si>
  <si>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</si>
  <si>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</si>
  <si>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</si>
  <si>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</si>
  <si>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</si>
  <si>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</si>
  <si>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</si>
  <si>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</si>
  <si>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</si>
  <si>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</si>
  <si>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</si>
  <si>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</si>
  <si>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</si>
  <si>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</si>
  <si>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</si>
  <si>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</si>
  <si>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</si>
  <si>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</si>
  <si>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</si>
  <si>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</si>
  <si>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</si>
  <si>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</si>
  <si>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>Total</t>
  </si>
  <si>
    <t>Turístico de lujo</t>
  </si>
  <si>
    <t>Turístico</t>
  </si>
  <si>
    <t>Chofer Guía</t>
  </si>
  <si>
    <t>Autobús</t>
  </si>
  <si>
    <t>Camioneta</t>
  </si>
  <si>
    <t>Minibús</t>
  </si>
  <si>
    <t>Entidad Federativa</t>
  </si>
  <si>
    <t>Gasolina</t>
  </si>
  <si>
    <t>Gas</t>
  </si>
  <si>
    <t>Diesel</t>
  </si>
  <si>
    <t>Gas-Gasolina</t>
  </si>
  <si>
    <t>Automóvil</t>
  </si>
  <si>
    <t>Pequeña</t>
  </si>
  <si>
    <t>Mediana</t>
  </si>
  <si>
    <t>Grande</t>
  </si>
  <si>
    <t>1 a 5</t>
  </si>
  <si>
    <t>6 a 30</t>
  </si>
  <si>
    <t>31 a 100</t>
  </si>
  <si>
    <t>Hombre camión</t>
  </si>
  <si>
    <t>más de 100</t>
  </si>
  <si>
    <t>De Excursión</t>
  </si>
  <si>
    <t xml:space="preserve">Turístico </t>
  </si>
  <si>
    <t xml:space="preserve">Turístico de Lujo </t>
  </si>
  <si>
    <t xml:space="preserve">Minibús o Microbús                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</si>
  <si>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</si>
  <si>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</si>
  <si>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</si>
  <si>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</si>
  <si>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</si>
  <si>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</si>
  <si>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</si>
  <si>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</si>
  <si>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</si>
  <si>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</si>
  <si>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</si>
  <si>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</si>
  <si>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</si>
  <si>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</si>
  <si>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</si>
  <si>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</si>
  <si>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</si>
  <si>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</si>
  <si>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</si>
  <si>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</si>
  <si>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</si>
  <si>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</si>
  <si>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</si>
  <si>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</si>
  <si>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</si>
  <si>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</si>
  <si>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</si>
  <si>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</si>
  <si>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</si>
  <si>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</si>
  <si>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</si>
  <si>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</si>
  <si>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pasajeros</t>
  </si>
  <si>
    <t>trafico</t>
  </si>
  <si>
    <t xml:space="preserve">3.1.1 Composición de las Unidades Vehiculares del Transporte Turístico por Tierra </t>
  </si>
  <si>
    <t>3. Transporte Turístico por Tierra</t>
  </si>
  <si>
    <t>Clase de Servicio</t>
  </si>
  <si>
    <t>No. de Vehículos</t>
  </si>
  <si>
    <t>Tipo de Combustible</t>
  </si>
  <si>
    <t xml:space="preserve">Entidad Federativa                                       </t>
  </si>
  <si>
    <t>Personas Morales</t>
  </si>
  <si>
    <t>Personas Físicas</t>
  </si>
  <si>
    <t xml:space="preserve">3.2.1 Permisionarios del Transporte Turístico por Tierra </t>
  </si>
  <si>
    <t>Tipo de Empresa</t>
  </si>
  <si>
    <t>Estrato en Unidades</t>
  </si>
  <si>
    <t>Número de Empresas</t>
  </si>
  <si>
    <t>Número de Vehículos</t>
  </si>
  <si>
    <t>3.4.1 Pasajeros Transportados y Pasajeros-Km por Modalidad de Servicio</t>
  </si>
  <si>
    <t>Modalidad de Servicio</t>
  </si>
  <si>
    <t>Demanda Atendida Pasajeros*           
 (miles)</t>
  </si>
  <si>
    <t>Tráfico Pasajeros-Km             
(miles)</t>
  </si>
  <si>
    <t>3.1 Parque Vehicular</t>
  </si>
  <si>
    <t xml:space="preserve">         según Tipo de Vehículo</t>
  </si>
  <si>
    <t>3.1.3 Parque Vehicular del Transporte Turístico por Tierra según Tipo de Combustible y Entidad Federativa</t>
  </si>
  <si>
    <t>3.1.4 Composición del Parque Vehicular del Transporte Turístico por Tierra según Tipo de Vehículo y Entidad Federativa</t>
  </si>
  <si>
    <t xml:space="preserve">           según Tipo de Persona y Entidad Federativa</t>
  </si>
  <si>
    <t>3.1.7 Total de las Unidades del Transporte Turístico por Tierra según Modelo y Modalidad de Servicio</t>
  </si>
  <si>
    <t xml:space="preserve">          según Tipo de Persona y Entidad Federativa</t>
  </si>
  <si>
    <t>Modelo de Vehículo</t>
  </si>
  <si>
    <t>Total Nacional</t>
  </si>
  <si>
    <t xml:space="preserve">          según Modalidad de Servicio</t>
  </si>
  <si>
    <t xml:space="preserve">3.1.2 Parque Vehicular del Transporte Turístico por Tierra </t>
  </si>
  <si>
    <t>3.1.8 Total de las Unidades del Transporte Turístico por Tierra según Modelo y Tipo de Vehículo</t>
  </si>
  <si>
    <t>3.4. Producción</t>
  </si>
  <si>
    <t xml:space="preserve">3.1.6  Parque Vehicular del Transporte Turístico por Tierra  </t>
  </si>
  <si>
    <t>)</t>
  </si>
  <si>
    <t xml:space="preserve">3.1.5  Composición del Parque Vehicular del Transporte Turístico por Tierra según Modalidad de Servicio y Entidad Federativa </t>
  </si>
  <si>
    <t xml:space="preserve">3.3.1 Estructura Empresarial del Transporte Turístico por Tierra </t>
  </si>
  <si>
    <t>3.2. Permisionarios</t>
  </si>
  <si>
    <t>3.3. Estructura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</si>
</sst>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/>
  </cellStyleXfs>
  <cellXfs count="101">
    <xf numFmtId="0" fontId="0" fillId="0" borderId="0" xfId="0"/>
    <xf numFmtId="0" fontId="7" fillId="3" borderId="0" xfId="2" applyFont="1" applyBorder="1" applyAlignment="1">
      <alignment horizontal="center" vertical="center" wrapText="1"/>
    </xf>
    <xf numFmtId="3" fontId="7" fillId="3" borderId="0" xfId="2" applyNumberFormat="1" applyFont="1" applyAlignment="1">
      <alignment horizontal="center" vertical="center" wrapText="1"/>
    </xf>
    <xf numFmtId="0" fontId="4" fillId="0" borderId="0" xfId="1" applyFill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6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/>
    </xf>
    <xf numFmtId="0" fontId="4" fillId="0" borderId="0" xfId="1" applyFill="1" applyAlignment="1">
      <alignment horizontal="right"/>
    </xf>
    <xf numFmtId="0" fontId="7" fillId="3" borderId="0" xfId="2" applyFont="1" applyAlignment="1">
      <alignment horizontal="center" vertical="center" wrapText="1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1" fillId="2" borderId="0" xfId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3" fontId="4" fillId="2" borderId="0" xfId="1" applyNumberFormat="1" applyFont="1" applyAlignment="1">
      <alignment horizontal="center"/>
    </xf>
    <xf numFmtId="1" fontId="13" fillId="0" borderId="0" xfId="0" applyNumberFormat="1" applyFont="1"/>
    <xf numFmtId="1" fontId="14" fillId="0" borderId="0" xfId="0" applyNumberFormat="1" applyFont="1"/>
    <xf numFmtId="0" fontId="8" fillId="0" borderId="0" xfId="0" applyFont="1" applyAlignment="1">
      <alignment horizontal="left"/>
    </xf>
    <xf numFmtId="3" fontId="6" fillId="3" borderId="0" xfId="2" applyNumberFormat="1" applyFont="1" applyAlignment="1">
      <alignment horizontal="center" vertical="center" wrapText="1"/>
    </xf>
    <xf numFmtId="0" fontId="8" fillId="0" borderId="0" xfId="0" applyFont="1" applyAlignment="1"/>
    <xf numFmtId="3" fontId="13" fillId="0" borderId="0" xfId="0" applyNumberFormat="1" applyFont="1"/>
    <xf numFmtId="3" fontId="4" fillId="0" borderId="0" xfId="1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5" fillId="0" borderId="0" xfId="0" applyFont="1"/>
    <xf numFmtId="0" fontId="0" fillId="0" borderId="0" xfId="0" applyAlignment="1"/>
    <xf numFmtId="165" fontId="14" fillId="0" borderId="0" xfId="0" applyNumberFormat="1" applyFont="1"/>
    <xf numFmtId="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3" fontId="9" fillId="5" borderId="0" xfId="0" applyNumberFormat="1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3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2" fillId="0" borderId="0" xfId="3"/>
    <xf numFmtId="0" fontId="0" fillId="0" borderId="0" xfId="0" applyFill="1"/>
    <xf numFmtId="0" fontId="7" fillId="3" borderId="0" xfId="2" applyFont="1" applyAlignment="1">
      <alignment horizontal="center" vertical="center" wrapText="1"/>
    </xf>
    <xf numFmtId="0" fontId="18" fillId="4" borderId="0" xfId="0" applyFont="1" applyFill="1" applyBorder="1"/>
    <xf numFmtId="0" fontId="18" fillId="5" borderId="0" xfId="0" applyFont="1" applyFill="1" applyBorder="1"/>
    <xf numFmtId="0" fontId="17" fillId="2" borderId="0" xfId="1" applyFont="1"/>
    <xf numFmtId="0" fontId="18" fillId="0" borderId="0" xfId="0" applyFont="1"/>
    <xf numFmtId="0" fontId="17" fillId="2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1" applyFont="1" applyFill="1" applyAlignment="1">
      <alignment horizontal="center"/>
    </xf>
    <xf numFmtId="3" fontId="21" fillId="2" borderId="0" xfId="1" applyNumberFormat="1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21" fillId="0" borderId="0" xfId="1" applyNumberFormat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22" fillId="0" borderId="0" xfId="0" applyFont="1" applyAlignment="1">
      <alignment horizontal="left"/>
    </xf>
    <xf numFmtId="0" fontId="10" fillId="5" borderId="0" xfId="0" applyFont="1" applyFill="1"/>
    <xf numFmtId="3" fontId="10" fillId="5" borderId="0" xfId="0" applyNumberFormat="1" applyFont="1" applyFill="1"/>
    <xf numFmtId="3" fontId="10" fillId="5" borderId="0" xfId="0" applyNumberFormat="1" applyFont="1" applyFill="1" applyAlignment="1">
      <alignment horizontal="center"/>
    </xf>
    <xf numFmtId="0" fontId="18" fillId="5" borderId="0" xfId="0" applyFont="1" applyFill="1"/>
    <xf numFmtId="0" fontId="18" fillId="4" borderId="0" xfId="0" applyFont="1" applyFill="1"/>
    <xf numFmtId="17" fontId="18" fillId="4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7" fillId="3" borderId="0" xfId="2" applyFont="1" applyAlignment="1">
      <alignment horizontal="center" vertical="center" wrapText="1"/>
    </xf>
    <xf numFmtId="0" fontId="6" fillId="0" borderId="0" xfId="2" applyFont="1" applyFill="1" applyAlignment="1">
      <alignment vertical="center" wrapText="1"/>
    </xf>
    <xf numFmtId="16" fontId="18" fillId="4" borderId="0" xfId="0" applyNumberFormat="1" applyFont="1" applyFill="1" applyAlignment="1">
      <alignment horizontal="center"/>
    </xf>
    <xf numFmtId="0" fontId="12" fillId="4" borderId="0" xfId="0" applyFont="1" applyFill="1"/>
    <xf numFmtId="3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12" fillId="5" borderId="0" xfId="0" applyFont="1" applyFill="1"/>
    <xf numFmtId="3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7" fillId="3" borderId="0" xfId="2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3" borderId="0" xfId="2" applyFont="1" applyAlignment="1">
      <alignment horizontal="center" vertical="center" wrapText="1"/>
    </xf>
    <xf numFmtId="0" fontId="7" fillId="3" borderId="0" xfId="2" applyFont="1" applyAlignment="1">
      <alignment horizontal="left" vertical="center"/>
    </xf>
    <xf numFmtId="0" fontId="6" fillId="3" borderId="0" xfId="2" applyFont="1" applyAlignment="1">
      <alignment horizontal="center" vertical="center" wrapText="1"/>
    </xf>
    <xf numFmtId="0" fontId="6" fillId="3" borderId="0" xfId="2" applyFont="1" applyAlignment="1">
      <alignment horizontal="center" vertical="center"/>
    </xf>
    <xf numFmtId="0" fontId="6" fillId="3" borderId="0" xfId="2" applyFont="1" applyAlignment="1">
      <alignment horizontal="center" wrapText="1"/>
    </xf>
    <xf numFmtId="0" fontId="7" fillId="3" borderId="0" xfId="2" applyFont="1" applyAlignment="1">
      <alignment horizontal="center" wrapText="1"/>
    </xf>
  </cellXfs>
  <cellStyles count="4">
    <cellStyle name="40% - Énfasis3" xfId="1" builtinId="39"/>
    <cellStyle name="Énfasis3" xfId="2" builtinId="37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9BBB59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100" baseline="0"/>
              <a:t>Parque Vehicular del Transporte Turístico por Tierra </a:t>
            </a:r>
          </a:p>
          <a:p>
            <a:pPr>
              <a:defRPr lang="es-ES"/>
            </a:pPr>
            <a:r>
              <a:rPr lang="en-US" sz="1100" baseline="0"/>
              <a:t>Paticipación por Modalidad de Servicio 2013</a:t>
            </a:r>
            <a:endParaRPr lang="en-US" sz="1100"/>
          </a:p>
        </c:rich>
      </c:tx>
      <c:layout>
        <c:manualLayout>
          <c:xMode val="edge"/>
          <c:yMode val="edge"/>
          <c:x val="0.156909667541557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45188101487738E-2"/>
          <c:y val="0.19296742318974841"/>
          <c:w val="0.45485039370078834"/>
          <c:h val="0.80267716535433076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5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7856736657917763E-2"/>
                  <c:y val="9.66693685348156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11340769903762"/>
                  <c:y val="-0.108151536205033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238779527559055E-2"/>
                  <c:y val="-8.36309248108693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9445756780402447E-2"/>
                  <c:y val="0.1152651690597498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'3.1.1'!$A$11:$A$14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'3.1.1'!$B$11:$B$14</c:f>
              <c:numCache>
                <c:formatCode>#,##0</c:formatCode>
                <c:ptCount val="4"/>
                <c:pt idx="0">
                  <c:v>1785</c:v>
                </c:pt>
                <c:pt idx="1">
                  <c:v>25238</c:v>
                </c:pt>
                <c:pt idx="2">
                  <c:v>3406</c:v>
                </c:pt>
                <c:pt idx="3">
                  <c:v>12407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251531058617673"/>
          <c:y val="0.32559441099274355"/>
          <c:w val="0.26692913385826772"/>
          <c:h val="0.50755866913694614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Año-Modelo 2013</a:t>
            </a:r>
          </a:p>
        </c:rich>
      </c:tx>
      <c:layout>
        <c:manualLayout>
          <c:xMode val="edge"/>
          <c:yMode val="edge"/>
          <c:x val="0.312318518064023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68173228346458"/>
          <c:y val="0.12871795533242056"/>
          <c:w val="0.8493182677165354"/>
          <c:h val="0.62543082667477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'3.1.7'!$B$4:$B$5</c:f>
              <c:strCache>
                <c:ptCount val="1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'3.1.7'!$A$7:$A$49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'3.1.7'!$B$7:$B$49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21</c:v>
                </c:pt>
                <c:pt idx="19">
                  <c:v>41</c:v>
                </c:pt>
                <c:pt idx="20">
                  <c:v>76</c:v>
                </c:pt>
                <c:pt idx="21">
                  <c:v>99</c:v>
                </c:pt>
                <c:pt idx="22">
                  <c:v>47</c:v>
                </c:pt>
                <c:pt idx="23">
                  <c:v>54</c:v>
                </c:pt>
                <c:pt idx="24">
                  <c:v>39</c:v>
                </c:pt>
                <c:pt idx="25">
                  <c:v>36</c:v>
                </c:pt>
                <c:pt idx="26">
                  <c:v>82</c:v>
                </c:pt>
                <c:pt idx="27">
                  <c:v>40</c:v>
                </c:pt>
                <c:pt idx="28">
                  <c:v>71</c:v>
                </c:pt>
                <c:pt idx="29">
                  <c:v>67</c:v>
                </c:pt>
                <c:pt idx="30">
                  <c:v>59</c:v>
                </c:pt>
                <c:pt idx="31">
                  <c:v>61</c:v>
                </c:pt>
                <c:pt idx="32">
                  <c:v>80</c:v>
                </c:pt>
                <c:pt idx="33">
                  <c:v>129</c:v>
                </c:pt>
                <c:pt idx="34">
                  <c:v>151</c:v>
                </c:pt>
                <c:pt idx="35">
                  <c:v>125</c:v>
                </c:pt>
                <c:pt idx="36">
                  <c:v>104</c:v>
                </c:pt>
                <c:pt idx="37">
                  <c:v>75</c:v>
                </c:pt>
                <c:pt idx="38">
                  <c:v>58</c:v>
                </c:pt>
                <c:pt idx="39">
                  <c:v>61</c:v>
                </c:pt>
                <c:pt idx="40">
                  <c:v>103</c:v>
                </c:pt>
                <c:pt idx="41">
                  <c:v>84</c:v>
                </c:pt>
                <c:pt idx="42">
                  <c:v>13</c:v>
                </c:pt>
              </c:numCache>
            </c:numRef>
          </c:val>
        </c:ser>
        <c:ser>
          <c:idx val="1"/>
          <c:order val="1"/>
          <c:tx>
            <c:strRef>
              <c:f>'3.1.7'!$C$4:$C$5</c:f>
              <c:strCache>
                <c:ptCount val="1"/>
                <c:pt idx="0">
                  <c:v>De Excursión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'3.1.7'!$A$7:$A$49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'3.1.7'!$C$7:$C$49</c:f>
              <c:numCache>
                <c:formatCode>#,##0</c:formatCode>
                <c:ptCount val="43"/>
                <c:pt idx="0">
                  <c:v>411</c:v>
                </c:pt>
                <c:pt idx="1">
                  <c:v>231</c:v>
                </c:pt>
                <c:pt idx="2">
                  <c:v>277</c:v>
                </c:pt>
                <c:pt idx="3">
                  <c:v>365</c:v>
                </c:pt>
                <c:pt idx="4">
                  <c:v>329</c:v>
                </c:pt>
                <c:pt idx="5">
                  <c:v>264</c:v>
                </c:pt>
                <c:pt idx="6">
                  <c:v>316</c:v>
                </c:pt>
                <c:pt idx="7">
                  <c:v>369</c:v>
                </c:pt>
                <c:pt idx="8">
                  <c:v>344</c:v>
                </c:pt>
                <c:pt idx="9">
                  <c:v>391</c:v>
                </c:pt>
                <c:pt idx="10">
                  <c:v>373</c:v>
                </c:pt>
                <c:pt idx="11">
                  <c:v>96</c:v>
                </c:pt>
                <c:pt idx="12">
                  <c:v>296</c:v>
                </c:pt>
                <c:pt idx="13">
                  <c:v>382</c:v>
                </c:pt>
                <c:pt idx="14">
                  <c:v>522</c:v>
                </c:pt>
                <c:pt idx="15">
                  <c:v>213</c:v>
                </c:pt>
                <c:pt idx="16">
                  <c:v>222</c:v>
                </c:pt>
                <c:pt idx="17">
                  <c:v>311</c:v>
                </c:pt>
                <c:pt idx="18">
                  <c:v>429</c:v>
                </c:pt>
                <c:pt idx="19">
                  <c:v>1034</c:v>
                </c:pt>
                <c:pt idx="20">
                  <c:v>1252</c:v>
                </c:pt>
                <c:pt idx="21">
                  <c:v>1577</c:v>
                </c:pt>
                <c:pt idx="22">
                  <c:v>1024</c:v>
                </c:pt>
                <c:pt idx="23">
                  <c:v>382</c:v>
                </c:pt>
                <c:pt idx="24">
                  <c:v>424</c:v>
                </c:pt>
                <c:pt idx="25">
                  <c:v>501</c:v>
                </c:pt>
                <c:pt idx="26">
                  <c:v>765</c:v>
                </c:pt>
                <c:pt idx="27">
                  <c:v>862</c:v>
                </c:pt>
                <c:pt idx="28">
                  <c:v>1643</c:v>
                </c:pt>
                <c:pt idx="29">
                  <c:v>2074</c:v>
                </c:pt>
                <c:pt idx="30">
                  <c:v>842</c:v>
                </c:pt>
                <c:pt idx="31">
                  <c:v>1016</c:v>
                </c:pt>
                <c:pt idx="32">
                  <c:v>604</c:v>
                </c:pt>
                <c:pt idx="33">
                  <c:v>771</c:v>
                </c:pt>
                <c:pt idx="34">
                  <c:v>785</c:v>
                </c:pt>
                <c:pt idx="35">
                  <c:v>706</c:v>
                </c:pt>
                <c:pt idx="36">
                  <c:v>665</c:v>
                </c:pt>
                <c:pt idx="37">
                  <c:v>566</c:v>
                </c:pt>
                <c:pt idx="38">
                  <c:v>95</c:v>
                </c:pt>
                <c:pt idx="39">
                  <c:v>366</c:v>
                </c:pt>
                <c:pt idx="40">
                  <c:v>461</c:v>
                </c:pt>
                <c:pt idx="41">
                  <c:v>339</c:v>
                </c:pt>
                <c:pt idx="42">
                  <c:v>343</c:v>
                </c:pt>
              </c:numCache>
            </c:numRef>
          </c:val>
        </c:ser>
        <c:ser>
          <c:idx val="2"/>
          <c:order val="2"/>
          <c:tx>
            <c:strRef>
              <c:f>'3.1.7'!$D$4:$D$5</c:f>
              <c:strCache>
                <c:ptCount val="1"/>
                <c:pt idx="0">
                  <c:v>Turístico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numRef>
              <c:f>'3.1.7'!$A$7:$A$49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'3.1.7'!$D$7:$D$49</c:f>
              <c:numCache>
                <c:formatCode>#,##0</c:formatCode>
                <c:ptCount val="43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24</c:v>
                </c:pt>
                <c:pt idx="13">
                  <c:v>20</c:v>
                </c:pt>
                <c:pt idx="14">
                  <c:v>28</c:v>
                </c:pt>
                <c:pt idx="15">
                  <c:v>20</c:v>
                </c:pt>
                <c:pt idx="16">
                  <c:v>19</c:v>
                </c:pt>
                <c:pt idx="17">
                  <c:v>17</c:v>
                </c:pt>
                <c:pt idx="18">
                  <c:v>53</c:v>
                </c:pt>
                <c:pt idx="19">
                  <c:v>71</c:v>
                </c:pt>
                <c:pt idx="20">
                  <c:v>79</c:v>
                </c:pt>
                <c:pt idx="21">
                  <c:v>80</c:v>
                </c:pt>
                <c:pt idx="22">
                  <c:v>87</c:v>
                </c:pt>
                <c:pt idx="23">
                  <c:v>25</c:v>
                </c:pt>
                <c:pt idx="24">
                  <c:v>44</c:v>
                </c:pt>
                <c:pt idx="25">
                  <c:v>62</c:v>
                </c:pt>
                <c:pt idx="26">
                  <c:v>117</c:v>
                </c:pt>
                <c:pt idx="27">
                  <c:v>97</c:v>
                </c:pt>
                <c:pt idx="28">
                  <c:v>210</c:v>
                </c:pt>
                <c:pt idx="29">
                  <c:v>141</c:v>
                </c:pt>
                <c:pt idx="30">
                  <c:v>144</c:v>
                </c:pt>
                <c:pt idx="31">
                  <c:v>260</c:v>
                </c:pt>
                <c:pt idx="32">
                  <c:v>230</c:v>
                </c:pt>
                <c:pt idx="33">
                  <c:v>236</c:v>
                </c:pt>
                <c:pt idx="34">
                  <c:v>333</c:v>
                </c:pt>
                <c:pt idx="35">
                  <c:v>217</c:v>
                </c:pt>
                <c:pt idx="36">
                  <c:v>250</c:v>
                </c:pt>
                <c:pt idx="37">
                  <c:v>104</c:v>
                </c:pt>
                <c:pt idx="38">
                  <c:v>78</c:v>
                </c:pt>
                <c:pt idx="39">
                  <c:v>119</c:v>
                </c:pt>
                <c:pt idx="40">
                  <c:v>83</c:v>
                </c:pt>
                <c:pt idx="41">
                  <c:v>85</c:v>
                </c:pt>
                <c:pt idx="42">
                  <c:v>59</c:v>
                </c:pt>
              </c:numCache>
            </c:numRef>
          </c:val>
        </c:ser>
        <c:ser>
          <c:idx val="3"/>
          <c:order val="3"/>
          <c:tx>
            <c:strRef>
              <c:f>'3.1.7'!$E$4:$E$5</c:f>
              <c:strCache>
                <c:ptCount val="1"/>
                <c:pt idx="0">
                  <c:v>Turístico de lujo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'3.1.7'!$A$7:$A$49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'3.1.7'!$E$7:$E$49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31</c:v>
                </c:pt>
                <c:pt idx="20">
                  <c:v>63</c:v>
                </c:pt>
                <c:pt idx="21">
                  <c:v>123</c:v>
                </c:pt>
                <c:pt idx="22">
                  <c:v>124</c:v>
                </c:pt>
                <c:pt idx="23">
                  <c:v>133</c:v>
                </c:pt>
                <c:pt idx="24">
                  <c:v>98</c:v>
                </c:pt>
                <c:pt idx="25">
                  <c:v>197</c:v>
                </c:pt>
                <c:pt idx="26">
                  <c:v>329</c:v>
                </c:pt>
                <c:pt idx="27">
                  <c:v>195</c:v>
                </c:pt>
                <c:pt idx="28">
                  <c:v>384</c:v>
                </c:pt>
                <c:pt idx="29">
                  <c:v>320</c:v>
                </c:pt>
                <c:pt idx="30">
                  <c:v>267</c:v>
                </c:pt>
                <c:pt idx="31">
                  <c:v>439</c:v>
                </c:pt>
                <c:pt idx="32">
                  <c:v>502</c:v>
                </c:pt>
                <c:pt idx="33">
                  <c:v>606</c:v>
                </c:pt>
                <c:pt idx="34">
                  <c:v>930</c:v>
                </c:pt>
                <c:pt idx="35">
                  <c:v>1131</c:v>
                </c:pt>
                <c:pt idx="36">
                  <c:v>1287</c:v>
                </c:pt>
                <c:pt idx="37">
                  <c:v>887</c:v>
                </c:pt>
                <c:pt idx="38">
                  <c:v>630</c:v>
                </c:pt>
                <c:pt idx="39">
                  <c:v>1061</c:v>
                </c:pt>
                <c:pt idx="40">
                  <c:v>1015</c:v>
                </c:pt>
                <c:pt idx="41">
                  <c:v>1392</c:v>
                </c:pt>
                <c:pt idx="42">
                  <c:v>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98336"/>
        <c:axId val="30399872"/>
      </c:barChart>
      <c:catAx>
        <c:axId val="303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30399872"/>
        <c:crosses val="autoZero"/>
        <c:auto val="1"/>
        <c:lblAlgn val="ctr"/>
        <c:lblOffset val="100"/>
        <c:noMultiLvlLbl val="0"/>
      </c:catAx>
      <c:valAx>
        <c:axId val="30399872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Vehículos</a:t>
                </a:r>
              </a:p>
            </c:rich>
          </c:tx>
          <c:layout>
            <c:manualLayout>
              <c:xMode val="edge"/>
              <c:yMode val="edge"/>
              <c:x val="2.0000000000000011E-2"/>
              <c:y val="0.200494540392396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398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6804724409449"/>
          <c:y val="0.89355618393004344"/>
          <c:w val="0.6326390551181148"/>
          <c:h val="7.992447905337826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Modalidad de Servicio 2013</a:t>
            </a:r>
          </a:p>
        </c:rich>
      </c:tx>
      <c:layout>
        <c:manualLayout>
          <c:xMode val="edge"/>
          <c:yMode val="edge"/>
          <c:x val="0.136534776902887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556430446194266E-2"/>
          <c:y val="0.20869569027879772"/>
          <c:w val="0.45451377952756006"/>
          <c:h val="0.7588405356778360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2"/>
            <c:spPr>
              <a:solidFill>
                <a:schemeClr val="accent3"/>
              </a:solidFill>
            </c:spPr>
          </c:dPt>
          <c:dPt>
            <c:idx val="2"/>
            <c:bubble3D val="0"/>
            <c:explosion val="5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2589129483814522E-2"/>
                  <c:y val="0.11274752714778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046084864391966"/>
                  <c:y val="-0.137800869620151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'3.1.7'!$B$4:$E$5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'3.1.7'!$B$52:$E$52</c:f>
              <c:numCache>
                <c:formatCode>0</c:formatCode>
                <c:ptCount val="4"/>
                <c:pt idx="0">
                  <c:v>4.1670557475021006</c:v>
                </c:pt>
                <c:pt idx="1">
                  <c:v>58.917732748155757</c:v>
                </c:pt>
                <c:pt idx="2">
                  <c:v>7.9512559529367826</c:v>
                </c:pt>
                <c:pt idx="3">
                  <c:v>28.963955551405359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9735345581862"/>
          <c:y val="0.33691189536221144"/>
          <c:w val="0.23180424321959756"/>
          <c:h val="0.335451208116162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 de Modelo 2013</a:t>
            </a:r>
          </a:p>
        </c:rich>
      </c:tx>
      <c:layout>
        <c:manualLayout>
          <c:xMode val="edge"/>
          <c:yMode val="edge"/>
          <c:x val="0.31763265072234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8544809033311"/>
          <c:y val="0.1315070676406413"/>
          <c:w val="0.86404173451019306"/>
          <c:h val="0.62958732568067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'3.1.8'!$B$4:$B$5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numRef>
              <c:f>'3.1.8'!$A$7:$A$49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'3.1.8'!$B$7:$B$49</c:f>
              <c:numCache>
                <c:formatCode>#,##0</c:formatCode>
                <c:ptCount val="43"/>
                <c:pt idx="0">
                  <c:v>412</c:v>
                </c:pt>
                <c:pt idx="1">
                  <c:v>232</c:v>
                </c:pt>
                <c:pt idx="2">
                  <c:v>277</c:v>
                </c:pt>
                <c:pt idx="3">
                  <c:v>365</c:v>
                </c:pt>
                <c:pt idx="4">
                  <c:v>331</c:v>
                </c:pt>
                <c:pt idx="5">
                  <c:v>265</c:v>
                </c:pt>
                <c:pt idx="6">
                  <c:v>316</c:v>
                </c:pt>
                <c:pt idx="7">
                  <c:v>369</c:v>
                </c:pt>
                <c:pt idx="8">
                  <c:v>345</c:v>
                </c:pt>
                <c:pt idx="9">
                  <c:v>392</c:v>
                </c:pt>
                <c:pt idx="10">
                  <c:v>373</c:v>
                </c:pt>
                <c:pt idx="11">
                  <c:v>102</c:v>
                </c:pt>
                <c:pt idx="12">
                  <c:v>319</c:v>
                </c:pt>
                <c:pt idx="13">
                  <c:v>402</c:v>
                </c:pt>
                <c:pt idx="14">
                  <c:v>550</c:v>
                </c:pt>
                <c:pt idx="15">
                  <c:v>232</c:v>
                </c:pt>
                <c:pt idx="16">
                  <c:v>241</c:v>
                </c:pt>
                <c:pt idx="17">
                  <c:v>329</c:v>
                </c:pt>
                <c:pt idx="18">
                  <c:v>482</c:v>
                </c:pt>
                <c:pt idx="19">
                  <c:v>1116</c:v>
                </c:pt>
                <c:pt idx="20">
                  <c:v>1330</c:v>
                </c:pt>
                <c:pt idx="21">
                  <c:v>1668</c:v>
                </c:pt>
                <c:pt idx="22">
                  <c:v>1129</c:v>
                </c:pt>
                <c:pt idx="23">
                  <c:v>421</c:v>
                </c:pt>
                <c:pt idx="24">
                  <c:v>476</c:v>
                </c:pt>
                <c:pt idx="25">
                  <c:v>569</c:v>
                </c:pt>
                <c:pt idx="26">
                  <c:v>909</c:v>
                </c:pt>
                <c:pt idx="27">
                  <c:v>989</c:v>
                </c:pt>
                <c:pt idx="28">
                  <c:v>1898</c:v>
                </c:pt>
                <c:pt idx="29">
                  <c:v>2272</c:v>
                </c:pt>
                <c:pt idx="30">
                  <c:v>1028</c:v>
                </c:pt>
                <c:pt idx="31">
                  <c:v>1360</c:v>
                </c:pt>
                <c:pt idx="32">
                  <c:v>911</c:v>
                </c:pt>
                <c:pt idx="33">
                  <c:v>1080</c:v>
                </c:pt>
                <c:pt idx="34">
                  <c:v>1243</c:v>
                </c:pt>
                <c:pt idx="35">
                  <c:v>1087</c:v>
                </c:pt>
                <c:pt idx="36">
                  <c:v>1087</c:v>
                </c:pt>
                <c:pt idx="37">
                  <c:v>774</c:v>
                </c:pt>
                <c:pt idx="38">
                  <c:v>209</c:v>
                </c:pt>
                <c:pt idx="39">
                  <c:v>577</c:v>
                </c:pt>
                <c:pt idx="40">
                  <c:v>598</c:v>
                </c:pt>
                <c:pt idx="41" formatCode="General">
                  <c:v>504</c:v>
                </c:pt>
                <c:pt idx="42">
                  <c:v>454</c:v>
                </c:pt>
              </c:numCache>
            </c:numRef>
          </c:val>
        </c:ser>
        <c:ser>
          <c:idx val="1"/>
          <c:order val="1"/>
          <c:tx>
            <c:strRef>
              <c:f>'3.1.8'!$C$4:$C$5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'3.1.8'!$A$7:$A$49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'3.1.8'!$C$7:$C$49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9</c:v>
                </c:pt>
                <c:pt idx="19">
                  <c:v>40</c:v>
                </c:pt>
                <c:pt idx="20">
                  <c:v>71</c:v>
                </c:pt>
                <c:pt idx="21">
                  <c:v>94</c:v>
                </c:pt>
                <c:pt idx="22">
                  <c:v>51</c:v>
                </c:pt>
                <c:pt idx="23">
                  <c:v>39</c:v>
                </c:pt>
                <c:pt idx="24">
                  <c:v>26</c:v>
                </c:pt>
                <c:pt idx="25">
                  <c:v>31</c:v>
                </c:pt>
                <c:pt idx="26">
                  <c:v>64</c:v>
                </c:pt>
                <c:pt idx="27">
                  <c:v>38</c:v>
                </c:pt>
                <c:pt idx="28">
                  <c:v>68</c:v>
                </c:pt>
                <c:pt idx="29">
                  <c:v>58</c:v>
                </c:pt>
                <c:pt idx="30">
                  <c:v>50</c:v>
                </c:pt>
                <c:pt idx="31">
                  <c:v>52</c:v>
                </c:pt>
                <c:pt idx="32">
                  <c:v>72</c:v>
                </c:pt>
                <c:pt idx="33">
                  <c:v>91</c:v>
                </c:pt>
                <c:pt idx="34">
                  <c:v>122</c:v>
                </c:pt>
                <c:pt idx="35">
                  <c:v>81</c:v>
                </c:pt>
                <c:pt idx="36">
                  <c:v>63</c:v>
                </c:pt>
                <c:pt idx="37">
                  <c:v>49</c:v>
                </c:pt>
                <c:pt idx="38">
                  <c:v>47</c:v>
                </c:pt>
                <c:pt idx="39">
                  <c:v>46</c:v>
                </c:pt>
                <c:pt idx="40">
                  <c:v>87</c:v>
                </c:pt>
                <c:pt idx="41" formatCode="General">
                  <c:v>70</c:v>
                </c:pt>
                <c:pt idx="42">
                  <c:v>11</c:v>
                </c:pt>
              </c:numCache>
            </c:numRef>
          </c:val>
        </c:ser>
        <c:ser>
          <c:idx val="2"/>
          <c:order val="2"/>
          <c:tx>
            <c:strRef>
              <c:f>'3.1.8'!$D$4:$D$5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'3.1.8'!$A$7:$A$49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'3.1.8'!$D$7:$D$49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12</c:v>
                </c:pt>
                <c:pt idx="19">
                  <c:v>18</c:v>
                </c:pt>
                <c:pt idx="20">
                  <c:v>68</c:v>
                </c:pt>
                <c:pt idx="21">
                  <c:v>117</c:v>
                </c:pt>
                <c:pt idx="22">
                  <c:v>102</c:v>
                </c:pt>
                <c:pt idx="23">
                  <c:v>134</c:v>
                </c:pt>
                <c:pt idx="24">
                  <c:v>103</c:v>
                </c:pt>
                <c:pt idx="25">
                  <c:v>196</c:v>
                </c:pt>
                <c:pt idx="26">
                  <c:v>320</c:v>
                </c:pt>
                <c:pt idx="27">
                  <c:v>167</c:v>
                </c:pt>
                <c:pt idx="28">
                  <c:v>342</c:v>
                </c:pt>
                <c:pt idx="29">
                  <c:v>272</c:v>
                </c:pt>
                <c:pt idx="30">
                  <c:v>234</c:v>
                </c:pt>
                <c:pt idx="31">
                  <c:v>364</c:v>
                </c:pt>
                <c:pt idx="32">
                  <c:v>433</c:v>
                </c:pt>
                <c:pt idx="33">
                  <c:v>571</c:v>
                </c:pt>
                <c:pt idx="34">
                  <c:v>834</c:v>
                </c:pt>
                <c:pt idx="35">
                  <c:v>1011</c:v>
                </c:pt>
                <c:pt idx="36">
                  <c:v>1156</c:v>
                </c:pt>
                <c:pt idx="37">
                  <c:v>809</c:v>
                </c:pt>
                <c:pt idx="38">
                  <c:v>605</c:v>
                </c:pt>
                <c:pt idx="39">
                  <c:v>984</c:v>
                </c:pt>
                <c:pt idx="40">
                  <c:v>977</c:v>
                </c:pt>
                <c:pt idx="41" formatCode="General">
                  <c:v>1326</c:v>
                </c:pt>
                <c:pt idx="42">
                  <c:v>212</c:v>
                </c:pt>
              </c:numCache>
            </c:numRef>
          </c:val>
        </c:ser>
        <c:ser>
          <c:idx val="3"/>
          <c:order val="3"/>
          <c:tx>
            <c:strRef>
              <c:f>'3.1.8'!$E$4:$E$5</c:f>
              <c:strCache>
                <c:ptCount val="1"/>
                <c:pt idx="0">
                  <c:v>Minibús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'3.1.8'!$A$7:$A$49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'3.1.8'!$E$7:$E$49</c:f>
              <c:numCache>
                <c:formatCode>#,##0</c:formatCode>
                <c:ptCount val="4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General">
                  <c:v>0</c:v>
                </c:pt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43776"/>
        <c:axId val="30445568"/>
      </c:barChart>
      <c:catAx>
        <c:axId val="304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30445568"/>
        <c:crosses val="autoZero"/>
        <c:auto val="1"/>
        <c:lblAlgn val="ctr"/>
        <c:lblOffset val="100"/>
        <c:noMultiLvlLbl val="0"/>
      </c:catAx>
      <c:valAx>
        <c:axId val="30445568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</a:t>
                </a:r>
                <a:r>
                  <a:rPr lang="en-US" baseline="0"/>
                  <a:t> Vehículos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678096373783724E-3"/>
              <c:y val="0.2493058400639455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30443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24353076077579"/>
          <c:y val="0.90321487524902766"/>
          <c:w val="0.46699680629986229"/>
          <c:h val="8.7146570534104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 Parque Vehicular 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por Modalidad de Servico 2013</a:t>
            </a:r>
          </a:p>
        </c:rich>
      </c:tx>
      <c:layout>
        <c:manualLayout>
          <c:xMode val="edge"/>
          <c:yMode val="edge"/>
          <c:x val="0.12925525294482695"/>
          <c:y val="3.18459514848085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17762466034937"/>
          <c:y val="0.19922782345518178"/>
          <c:w val="0.46574695286517426"/>
          <c:h val="0.78223935575828951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3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4"/>
            <c:spPr>
              <a:solidFill>
                <a:schemeClr val="accent5"/>
              </a:solidFill>
            </c:spPr>
          </c:dPt>
          <c:dPt>
            <c:idx val="2"/>
            <c:bubble3D val="0"/>
            <c:explosion val="14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0076940039477242"/>
                  <c:y val="-0.154927426532751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'3.1.8'!$B$4:$D$5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'3.1.8'!$B$52:$E$52</c:f>
              <c:numCache>
                <c:formatCode>0</c:formatCode>
                <c:ptCount val="4"/>
                <c:pt idx="0">
                  <c:v>70.088243533476515</c:v>
                </c:pt>
                <c:pt idx="1">
                  <c:v>3.354654963115137</c:v>
                </c:pt>
                <c:pt idx="2">
                  <c:v>26.540760108320104</c:v>
                </c:pt>
                <c:pt idx="3">
                  <c:v>1.6341395088243532E-2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9140497225494069"/>
          <c:y val="0.38822684318570616"/>
          <c:w val="0.24238801620747602"/>
          <c:h val="0.29610295732914288"/>
        </c:manualLayout>
      </c:layout>
      <c:overlay val="0"/>
      <c:txPr>
        <a:bodyPr/>
        <a:lstStyle/>
        <a:p>
          <a:pPr rtl="0"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por Tipo</a:t>
            </a:r>
            <a:r>
              <a:rPr lang="en-US" sz="1200" baseline="0"/>
              <a:t> de Persona 2013</a:t>
            </a:r>
            <a:endParaRPr lang="en-US" sz="1200"/>
          </a:p>
        </c:rich>
      </c:tx>
      <c:layout>
        <c:manualLayout>
          <c:xMode val="edge"/>
          <c:yMode val="edge"/>
          <c:x val="0.28477453138643588"/>
          <c:y val="1.6805288753643245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44288301032139"/>
          <c:y val="0.13580520896426421"/>
          <c:w val="0.86544960486485289"/>
          <c:h val="0.63544098526145776"/>
        </c:manualLayout>
      </c:layout>
      <c:lineChart>
        <c:grouping val="standard"/>
        <c:varyColors val="0"/>
        <c:ser>
          <c:idx val="0"/>
          <c:order val="0"/>
          <c:tx>
            <c:strRef>
              <c:f>'3.2.1'!$B$7:$B$8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'3.2.1'!$B$10:$B$41</c:f>
              <c:numCache>
                <c:formatCode>#,##0</c:formatCode>
                <c:ptCount val="32"/>
                <c:pt idx="0">
                  <c:v>61</c:v>
                </c:pt>
                <c:pt idx="1">
                  <c:v>38</c:v>
                </c:pt>
                <c:pt idx="2">
                  <c:v>191</c:v>
                </c:pt>
                <c:pt idx="3">
                  <c:v>47</c:v>
                </c:pt>
                <c:pt idx="4">
                  <c:v>164</c:v>
                </c:pt>
                <c:pt idx="5">
                  <c:v>47</c:v>
                </c:pt>
                <c:pt idx="6">
                  <c:v>39</c:v>
                </c:pt>
                <c:pt idx="7">
                  <c:v>41</c:v>
                </c:pt>
                <c:pt idx="8">
                  <c:v>590</c:v>
                </c:pt>
                <c:pt idx="9">
                  <c:v>16</c:v>
                </c:pt>
                <c:pt idx="10">
                  <c:v>72</c:v>
                </c:pt>
                <c:pt idx="11">
                  <c:v>157</c:v>
                </c:pt>
                <c:pt idx="12">
                  <c:v>80</c:v>
                </c:pt>
                <c:pt idx="13">
                  <c:v>49</c:v>
                </c:pt>
                <c:pt idx="14">
                  <c:v>148</c:v>
                </c:pt>
                <c:pt idx="15">
                  <c:v>98</c:v>
                </c:pt>
                <c:pt idx="16">
                  <c:v>40</c:v>
                </c:pt>
                <c:pt idx="17">
                  <c:v>56</c:v>
                </c:pt>
                <c:pt idx="18">
                  <c:v>62</c:v>
                </c:pt>
                <c:pt idx="19">
                  <c:v>186</c:v>
                </c:pt>
                <c:pt idx="20">
                  <c:v>99</c:v>
                </c:pt>
                <c:pt idx="21">
                  <c:v>56</c:v>
                </c:pt>
                <c:pt idx="22">
                  <c:v>967</c:v>
                </c:pt>
                <c:pt idx="23">
                  <c:v>66</c:v>
                </c:pt>
                <c:pt idx="24">
                  <c:v>70</c:v>
                </c:pt>
                <c:pt idx="25">
                  <c:v>33</c:v>
                </c:pt>
                <c:pt idx="26">
                  <c:v>49</c:v>
                </c:pt>
                <c:pt idx="27">
                  <c:v>12</c:v>
                </c:pt>
                <c:pt idx="28">
                  <c:v>23</c:v>
                </c:pt>
                <c:pt idx="29">
                  <c:v>117</c:v>
                </c:pt>
                <c:pt idx="30">
                  <c:v>106</c:v>
                </c:pt>
                <c:pt idx="31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'3.2.1'!$C$7:$C$8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'3.2.1'!$C$10:$C$41</c:f>
              <c:numCache>
                <c:formatCode>#,##0</c:formatCode>
                <c:ptCount val="32"/>
                <c:pt idx="0">
                  <c:v>151</c:v>
                </c:pt>
                <c:pt idx="1">
                  <c:v>126</c:v>
                </c:pt>
                <c:pt idx="2">
                  <c:v>30</c:v>
                </c:pt>
                <c:pt idx="3">
                  <c:v>22</c:v>
                </c:pt>
                <c:pt idx="4">
                  <c:v>73</c:v>
                </c:pt>
                <c:pt idx="5">
                  <c:v>151</c:v>
                </c:pt>
                <c:pt idx="6">
                  <c:v>209</c:v>
                </c:pt>
                <c:pt idx="7">
                  <c:v>23</c:v>
                </c:pt>
                <c:pt idx="8">
                  <c:v>3393</c:v>
                </c:pt>
                <c:pt idx="9">
                  <c:v>118</c:v>
                </c:pt>
                <c:pt idx="10">
                  <c:v>342</c:v>
                </c:pt>
                <c:pt idx="11">
                  <c:v>517</c:v>
                </c:pt>
                <c:pt idx="12">
                  <c:v>195</c:v>
                </c:pt>
                <c:pt idx="13">
                  <c:v>525</c:v>
                </c:pt>
                <c:pt idx="14">
                  <c:v>1151</c:v>
                </c:pt>
                <c:pt idx="15">
                  <c:v>362</c:v>
                </c:pt>
                <c:pt idx="16">
                  <c:v>149</c:v>
                </c:pt>
                <c:pt idx="17">
                  <c:v>53</c:v>
                </c:pt>
                <c:pt idx="18">
                  <c:v>397</c:v>
                </c:pt>
                <c:pt idx="19">
                  <c:v>73</c:v>
                </c:pt>
                <c:pt idx="20">
                  <c:v>327</c:v>
                </c:pt>
                <c:pt idx="21">
                  <c:v>202</c:v>
                </c:pt>
                <c:pt idx="22">
                  <c:v>138</c:v>
                </c:pt>
                <c:pt idx="23">
                  <c:v>171</c:v>
                </c:pt>
                <c:pt idx="24">
                  <c:v>249</c:v>
                </c:pt>
                <c:pt idx="25">
                  <c:v>107</c:v>
                </c:pt>
                <c:pt idx="26">
                  <c:v>34</c:v>
                </c:pt>
                <c:pt idx="27">
                  <c:v>41</c:v>
                </c:pt>
                <c:pt idx="28">
                  <c:v>132</c:v>
                </c:pt>
                <c:pt idx="29">
                  <c:v>328</c:v>
                </c:pt>
                <c:pt idx="30">
                  <c:v>134</c:v>
                </c:pt>
                <c:pt idx="31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9792"/>
        <c:axId val="30543872"/>
      </c:lineChart>
      <c:catAx>
        <c:axId val="30529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543872"/>
        <c:crosses val="autoZero"/>
        <c:auto val="1"/>
        <c:lblAlgn val="ctr"/>
        <c:lblOffset val="100"/>
        <c:noMultiLvlLbl val="0"/>
      </c:catAx>
      <c:valAx>
        <c:axId val="30543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5297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del 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</a:t>
            </a:r>
            <a:r>
              <a:rPr lang="en-US" sz="1200"/>
              <a:t>Tipo de Persona 2013</a:t>
            </a:r>
          </a:p>
        </c:rich>
      </c:tx>
      <c:layout>
        <c:manualLayout>
          <c:xMode val="edge"/>
          <c:yMode val="edge"/>
          <c:x val="0.1785585103340632"/>
          <c:y val="4.5797443243310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254370471019082"/>
          <c:y val="0.19452507745263017"/>
          <c:w val="0.41769608055126695"/>
          <c:h val="0.76374925389668169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7"/>
            <c:spPr>
              <a:solidFill>
                <a:schemeClr val="accent6"/>
              </a:solidFill>
            </c:spPr>
          </c:dPt>
          <c:dPt>
            <c:idx val="1"/>
            <c:bubble3D val="0"/>
            <c:explosion val="8"/>
          </c:dPt>
          <c:dLbls>
            <c:dLbl>
              <c:idx val="0"/>
              <c:layout>
                <c:manualLayout>
                  <c:x val="-7.7732315388565912E-2"/>
                  <c:y val="8.72596527002927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346020575058167"/>
                  <c:y val="-0.109666438068141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'3.2.1'!$B$7:$C$8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'3.2.1'!$B$44:$C$44</c:f>
              <c:numCache>
                <c:formatCode>0</c:formatCode>
                <c:ptCount val="2"/>
                <c:pt idx="0">
                  <c:v>27.641099855282199</c:v>
                </c:pt>
                <c:pt idx="1">
                  <c:v>72.358900144717794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946648177904702"/>
          <c:y val="0.39717581232798838"/>
          <c:w val="0.24991395670991248"/>
          <c:h val="0.26925505749726825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Estructura Empresarial del Transporte Turístico por Tierra </a:t>
            </a:r>
            <a:r>
              <a:rPr lang="en-US" sz="1200" baseline="0"/>
              <a:t>2013</a:t>
            </a:r>
            <a:endParaRPr lang="en-US" sz="1200"/>
          </a:p>
        </c:rich>
      </c:tx>
      <c:layout>
        <c:manualLayout>
          <c:xMode val="edge"/>
          <c:yMode val="edge"/>
          <c:x val="0.1914742120649553"/>
          <c:y val="3.10077519379844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32708106608625"/>
          <c:y val="0.14087489063867017"/>
          <c:w val="0.85168478330452801"/>
          <c:h val="0.68269558108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'3.3.1'!$C$6:$C$7</c:f>
              <c:strCache>
                <c:ptCount val="1"/>
                <c:pt idx="0">
                  <c:v>Número de Empresas</c:v>
                </c:pt>
              </c:strCache>
            </c:strRef>
          </c:tx>
          <c:spPr>
            <a:solidFill>
              <a:srgbClr val="F79646"/>
            </a:solidFill>
            <a:ln>
              <a:solidFill>
                <a:srgbClr val="F79646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'3.3.1'!$C$9:$C$15</c:f>
              <c:numCache>
                <c:formatCode>#,##0</c:formatCode>
                <c:ptCount val="7"/>
                <c:pt idx="0">
                  <c:v>11543</c:v>
                </c:pt>
                <c:pt idx="2">
                  <c:v>1208</c:v>
                </c:pt>
                <c:pt idx="4">
                  <c:v>82</c:v>
                </c:pt>
                <c:pt idx="6">
                  <c:v>22</c:v>
                </c:pt>
              </c:numCache>
            </c:numRef>
          </c:val>
        </c:ser>
        <c:ser>
          <c:idx val="1"/>
          <c:order val="1"/>
          <c:tx>
            <c:strRef>
              <c:f>'3.3.1'!$E$6:$E$7</c:f>
              <c:strCache>
                <c:ptCount val="1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'3.3.1'!$E$9:$E$15</c:f>
              <c:numCache>
                <c:formatCode>#,##0</c:formatCode>
                <c:ptCount val="7"/>
                <c:pt idx="0">
                  <c:v>19350</c:v>
                </c:pt>
                <c:pt idx="2">
                  <c:v>12523</c:v>
                </c:pt>
                <c:pt idx="4">
                  <c:v>4365</c:v>
                </c:pt>
                <c:pt idx="6">
                  <c:v>6598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77024"/>
        <c:axId val="30578560"/>
      </c:barChart>
      <c:catAx>
        <c:axId val="30577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578560"/>
        <c:crosses val="autoZero"/>
        <c:auto val="1"/>
        <c:lblAlgn val="ctr"/>
        <c:lblOffset val="100"/>
        <c:noMultiLvlLbl val="0"/>
      </c:catAx>
      <c:valAx>
        <c:axId val="30578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5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52480635042568"/>
          <c:y val="0.91989864474487859"/>
          <c:w val="0.50896647675138151"/>
          <c:h val="8.01014989405395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Empresas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</a:t>
            </a:r>
            <a:r>
              <a:rPr lang="en-US" sz="1200" b="1" i="0" u="none" strike="noStrike" baseline="0"/>
              <a:t>en la </a:t>
            </a:r>
            <a:r>
              <a:rPr lang="en-US" sz="1200"/>
              <a:t>Estructura Empresarial</a:t>
            </a:r>
            <a:r>
              <a:rPr lang="en-US" sz="1200" baseline="0"/>
              <a:t> </a:t>
            </a:r>
            <a:r>
              <a:rPr lang="en-US" sz="1200"/>
              <a:t>2013</a:t>
            </a:r>
          </a:p>
        </c:rich>
      </c:tx>
      <c:layout>
        <c:manualLayout>
          <c:xMode val="edge"/>
          <c:yMode val="edge"/>
          <c:x val="0.158956325861689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760085368212013E-2"/>
          <c:y val="0.23416959166897355"/>
          <c:w val="0.46275763098466088"/>
          <c:h val="0.77614424887008893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2"/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4.1508319999546517E-2"/>
                  <c:y val="-0.171840451602041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3982201656565398E-2"/>
                  <c:y val="3.39955355413314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('3.3.1'!$D$9,'3.3.1'!$D$11,'3.3.1'!$D$13,'3.3.1'!$D$15)</c:f>
              <c:numCache>
                <c:formatCode>#,##0.0</c:formatCode>
                <c:ptCount val="4"/>
                <c:pt idx="0">
                  <c:v>89.793854531310785</c:v>
                </c:pt>
                <c:pt idx="1">
                  <c:v>9.3971217425126419</c:v>
                </c:pt>
                <c:pt idx="2">
                  <c:v>0.63788409179307659</c:v>
                </c:pt>
                <c:pt idx="3">
                  <c:v>0.17113963438350838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6158856788244658"/>
          <c:y val="0.38169908899644606"/>
          <c:w val="0.27345320260517375"/>
          <c:h val="0.27513159868897874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/>
            </a:pPr>
            <a:r>
              <a:rPr lang="en-US" sz="1200" b="1" i="0" baseline="0"/>
              <a:t>Vehículos del Transporte Turístico por Tierra </a:t>
            </a:r>
          </a:p>
          <a:p>
            <a:pPr>
              <a:defRPr lang="es-ES" sz="1000"/>
            </a:pPr>
            <a:r>
              <a:rPr lang="en-US" sz="1200" b="1" i="0" baseline="0"/>
              <a:t>Participación en la Estructura Empresarial 2013</a:t>
            </a:r>
            <a:endParaRPr lang="es-ES" sz="1000"/>
          </a:p>
        </c:rich>
      </c:tx>
      <c:layout>
        <c:manualLayout>
          <c:xMode val="edge"/>
          <c:yMode val="edge"/>
          <c:x val="0.168264181360244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797824123608908E-2"/>
          <c:y val="0.22370726396616999"/>
          <c:w val="0.4473769699110911"/>
          <c:h val="0.73229306509232017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4"/>
          <c:dPt>
            <c:idx val="0"/>
            <c:bubble3D val="0"/>
            <c:explosion val="9"/>
          </c:dPt>
          <c:dPt>
            <c:idx val="1"/>
            <c:bubble3D val="0"/>
            <c:explosion val="14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3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-0.1042201633949677"/>
                  <c:y val="4.8039739063618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8845631940228089E-2"/>
                  <c:y val="-0.13720618839998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8397357604692472E-2"/>
                  <c:y val="3.33010692650618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1834180263131727E-2"/>
                  <c:y val="0.121697031647375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('3.3.1'!$F$9,'3.3.1'!$F$11,'3.3.1'!$F$13,'3.3.1'!$F$15)</c:f>
              <c:numCache>
                <c:formatCode>#,##0.0</c:formatCode>
                <c:ptCount val="4"/>
                <c:pt idx="0">
                  <c:v>45.17228499393034</c:v>
                </c:pt>
                <c:pt idx="1">
                  <c:v>29.234755812867679</c:v>
                </c:pt>
                <c:pt idx="2">
                  <c:v>10.190027080026146</c:v>
                </c:pt>
                <c:pt idx="3">
                  <c:v>15.402932113175833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341115278334116"/>
          <c:y val="0.36876394779172"/>
          <c:w val="0.31313205624831425"/>
          <c:h val="0.33360497851533588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Demanda Atendida en Pasajeros Transportados </a:t>
            </a:r>
          </a:p>
          <a:p>
            <a:pPr>
              <a:defRPr lang="es-ES" sz="1200"/>
            </a:pPr>
            <a:r>
              <a:rPr lang="en-US" sz="1200"/>
              <a:t>por modalidad de servicio 2013</a:t>
            </a:r>
          </a:p>
        </c:rich>
      </c:tx>
      <c:layout>
        <c:manualLayout>
          <c:xMode val="edge"/>
          <c:yMode val="edge"/>
          <c:x val="0.187522824352838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0524419741669"/>
          <c:y val="0.25239903824937471"/>
          <c:w val="0.40490206371262588"/>
          <c:h val="0.699999928822482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3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3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1.9424630744686325E-2"/>
                  <c:y val="3.898222655799025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'3.4.1'!$D$9:$D$12</c:f>
              <c:numCache>
                <c:formatCode>0</c:formatCode>
                <c:ptCount val="4"/>
                <c:pt idx="0">
                  <c:v>0.68962126550746494</c:v>
                </c:pt>
                <c:pt idx="1">
                  <c:v>86.77248070273194</c:v>
                </c:pt>
                <c:pt idx="2">
                  <c:v>2.0062603451383993</c:v>
                </c:pt>
                <c:pt idx="3">
                  <c:v>10.531637686622199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298615614224693"/>
          <c:y val="0.30680380068770596"/>
          <c:w val="0.30216458236838145"/>
          <c:h val="0.3863923986245917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 b="1"/>
              <a:t>Parque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Vehicular del Transporte Turístico por Tierra </a:t>
            </a:r>
          </a:p>
          <a:p>
            <a:pPr>
              <a:defRPr lang="es-ES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Participación </a:t>
            </a:r>
            <a:r>
              <a:rPr lang="en-US" sz="1200" b="1"/>
              <a:t>por Tipo de Vehículo 2013</a:t>
            </a:r>
          </a:p>
        </c:rich>
      </c:tx>
      <c:layout>
        <c:manualLayout>
          <c:xMode val="edge"/>
          <c:yMode val="edge"/>
          <c:x val="0.150423665791776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980096237970434E-2"/>
          <c:y val="0.21888448435084829"/>
          <c:w val="0.44681758530183863"/>
          <c:h val="0.72226449195940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explosion val="9"/>
            <c:spPr>
              <a:solidFill>
                <a:schemeClr val="accent6"/>
              </a:solidFill>
            </c:spPr>
          </c:dPt>
          <c:dPt>
            <c:idx val="3"/>
            <c:bubble3D val="0"/>
            <c:explosion val="4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1341272965879265"/>
                  <c:y val="-0.10339159563243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2320647419072621E-3"/>
                  <c:y val="-1.97693883557302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5908136482939638E-2"/>
                  <c:y val="0.11113724775387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'3.1.2'!$A$7:$A$10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                 </c:v>
                </c:pt>
              </c:strCache>
            </c:strRef>
          </c:cat>
          <c:val>
            <c:numRef>
              <c:f>'3.1.2'!$B$7:$B$10</c:f>
              <c:numCache>
                <c:formatCode>#,##0</c:formatCode>
                <c:ptCount val="4"/>
                <c:pt idx="0">
                  <c:v>30023</c:v>
                </c:pt>
                <c:pt idx="1">
                  <c:v>1437</c:v>
                </c:pt>
                <c:pt idx="2">
                  <c:v>11369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4166666666666672"/>
          <c:y val="0.3736104601966348"/>
          <c:w val="0.31111111111111112"/>
          <c:h val="0.3402849198255480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Tráfico de Pasajeros-KM 2013</a:t>
            </a:r>
          </a:p>
        </c:rich>
      </c:tx>
      <c:layout>
        <c:manualLayout>
          <c:xMode val="edge"/>
          <c:yMode val="edge"/>
          <c:x val="0.23980528956473762"/>
          <c:y val="1.86141732283464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22105570137228E-2"/>
          <c:y val="0.23007946420490541"/>
          <c:w val="0.42739930593155234"/>
          <c:h val="0.750159471445379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5"/>
            <c:spPr>
              <a:solidFill>
                <a:schemeClr val="accent6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6.1456924957071918E-2"/>
                  <c:y val="-0.174553353244637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'3.4.1'!$E$9:$E$12</c:f>
              <c:numCache>
                <c:formatCode>0</c:formatCode>
                <c:ptCount val="4"/>
                <c:pt idx="0">
                  <c:v>0.1383067775879582</c:v>
                </c:pt>
                <c:pt idx="1">
                  <c:v>87.25415651548623</c:v>
                </c:pt>
                <c:pt idx="2">
                  <c:v>2.0152639931885532</c:v>
                </c:pt>
                <c:pt idx="3">
                  <c:v>10.592272713737263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935043237473503"/>
          <c:y val="0.40313114308987241"/>
          <c:w val="0.23144044494438257"/>
          <c:h val="0.2490514515249802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</a:p>
          <a:p>
            <a:pPr>
              <a:defRPr lang="es-ES" sz="1200"/>
            </a:pPr>
            <a:r>
              <a:rPr lang="en-US" sz="1200" b="1" i="0" u="none" strike="noStrike" baseline="0"/>
              <a:t>Parque Vehícular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200"/>
              <a:t>por Tipo de Combustible 2013</a:t>
            </a:r>
          </a:p>
        </c:rich>
      </c:tx>
      <c:layout>
        <c:manualLayout>
          <c:xMode val="edge"/>
          <c:yMode val="edge"/>
          <c:x val="0.24602608444271593"/>
          <c:y val="3.967107997159536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43286022891179E-2"/>
          <c:y val="0.11909886503574145"/>
          <c:w val="0.87970721354524029"/>
          <c:h val="0.66659396569151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'3.1.3'!$B$5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strRef>
              <c:f>'3.1.3'!$G$7:$G$38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'3.1.3'!$B$7:$B$38</c:f>
              <c:numCache>
                <c:formatCode>#,##0</c:formatCode>
                <c:ptCount val="32"/>
                <c:pt idx="0">
                  <c:v>1034</c:v>
                </c:pt>
                <c:pt idx="1">
                  <c:v>458</c:v>
                </c:pt>
                <c:pt idx="2">
                  <c:v>107</c:v>
                </c:pt>
                <c:pt idx="3">
                  <c:v>82</c:v>
                </c:pt>
                <c:pt idx="4">
                  <c:v>393</c:v>
                </c:pt>
                <c:pt idx="5">
                  <c:v>387</c:v>
                </c:pt>
                <c:pt idx="6">
                  <c:v>596</c:v>
                </c:pt>
                <c:pt idx="7">
                  <c:v>110</c:v>
                </c:pt>
                <c:pt idx="8">
                  <c:v>10582</c:v>
                </c:pt>
                <c:pt idx="9">
                  <c:v>381</c:v>
                </c:pt>
                <c:pt idx="10">
                  <c:v>1207</c:v>
                </c:pt>
                <c:pt idx="11">
                  <c:v>2177</c:v>
                </c:pt>
                <c:pt idx="12">
                  <c:v>195</c:v>
                </c:pt>
                <c:pt idx="13">
                  <c:v>1429</c:v>
                </c:pt>
                <c:pt idx="14">
                  <c:v>3320</c:v>
                </c:pt>
                <c:pt idx="15">
                  <c:v>1375</c:v>
                </c:pt>
                <c:pt idx="16">
                  <c:v>422</c:v>
                </c:pt>
                <c:pt idx="17">
                  <c:v>157</c:v>
                </c:pt>
                <c:pt idx="18">
                  <c:v>1534</c:v>
                </c:pt>
                <c:pt idx="19">
                  <c:v>250</c:v>
                </c:pt>
                <c:pt idx="20">
                  <c:v>901</c:v>
                </c:pt>
                <c:pt idx="21">
                  <c:v>519</c:v>
                </c:pt>
                <c:pt idx="22">
                  <c:v>1325</c:v>
                </c:pt>
                <c:pt idx="23">
                  <c:v>967</c:v>
                </c:pt>
                <c:pt idx="24">
                  <c:v>431</c:v>
                </c:pt>
                <c:pt idx="25">
                  <c:v>305</c:v>
                </c:pt>
                <c:pt idx="26">
                  <c:v>101</c:v>
                </c:pt>
                <c:pt idx="27">
                  <c:v>494</c:v>
                </c:pt>
                <c:pt idx="28">
                  <c:v>362</c:v>
                </c:pt>
                <c:pt idx="29">
                  <c:v>1141</c:v>
                </c:pt>
                <c:pt idx="30">
                  <c:v>410</c:v>
                </c:pt>
                <c:pt idx="3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'3.1.3'!$C$5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'3.1.3'!$G$7:$G$38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'3.1.3'!$C$7:$C$38</c:f>
              <c:numCache>
                <c:formatCode>#,##0</c:formatCode>
                <c:ptCount val="32"/>
                <c:pt idx="0">
                  <c:v>64</c:v>
                </c:pt>
                <c:pt idx="1">
                  <c:v>141</c:v>
                </c:pt>
                <c:pt idx="2">
                  <c:v>584</c:v>
                </c:pt>
                <c:pt idx="3">
                  <c:v>80</c:v>
                </c:pt>
                <c:pt idx="4">
                  <c:v>301</c:v>
                </c:pt>
                <c:pt idx="5">
                  <c:v>56</c:v>
                </c:pt>
                <c:pt idx="6">
                  <c:v>39</c:v>
                </c:pt>
                <c:pt idx="7">
                  <c:v>61</c:v>
                </c:pt>
                <c:pt idx="8">
                  <c:v>1715</c:v>
                </c:pt>
                <c:pt idx="9">
                  <c:v>4</c:v>
                </c:pt>
                <c:pt idx="10">
                  <c:v>85</c:v>
                </c:pt>
                <c:pt idx="11">
                  <c:v>363</c:v>
                </c:pt>
                <c:pt idx="12">
                  <c:v>260</c:v>
                </c:pt>
                <c:pt idx="13">
                  <c:v>42</c:v>
                </c:pt>
                <c:pt idx="14">
                  <c:v>445</c:v>
                </c:pt>
                <c:pt idx="15">
                  <c:v>124</c:v>
                </c:pt>
                <c:pt idx="16">
                  <c:v>91</c:v>
                </c:pt>
                <c:pt idx="17">
                  <c:v>186</c:v>
                </c:pt>
                <c:pt idx="18">
                  <c:v>424</c:v>
                </c:pt>
                <c:pt idx="19">
                  <c:v>409</c:v>
                </c:pt>
                <c:pt idx="20">
                  <c:v>96</c:v>
                </c:pt>
                <c:pt idx="21">
                  <c:v>73</c:v>
                </c:pt>
                <c:pt idx="22">
                  <c:v>2923</c:v>
                </c:pt>
                <c:pt idx="23">
                  <c:v>70</c:v>
                </c:pt>
                <c:pt idx="24">
                  <c:v>137</c:v>
                </c:pt>
                <c:pt idx="25">
                  <c:v>33</c:v>
                </c:pt>
                <c:pt idx="26">
                  <c:v>107</c:v>
                </c:pt>
                <c:pt idx="27">
                  <c:v>11</c:v>
                </c:pt>
                <c:pt idx="28">
                  <c:v>56</c:v>
                </c:pt>
                <c:pt idx="29">
                  <c:v>157</c:v>
                </c:pt>
                <c:pt idx="30">
                  <c:v>240</c:v>
                </c:pt>
                <c:pt idx="3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624512"/>
        <c:axId val="131285376"/>
      </c:barChart>
      <c:catAx>
        <c:axId val="108624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31285376"/>
        <c:crosses val="autoZero"/>
        <c:auto val="1"/>
        <c:lblAlgn val="ctr"/>
        <c:lblOffset val="100"/>
        <c:noMultiLvlLbl val="0"/>
      </c:catAx>
      <c:valAx>
        <c:axId val="131285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08624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346023100246558"/>
          <c:y val="0.92430648690393957"/>
          <c:w val="0.23951928375560144"/>
          <c:h val="7.569351309606030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Parque Vehicular </a:t>
            </a:r>
            <a:r>
              <a:rPr lang="en-US" sz="1200"/>
              <a:t>por Tipo de Vehículo 2013</a:t>
            </a:r>
          </a:p>
        </c:rich>
      </c:tx>
      <c:layout>
        <c:manualLayout>
          <c:xMode val="edge"/>
          <c:yMode val="edge"/>
          <c:x val="0.2864473954427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16305677756122"/>
          <c:y val="0.12324306440331667"/>
          <c:w val="0.86785264382051563"/>
          <c:h val="0.63213048927998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'3.1.4'!$B$4:$B$5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'3.1.4'!$B$7:$B$38</c:f>
              <c:numCache>
                <c:formatCode>#,##0</c:formatCode>
                <c:ptCount val="32"/>
                <c:pt idx="0">
                  <c:v>940</c:v>
                </c:pt>
                <c:pt idx="1">
                  <c:v>488</c:v>
                </c:pt>
                <c:pt idx="2">
                  <c:v>44</c:v>
                </c:pt>
                <c:pt idx="3">
                  <c:v>63</c:v>
                </c:pt>
                <c:pt idx="4">
                  <c:v>274</c:v>
                </c:pt>
                <c:pt idx="5">
                  <c:v>343</c:v>
                </c:pt>
                <c:pt idx="6">
                  <c:v>566</c:v>
                </c:pt>
                <c:pt idx="7">
                  <c:v>104</c:v>
                </c:pt>
                <c:pt idx="8">
                  <c:v>9993</c:v>
                </c:pt>
                <c:pt idx="9">
                  <c:v>364</c:v>
                </c:pt>
                <c:pt idx="10">
                  <c:v>1166</c:v>
                </c:pt>
                <c:pt idx="11">
                  <c:v>2034</c:v>
                </c:pt>
                <c:pt idx="12">
                  <c:v>185</c:v>
                </c:pt>
                <c:pt idx="13">
                  <c:v>1388</c:v>
                </c:pt>
                <c:pt idx="14">
                  <c:v>3155</c:v>
                </c:pt>
                <c:pt idx="15">
                  <c:v>1272</c:v>
                </c:pt>
                <c:pt idx="16">
                  <c:v>381</c:v>
                </c:pt>
                <c:pt idx="17">
                  <c:v>129</c:v>
                </c:pt>
                <c:pt idx="18">
                  <c:v>1440</c:v>
                </c:pt>
                <c:pt idx="19">
                  <c:v>140</c:v>
                </c:pt>
                <c:pt idx="20">
                  <c:v>828</c:v>
                </c:pt>
                <c:pt idx="21">
                  <c:v>479</c:v>
                </c:pt>
                <c:pt idx="22">
                  <c:v>410</c:v>
                </c:pt>
                <c:pt idx="23">
                  <c:v>798</c:v>
                </c:pt>
                <c:pt idx="24">
                  <c:v>351</c:v>
                </c:pt>
                <c:pt idx="25">
                  <c:v>272</c:v>
                </c:pt>
                <c:pt idx="26">
                  <c:v>79</c:v>
                </c:pt>
                <c:pt idx="27">
                  <c:v>458</c:v>
                </c:pt>
                <c:pt idx="28">
                  <c:v>339</c:v>
                </c:pt>
                <c:pt idx="29">
                  <c:v>1046</c:v>
                </c:pt>
                <c:pt idx="30">
                  <c:v>300</c:v>
                </c:pt>
                <c:pt idx="31">
                  <c:v>194</c:v>
                </c:pt>
              </c:numCache>
            </c:numRef>
          </c:val>
        </c:ser>
        <c:ser>
          <c:idx val="1"/>
          <c:order val="1"/>
          <c:tx>
            <c:strRef>
              <c:f>'3.1.4'!$C$4:$C$5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'3.1.4'!$C$7:$C$38</c:f>
              <c:numCache>
                <c:formatCode>#,##0</c:formatCode>
                <c:ptCount val="32"/>
                <c:pt idx="0">
                  <c:v>9</c:v>
                </c:pt>
                <c:pt idx="1">
                  <c:v>25</c:v>
                </c:pt>
                <c:pt idx="2">
                  <c:v>15</c:v>
                </c:pt>
                <c:pt idx="3">
                  <c:v>7</c:v>
                </c:pt>
                <c:pt idx="4">
                  <c:v>42</c:v>
                </c:pt>
                <c:pt idx="5">
                  <c:v>4</c:v>
                </c:pt>
                <c:pt idx="6">
                  <c:v>15</c:v>
                </c:pt>
                <c:pt idx="7">
                  <c:v>9</c:v>
                </c:pt>
                <c:pt idx="8">
                  <c:v>469</c:v>
                </c:pt>
                <c:pt idx="9">
                  <c:v>0</c:v>
                </c:pt>
                <c:pt idx="10">
                  <c:v>11</c:v>
                </c:pt>
                <c:pt idx="11">
                  <c:v>69</c:v>
                </c:pt>
                <c:pt idx="12">
                  <c:v>29</c:v>
                </c:pt>
                <c:pt idx="13">
                  <c:v>3</c:v>
                </c:pt>
                <c:pt idx="14">
                  <c:v>18</c:v>
                </c:pt>
                <c:pt idx="15">
                  <c:v>2</c:v>
                </c:pt>
                <c:pt idx="16">
                  <c:v>6</c:v>
                </c:pt>
                <c:pt idx="17">
                  <c:v>0</c:v>
                </c:pt>
                <c:pt idx="18">
                  <c:v>350</c:v>
                </c:pt>
                <c:pt idx="19">
                  <c:v>39</c:v>
                </c:pt>
                <c:pt idx="20">
                  <c:v>7</c:v>
                </c:pt>
                <c:pt idx="21">
                  <c:v>33</c:v>
                </c:pt>
                <c:pt idx="22">
                  <c:v>181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42</c:v>
                </c:pt>
                <c:pt idx="30">
                  <c:v>25</c:v>
                </c:pt>
                <c:pt idx="31">
                  <c:v>4</c:v>
                </c:pt>
              </c:numCache>
            </c:numRef>
          </c:val>
        </c:ser>
        <c:ser>
          <c:idx val="2"/>
          <c:order val="2"/>
          <c:tx>
            <c:strRef>
              <c:f>'3.1.4'!$D$4:$D$5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'3.1.4'!$D$7:$D$38</c:f>
              <c:numCache>
                <c:formatCode>#,##0</c:formatCode>
                <c:ptCount val="32"/>
                <c:pt idx="0">
                  <c:v>149</c:v>
                </c:pt>
                <c:pt idx="1">
                  <c:v>85</c:v>
                </c:pt>
                <c:pt idx="2">
                  <c:v>633</c:v>
                </c:pt>
                <c:pt idx="3">
                  <c:v>92</c:v>
                </c:pt>
                <c:pt idx="4">
                  <c:v>378</c:v>
                </c:pt>
                <c:pt idx="5">
                  <c:v>96</c:v>
                </c:pt>
                <c:pt idx="6">
                  <c:v>54</c:v>
                </c:pt>
                <c:pt idx="7">
                  <c:v>59</c:v>
                </c:pt>
                <c:pt idx="8">
                  <c:v>1841</c:v>
                </c:pt>
                <c:pt idx="9">
                  <c:v>21</c:v>
                </c:pt>
                <c:pt idx="10">
                  <c:v>117</c:v>
                </c:pt>
                <c:pt idx="11">
                  <c:v>445</c:v>
                </c:pt>
                <c:pt idx="12">
                  <c:v>242</c:v>
                </c:pt>
                <c:pt idx="13">
                  <c:v>80</c:v>
                </c:pt>
                <c:pt idx="14">
                  <c:v>596</c:v>
                </c:pt>
                <c:pt idx="15">
                  <c:v>225</c:v>
                </c:pt>
                <c:pt idx="16">
                  <c:v>129</c:v>
                </c:pt>
                <c:pt idx="17">
                  <c:v>214</c:v>
                </c:pt>
                <c:pt idx="18">
                  <c:v>176</c:v>
                </c:pt>
                <c:pt idx="19">
                  <c:v>480</c:v>
                </c:pt>
                <c:pt idx="20">
                  <c:v>162</c:v>
                </c:pt>
                <c:pt idx="21">
                  <c:v>80</c:v>
                </c:pt>
                <c:pt idx="22">
                  <c:v>3660</c:v>
                </c:pt>
                <c:pt idx="23">
                  <c:v>239</c:v>
                </c:pt>
                <c:pt idx="24">
                  <c:v>214</c:v>
                </c:pt>
                <c:pt idx="25">
                  <c:v>66</c:v>
                </c:pt>
                <c:pt idx="26">
                  <c:v>109</c:v>
                </c:pt>
                <c:pt idx="27">
                  <c:v>47</c:v>
                </c:pt>
                <c:pt idx="28">
                  <c:v>79</c:v>
                </c:pt>
                <c:pt idx="29">
                  <c:v>210</c:v>
                </c:pt>
                <c:pt idx="30">
                  <c:v>327</c:v>
                </c:pt>
                <c:pt idx="31">
                  <c:v>64</c:v>
                </c:pt>
              </c:numCache>
            </c:numRef>
          </c:val>
        </c:ser>
        <c:ser>
          <c:idx val="3"/>
          <c:order val="3"/>
          <c:tx>
            <c:strRef>
              <c:f>'3.1.4'!$E$4:$E$5</c:f>
              <c:strCache>
                <c:ptCount val="1"/>
                <c:pt idx="0">
                  <c:v>Minibús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'3.1.4'!$E$7:$E$38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65888"/>
        <c:axId val="28567424"/>
      </c:barChart>
      <c:catAx>
        <c:axId val="28565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8567424"/>
        <c:crosses val="autoZero"/>
        <c:auto val="1"/>
        <c:lblAlgn val="ctr"/>
        <c:lblOffset val="100"/>
        <c:noMultiLvlLbl val="0"/>
      </c:catAx>
      <c:valAx>
        <c:axId val="28567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8565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93463014996448"/>
          <c:y val="0.9014149245091021"/>
          <c:w val="0.6680863351921108"/>
          <c:h val="7.402365954138487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/>
              <a:t>Parque Vehicular del Transporte</a:t>
            </a:r>
            <a:r>
              <a:rPr lang="en-US" sz="1200" baseline="0"/>
              <a:t> Turístico por Tierra</a:t>
            </a:r>
            <a:r>
              <a:rPr lang="en-US" sz="1200"/>
              <a:t> </a:t>
            </a:r>
          </a:p>
          <a:p>
            <a:pPr>
              <a:defRPr lang="es-ES"/>
            </a:pPr>
            <a:r>
              <a:rPr lang="en-US" sz="1200"/>
              <a:t>Participación por Tipo de Vehículo 2013</a:t>
            </a:r>
          </a:p>
        </c:rich>
      </c:tx>
      <c:layout>
        <c:manualLayout>
          <c:xMode val="edge"/>
          <c:yMode val="edge"/>
          <c:x val="0.182159667541557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8718285214349"/>
          <c:y val="0.18273105457193575"/>
          <c:w val="0.46449671916010532"/>
          <c:h val="0.77326621455555289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9"/>
            <c:spPr>
              <a:solidFill>
                <a:srgbClr val="9BBB59"/>
              </a:solidFill>
            </c:spPr>
          </c:dPt>
          <c:dPt>
            <c:idx val="1"/>
            <c:bubble3D val="0"/>
            <c:explosion val="1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explosion val="1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3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'3.1.4'!$B$4:$E$5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'3.1.4'!$B$41:$E$41</c:f>
              <c:numCache>
                <c:formatCode>0</c:formatCode>
                <c:ptCount val="4"/>
                <c:pt idx="0">
                  <c:v>70.088243533476515</c:v>
                </c:pt>
                <c:pt idx="1">
                  <c:v>3.354654963115137</c:v>
                </c:pt>
                <c:pt idx="2">
                  <c:v>26.540760108320104</c:v>
                </c:pt>
                <c:pt idx="3">
                  <c:v>1.6341395088243532E-2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5818197725284344"/>
          <c:y val="0.41137171726366573"/>
          <c:w val="0.25015135608048872"/>
          <c:h val="0.36222729962222933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Modalidad de Servicio 2013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2414024201441779"/>
          <c:y val="4.388117633286649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836083686089742E-2"/>
          <c:y val="0.14791782143446491"/>
          <c:w val="0.88541339800350916"/>
          <c:h val="0.633988677281362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'3.1.5'!$B$4:$B$5</c:f>
              <c:strCache>
                <c:ptCount val="1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)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'3.1.5'!$B$7:$B$38</c:f>
              <c:numCache>
                <c:formatCode>#,##0</c:formatCode>
                <c:ptCount val="32"/>
                <c:pt idx="0">
                  <c:v>0</c:v>
                </c:pt>
                <c:pt idx="1">
                  <c:v>21</c:v>
                </c:pt>
                <c:pt idx="2">
                  <c:v>20</c:v>
                </c:pt>
                <c:pt idx="3">
                  <c:v>6</c:v>
                </c:pt>
                <c:pt idx="4">
                  <c:v>24</c:v>
                </c:pt>
                <c:pt idx="5">
                  <c:v>18</c:v>
                </c:pt>
                <c:pt idx="6">
                  <c:v>16</c:v>
                </c:pt>
                <c:pt idx="7">
                  <c:v>2</c:v>
                </c:pt>
                <c:pt idx="8">
                  <c:v>754</c:v>
                </c:pt>
                <c:pt idx="9">
                  <c:v>0</c:v>
                </c:pt>
                <c:pt idx="10">
                  <c:v>20</c:v>
                </c:pt>
                <c:pt idx="11">
                  <c:v>38</c:v>
                </c:pt>
                <c:pt idx="12">
                  <c:v>112</c:v>
                </c:pt>
                <c:pt idx="13">
                  <c:v>0</c:v>
                </c:pt>
                <c:pt idx="14">
                  <c:v>130</c:v>
                </c:pt>
                <c:pt idx="15">
                  <c:v>5</c:v>
                </c:pt>
                <c:pt idx="16">
                  <c:v>27</c:v>
                </c:pt>
                <c:pt idx="17">
                  <c:v>11</c:v>
                </c:pt>
                <c:pt idx="18">
                  <c:v>299</c:v>
                </c:pt>
                <c:pt idx="19">
                  <c:v>54</c:v>
                </c:pt>
                <c:pt idx="20">
                  <c:v>7</c:v>
                </c:pt>
                <c:pt idx="21">
                  <c:v>28</c:v>
                </c:pt>
                <c:pt idx="22">
                  <c:v>61</c:v>
                </c:pt>
                <c:pt idx="23">
                  <c:v>0</c:v>
                </c:pt>
                <c:pt idx="24">
                  <c:v>61</c:v>
                </c:pt>
                <c:pt idx="25">
                  <c:v>1</c:v>
                </c:pt>
                <c:pt idx="26">
                  <c:v>6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57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'3.1.5'!$C$4:$C$5</c:f>
              <c:strCache>
                <c:ptCount val="1"/>
                <c:pt idx="0">
                  <c:v>De Excursión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)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'3.1.5'!$C$7:$C$38</c:f>
              <c:numCache>
                <c:formatCode>#,##0</c:formatCode>
                <c:ptCount val="32"/>
                <c:pt idx="0">
                  <c:v>819</c:v>
                </c:pt>
                <c:pt idx="1">
                  <c:v>396</c:v>
                </c:pt>
                <c:pt idx="2">
                  <c:v>27</c:v>
                </c:pt>
                <c:pt idx="3">
                  <c:v>59</c:v>
                </c:pt>
                <c:pt idx="4">
                  <c:v>174</c:v>
                </c:pt>
                <c:pt idx="5">
                  <c:v>291</c:v>
                </c:pt>
                <c:pt idx="6">
                  <c:v>411</c:v>
                </c:pt>
                <c:pt idx="7">
                  <c:v>87</c:v>
                </c:pt>
                <c:pt idx="8">
                  <c:v>8858</c:v>
                </c:pt>
                <c:pt idx="9">
                  <c:v>324</c:v>
                </c:pt>
                <c:pt idx="10">
                  <c:v>1035</c:v>
                </c:pt>
                <c:pt idx="11">
                  <c:v>1638</c:v>
                </c:pt>
                <c:pt idx="12">
                  <c:v>162</c:v>
                </c:pt>
                <c:pt idx="13">
                  <c:v>1234</c:v>
                </c:pt>
                <c:pt idx="14">
                  <c:v>2896</c:v>
                </c:pt>
                <c:pt idx="15">
                  <c:v>1204</c:v>
                </c:pt>
                <c:pt idx="16">
                  <c:v>305</c:v>
                </c:pt>
                <c:pt idx="17">
                  <c:v>125</c:v>
                </c:pt>
                <c:pt idx="18">
                  <c:v>956</c:v>
                </c:pt>
                <c:pt idx="19">
                  <c:v>113</c:v>
                </c:pt>
                <c:pt idx="20">
                  <c:v>701</c:v>
                </c:pt>
                <c:pt idx="21">
                  <c:v>458</c:v>
                </c:pt>
                <c:pt idx="22">
                  <c:v>279</c:v>
                </c:pt>
                <c:pt idx="23">
                  <c:v>486</c:v>
                </c:pt>
                <c:pt idx="24">
                  <c:v>249</c:v>
                </c:pt>
                <c:pt idx="25">
                  <c:v>198</c:v>
                </c:pt>
                <c:pt idx="26">
                  <c:v>52</c:v>
                </c:pt>
                <c:pt idx="27">
                  <c:v>114</c:v>
                </c:pt>
                <c:pt idx="28">
                  <c:v>307</c:v>
                </c:pt>
                <c:pt idx="29">
                  <c:v>917</c:v>
                </c:pt>
                <c:pt idx="30">
                  <c:v>236</c:v>
                </c:pt>
                <c:pt idx="31">
                  <c:v>127</c:v>
                </c:pt>
              </c:numCache>
            </c:numRef>
          </c:val>
        </c:ser>
        <c:ser>
          <c:idx val="2"/>
          <c:order val="2"/>
          <c:tx>
            <c:strRef>
              <c:f>'3.1.5'!$D$4:$D$5</c:f>
              <c:strCache>
                <c:ptCount val="1"/>
                <c:pt idx="0">
                  <c:v>Turístico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)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'3.1.5'!$D$7:$D$38</c:f>
              <c:numCache>
                <c:formatCode>#,##0</c:formatCode>
                <c:ptCount val="32"/>
                <c:pt idx="0">
                  <c:v>59</c:v>
                </c:pt>
                <c:pt idx="1">
                  <c:v>77</c:v>
                </c:pt>
                <c:pt idx="2">
                  <c:v>1</c:v>
                </c:pt>
                <c:pt idx="3">
                  <c:v>3</c:v>
                </c:pt>
                <c:pt idx="4">
                  <c:v>22</c:v>
                </c:pt>
                <c:pt idx="5">
                  <c:v>31</c:v>
                </c:pt>
                <c:pt idx="6">
                  <c:v>156</c:v>
                </c:pt>
                <c:pt idx="7">
                  <c:v>4</c:v>
                </c:pt>
                <c:pt idx="8">
                  <c:v>510</c:v>
                </c:pt>
                <c:pt idx="9">
                  <c:v>37</c:v>
                </c:pt>
                <c:pt idx="10">
                  <c:v>72</c:v>
                </c:pt>
                <c:pt idx="11">
                  <c:v>374</c:v>
                </c:pt>
                <c:pt idx="12">
                  <c:v>11</c:v>
                </c:pt>
                <c:pt idx="13">
                  <c:v>88</c:v>
                </c:pt>
                <c:pt idx="14">
                  <c:v>224</c:v>
                </c:pt>
                <c:pt idx="15">
                  <c:v>44</c:v>
                </c:pt>
                <c:pt idx="16">
                  <c:v>61</c:v>
                </c:pt>
                <c:pt idx="17">
                  <c:v>1</c:v>
                </c:pt>
                <c:pt idx="18">
                  <c:v>508</c:v>
                </c:pt>
                <c:pt idx="19">
                  <c:v>12</c:v>
                </c:pt>
                <c:pt idx="20">
                  <c:v>45</c:v>
                </c:pt>
                <c:pt idx="21">
                  <c:v>23</c:v>
                </c:pt>
                <c:pt idx="22">
                  <c:v>52</c:v>
                </c:pt>
                <c:pt idx="23">
                  <c:v>318</c:v>
                </c:pt>
                <c:pt idx="24">
                  <c:v>70</c:v>
                </c:pt>
                <c:pt idx="25">
                  <c:v>90</c:v>
                </c:pt>
                <c:pt idx="26">
                  <c:v>1</c:v>
                </c:pt>
                <c:pt idx="27">
                  <c:v>373</c:v>
                </c:pt>
                <c:pt idx="28">
                  <c:v>15</c:v>
                </c:pt>
                <c:pt idx="29">
                  <c:v>37</c:v>
                </c:pt>
                <c:pt idx="30">
                  <c:v>28</c:v>
                </c:pt>
                <c:pt idx="31">
                  <c:v>59</c:v>
                </c:pt>
              </c:numCache>
            </c:numRef>
          </c:val>
        </c:ser>
        <c:ser>
          <c:idx val="3"/>
          <c:order val="3"/>
          <c:tx>
            <c:strRef>
              <c:f>'3.1.5'!$E$4:$E$5</c:f>
              <c:strCache>
                <c:ptCount val="1"/>
                <c:pt idx="0">
                  <c:v>Turístico de lujo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)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'3.1.5'!$E$7:$E$38</c:f>
              <c:numCache>
                <c:formatCode>#,##0</c:formatCode>
                <c:ptCount val="32"/>
                <c:pt idx="0">
                  <c:v>220</c:v>
                </c:pt>
                <c:pt idx="1">
                  <c:v>107</c:v>
                </c:pt>
                <c:pt idx="2">
                  <c:v>644</c:v>
                </c:pt>
                <c:pt idx="3">
                  <c:v>94</c:v>
                </c:pt>
                <c:pt idx="4">
                  <c:v>474</c:v>
                </c:pt>
                <c:pt idx="5">
                  <c:v>103</c:v>
                </c:pt>
                <c:pt idx="6">
                  <c:v>52</c:v>
                </c:pt>
                <c:pt idx="7">
                  <c:v>79</c:v>
                </c:pt>
                <c:pt idx="8">
                  <c:v>2182</c:v>
                </c:pt>
                <c:pt idx="9">
                  <c:v>24</c:v>
                </c:pt>
                <c:pt idx="10">
                  <c:v>167</c:v>
                </c:pt>
                <c:pt idx="11">
                  <c:v>499</c:v>
                </c:pt>
                <c:pt idx="12">
                  <c:v>171</c:v>
                </c:pt>
                <c:pt idx="13">
                  <c:v>149</c:v>
                </c:pt>
                <c:pt idx="14">
                  <c:v>519</c:v>
                </c:pt>
                <c:pt idx="15">
                  <c:v>246</c:v>
                </c:pt>
                <c:pt idx="16">
                  <c:v>123</c:v>
                </c:pt>
                <c:pt idx="17">
                  <c:v>206</c:v>
                </c:pt>
                <c:pt idx="18">
                  <c:v>203</c:v>
                </c:pt>
                <c:pt idx="19">
                  <c:v>480</c:v>
                </c:pt>
                <c:pt idx="20">
                  <c:v>244</c:v>
                </c:pt>
                <c:pt idx="21">
                  <c:v>83</c:v>
                </c:pt>
                <c:pt idx="22">
                  <c:v>3861</c:v>
                </c:pt>
                <c:pt idx="23">
                  <c:v>233</c:v>
                </c:pt>
                <c:pt idx="24">
                  <c:v>188</c:v>
                </c:pt>
                <c:pt idx="25">
                  <c:v>49</c:v>
                </c:pt>
                <c:pt idx="26">
                  <c:v>149</c:v>
                </c:pt>
                <c:pt idx="27">
                  <c:v>15</c:v>
                </c:pt>
                <c:pt idx="28">
                  <c:v>95</c:v>
                </c:pt>
                <c:pt idx="29">
                  <c:v>341</c:v>
                </c:pt>
                <c:pt idx="30">
                  <c:v>331</c:v>
                </c:pt>
                <c:pt idx="31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52192"/>
        <c:axId val="30153728"/>
      </c:barChart>
      <c:catAx>
        <c:axId val="30152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0153728"/>
        <c:crosses val="autoZero"/>
        <c:auto val="1"/>
        <c:lblAlgn val="ctr"/>
        <c:lblOffset val="100"/>
        <c:noMultiLvlLbl val="0"/>
      </c:catAx>
      <c:valAx>
        <c:axId val="30153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152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44935866664263"/>
          <c:y val="0.93268432976887461"/>
          <c:w val="0.64510128266671973"/>
          <c:h val="5.392654536330386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</a:t>
            </a:r>
            <a:r>
              <a:rPr lang="en-US" sz="1200" b="1" i="0" u="none" strike="noStrike" baseline="0"/>
              <a:t>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 Participación </a:t>
            </a:r>
            <a:r>
              <a:rPr lang="en-US" sz="1200"/>
              <a:t>por Modalidad de Servicio 2013</a:t>
            </a:r>
          </a:p>
        </c:rich>
      </c:tx>
      <c:layout>
        <c:manualLayout>
          <c:xMode val="edge"/>
          <c:yMode val="edge"/>
          <c:x val="0.1617152230971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679352580927366E-2"/>
          <c:y val="0.24517008378617541"/>
          <c:w val="0.43937904636920577"/>
          <c:h val="0.7317006630264506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5"/>
              </a:solidFill>
            </c:spPr>
          </c:dPt>
          <c:dPt>
            <c:idx val="1"/>
            <c:bubble3D val="0"/>
            <c:explosion val="9"/>
            <c:spPr>
              <a:solidFill>
                <a:schemeClr val="accent3"/>
              </a:solidFill>
            </c:spPr>
          </c:dPt>
          <c:dPt>
            <c:idx val="2"/>
            <c:bubble3D val="0"/>
            <c:explosion val="4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3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4597769028871391E-2"/>
                  <c:y val="0.101978152143863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1923228346456642E-2"/>
                  <c:y val="-0.126693307195456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692694663167104E-2"/>
                  <c:y val="0.116280043898229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'3.1.5'!$B$4:$E$5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'3.1.5'!$B$41:$E$41</c:f>
              <c:numCache>
                <c:formatCode>0</c:formatCode>
                <c:ptCount val="4"/>
                <c:pt idx="0">
                  <c:v>4.1670557475021006</c:v>
                </c:pt>
                <c:pt idx="1">
                  <c:v>58.917732748155757</c:v>
                </c:pt>
                <c:pt idx="2">
                  <c:v>7.9512559529367826</c:v>
                </c:pt>
                <c:pt idx="3">
                  <c:v>28.963955551405359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243197725284365"/>
          <c:y val="0.37896061142818238"/>
          <c:w val="0.22756802274715671"/>
          <c:h val="0.3345954256529278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Tipo de Persona 2013</a:t>
            </a:r>
          </a:p>
        </c:rich>
      </c:tx>
      <c:layout>
        <c:manualLayout>
          <c:xMode val="edge"/>
          <c:yMode val="edge"/>
          <c:x val="0.2821855501595234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9793641064328"/>
          <c:y val="0.13000008227811638"/>
          <c:w val="0.8681619438288799"/>
          <c:h val="0.63276380421099465"/>
        </c:manualLayout>
      </c:layout>
      <c:lineChart>
        <c:grouping val="standard"/>
        <c:varyColors val="0"/>
        <c:ser>
          <c:idx val="0"/>
          <c:order val="0"/>
          <c:tx>
            <c:strRef>
              <c:f>'3.1.6'!$B$5:$B$6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'3.1.6'!$B$8:$B$39</c:f>
              <c:numCache>
                <c:formatCode>#,##0</c:formatCode>
                <c:ptCount val="32"/>
                <c:pt idx="0">
                  <c:v>782</c:v>
                </c:pt>
                <c:pt idx="1">
                  <c:v>318</c:v>
                </c:pt>
                <c:pt idx="2">
                  <c:v>657</c:v>
                </c:pt>
                <c:pt idx="3">
                  <c:v>117</c:v>
                </c:pt>
                <c:pt idx="4">
                  <c:v>583</c:v>
                </c:pt>
                <c:pt idx="5">
                  <c:v>182</c:v>
                </c:pt>
                <c:pt idx="6">
                  <c:v>191</c:v>
                </c:pt>
                <c:pt idx="7">
                  <c:v>125</c:v>
                </c:pt>
                <c:pt idx="8">
                  <c:v>5809</c:v>
                </c:pt>
                <c:pt idx="9">
                  <c:v>121</c:v>
                </c:pt>
                <c:pt idx="10">
                  <c:v>716</c:v>
                </c:pt>
                <c:pt idx="11">
                  <c:v>1538</c:v>
                </c:pt>
                <c:pt idx="12">
                  <c:v>184</c:v>
                </c:pt>
                <c:pt idx="13">
                  <c:v>170</c:v>
                </c:pt>
                <c:pt idx="14">
                  <c:v>1473</c:v>
                </c:pt>
                <c:pt idx="15">
                  <c:v>813</c:v>
                </c:pt>
                <c:pt idx="16">
                  <c:v>237</c:v>
                </c:pt>
                <c:pt idx="17">
                  <c:v>275</c:v>
                </c:pt>
                <c:pt idx="18">
                  <c:v>1276</c:v>
                </c:pt>
                <c:pt idx="19">
                  <c:v>566</c:v>
                </c:pt>
                <c:pt idx="20">
                  <c:v>446</c:v>
                </c:pt>
                <c:pt idx="21">
                  <c:v>214</c:v>
                </c:pt>
                <c:pt idx="22">
                  <c:v>4064</c:v>
                </c:pt>
                <c:pt idx="23">
                  <c:v>666</c:v>
                </c:pt>
                <c:pt idx="24">
                  <c:v>218</c:v>
                </c:pt>
                <c:pt idx="25">
                  <c:v>134</c:v>
                </c:pt>
                <c:pt idx="26">
                  <c:v>163</c:v>
                </c:pt>
                <c:pt idx="27">
                  <c:v>438</c:v>
                </c:pt>
                <c:pt idx="28">
                  <c:v>148</c:v>
                </c:pt>
                <c:pt idx="29">
                  <c:v>713</c:v>
                </c:pt>
                <c:pt idx="30">
                  <c:v>449</c:v>
                </c:pt>
                <c:pt idx="31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'3.1.6'!$C$5:$C$6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'3.1.6'!$C$8:$C$39</c:f>
              <c:numCache>
                <c:formatCode>#,##0</c:formatCode>
                <c:ptCount val="32"/>
                <c:pt idx="0">
                  <c:v>316</c:v>
                </c:pt>
                <c:pt idx="1">
                  <c:v>283</c:v>
                </c:pt>
                <c:pt idx="2">
                  <c:v>35</c:v>
                </c:pt>
                <c:pt idx="3">
                  <c:v>45</c:v>
                </c:pt>
                <c:pt idx="4">
                  <c:v>111</c:v>
                </c:pt>
                <c:pt idx="5">
                  <c:v>261</c:v>
                </c:pt>
                <c:pt idx="6">
                  <c:v>444</c:v>
                </c:pt>
                <c:pt idx="7">
                  <c:v>47</c:v>
                </c:pt>
                <c:pt idx="8">
                  <c:v>6495</c:v>
                </c:pt>
                <c:pt idx="9">
                  <c:v>264</c:v>
                </c:pt>
                <c:pt idx="10">
                  <c:v>578</c:v>
                </c:pt>
                <c:pt idx="11">
                  <c:v>1011</c:v>
                </c:pt>
                <c:pt idx="12">
                  <c:v>272</c:v>
                </c:pt>
                <c:pt idx="13">
                  <c:v>1301</c:v>
                </c:pt>
                <c:pt idx="14">
                  <c:v>2296</c:v>
                </c:pt>
                <c:pt idx="15">
                  <c:v>686</c:v>
                </c:pt>
                <c:pt idx="16">
                  <c:v>279</c:v>
                </c:pt>
                <c:pt idx="17">
                  <c:v>68</c:v>
                </c:pt>
                <c:pt idx="18">
                  <c:v>690</c:v>
                </c:pt>
                <c:pt idx="19">
                  <c:v>93</c:v>
                </c:pt>
                <c:pt idx="20">
                  <c:v>551</c:v>
                </c:pt>
                <c:pt idx="21">
                  <c:v>378</c:v>
                </c:pt>
                <c:pt idx="22">
                  <c:v>189</c:v>
                </c:pt>
                <c:pt idx="23">
                  <c:v>371</c:v>
                </c:pt>
                <c:pt idx="24">
                  <c:v>350</c:v>
                </c:pt>
                <c:pt idx="25">
                  <c:v>204</c:v>
                </c:pt>
                <c:pt idx="26">
                  <c:v>45</c:v>
                </c:pt>
                <c:pt idx="27">
                  <c:v>67</c:v>
                </c:pt>
                <c:pt idx="28">
                  <c:v>270</c:v>
                </c:pt>
                <c:pt idx="29">
                  <c:v>585</c:v>
                </c:pt>
                <c:pt idx="30">
                  <c:v>203</c:v>
                </c:pt>
                <c:pt idx="31">
                  <c:v>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70496"/>
        <c:axId val="30176384"/>
      </c:lineChart>
      <c:catAx>
        <c:axId val="30170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0176384"/>
        <c:crosses val="autoZero"/>
        <c:auto val="1"/>
        <c:lblAlgn val="ctr"/>
        <c:lblOffset val="100"/>
        <c:noMultiLvlLbl val="0"/>
      </c:catAx>
      <c:valAx>
        <c:axId val="30176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</a:t>
                </a:r>
                <a:r>
                  <a:rPr lang="en-US" baseline="0"/>
                  <a:t> de Personas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170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811495119996227"/>
          <c:y val="0.90769942158484107"/>
          <c:w val="0.46797743096484196"/>
          <c:h val="7.812636273130435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baseline="0"/>
              <a:t>Parque Vehicular del Transporte Turistíco por Tierra </a:t>
            </a:r>
          </a:p>
          <a:p>
            <a:pPr>
              <a:defRPr lang="es-ES" sz="1200"/>
            </a:pPr>
            <a:r>
              <a:rPr lang="en-US" sz="1200" b="1" i="0" baseline="0"/>
              <a:t>Participación del por Tipo de Persona 2013</a:t>
            </a:r>
            <a:endParaRPr lang="es-ES" sz="1200"/>
          </a:p>
        </c:rich>
      </c:tx>
      <c:layout>
        <c:manualLayout>
          <c:xMode val="edge"/>
          <c:yMode val="edge"/>
          <c:x val="0.121664987587032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7170738736771"/>
          <c:y val="0.19478264426021122"/>
          <c:w val="0.46734342884404539"/>
          <c:h val="0.80057967373359629"/>
        </c:manualLayout>
      </c:layout>
      <c:pieChart>
        <c:varyColors val="1"/>
        <c:ser>
          <c:idx val="0"/>
          <c:order val="0"/>
          <c:tx>
            <c:strRef>
              <c:f>'3.1.6'!$B$42:$C$42</c:f>
              <c:strCache>
                <c:ptCount val="1"/>
                <c:pt idx="0">
                  <c:v>56 44</c:v>
                </c:pt>
              </c:strCache>
            </c:strRef>
          </c:tx>
          <c:spPr>
            <a:solidFill>
              <a:schemeClr val="accent2"/>
            </a:solidFill>
          </c:spPr>
          <c:dPt>
            <c:idx val="0"/>
            <c:bubble3D val="0"/>
            <c:explosion val="5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8.9546674079344926E-2"/>
                  <c:y val="-6.67701886101446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376592336660654"/>
                  <c:y val="2.72114997253250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'3.1.6'!$B$5:$C$6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'3.1.6'!$B$42:$C$42</c:f>
              <c:numCache>
                <c:formatCode>0</c:formatCode>
                <c:ptCount val="2"/>
                <c:pt idx="0">
                  <c:v>55.749836586049121</c:v>
                </c:pt>
                <c:pt idx="1">
                  <c:v>44.250163413950879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83035099514779"/>
          <c:y val="0.41124226332173597"/>
          <c:w val="0.24443867934382449"/>
          <c:h val="0.16821314777513363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152400</xdr:rowOff>
    </xdr:from>
    <xdr:to>
      <xdr:col>10</xdr:col>
      <xdr:colOff>19050</xdr:colOff>
      <xdr:row>22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5</xdr:row>
      <xdr:rowOff>6350</xdr:rowOff>
    </xdr:from>
    <xdr:to>
      <xdr:col>14</xdr:col>
      <xdr:colOff>333374</xdr:colOff>
      <xdr:row>21</xdr:row>
      <xdr:rowOff>158750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1029567</xdr:colOff>
      <xdr:row>26</xdr:row>
      <xdr:rowOff>13855</xdr:rowOff>
    </xdr:from>
    <xdr:to>
      <xdr:col>6</xdr:col>
      <xdr:colOff>720436</xdr:colOff>
      <xdr:row>43</xdr:row>
      <xdr:rowOff>100444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245053</xdr:colOff>
      <xdr:row>26</xdr:row>
      <xdr:rowOff>26843</xdr:rowOff>
    </xdr:from>
    <xdr:to>
      <xdr:col>13</xdr:col>
      <xdr:colOff>348962</xdr:colOff>
      <xdr:row>43</xdr:row>
      <xdr:rowOff>130753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76200</xdr:rowOff>
    </xdr:from>
    <xdr:to>
      <xdr:col>11</xdr:col>
      <xdr:colOff>333375</xdr:colOff>
      <xdr:row>17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18</xdr:row>
      <xdr:rowOff>0</xdr:rowOff>
    </xdr:from>
    <xdr:to>
      <xdr:col>11</xdr:col>
      <xdr:colOff>333375</xdr:colOff>
      <xdr:row>35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4</xdr:row>
      <xdr:rowOff>167216</xdr:rowOff>
    </xdr:from>
    <xdr:to>
      <xdr:col>9</xdr:col>
      <xdr:colOff>561974</xdr:colOff>
      <xdr:row>20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26275</xdr:colOff>
      <xdr:row>4</xdr:row>
      <xdr:rowOff>118241</xdr:rowOff>
    </xdr:from>
    <xdr:to>
      <xdr:col>15</xdr:col>
      <xdr:colOff>761999</xdr:colOff>
      <xdr:row>21</xdr:row>
      <xdr:rowOff>31750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704849</xdr:colOff>
      <xdr:row>5</xdr:row>
      <xdr:rowOff>80282</xdr:rowOff>
    </xdr:from>
    <xdr:to>
      <xdr:col>15</xdr:col>
      <xdr:colOff>201384</xdr:colOff>
      <xdr:row>22</xdr:row>
      <xdr:rowOff>19049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15875</xdr:colOff>
      <xdr:row>23</xdr:row>
      <xdr:rowOff>63500</xdr:rowOff>
    </xdr:from>
    <xdr:to>
      <xdr:col>13</xdr:col>
      <xdr:colOff>15875</xdr:colOff>
      <xdr:row>37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669130</xdr:colOff>
      <xdr:row>3</xdr:row>
      <xdr:rowOff>23813</xdr:rowOff>
    </xdr:from>
    <xdr:to>
      <xdr:col>14</xdr:col>
      <xdr:colOff>347662</xdr:colOff>
      <xdr:row>18</xdr:row>
      <xdr:rowOff>50006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373157</xdr:colOff>
      <xdr:row>18</xdr:row>
      <xdr:rowOff>187137</xdr:rowOff>
    </xdr:from>
    <xdr:to>
      <xdr:col>13</xdr:col>
      <xdr:colOff>373157</xdr:colOff>
      <xdr:row>33</xdr:row>
      <xdr:rowOff>75078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28574</xdr:rowOff>
    </xdr:from>
    <xdr:to>
      <xdr:col>13</xdr:col>
      <xdr:colOff>266700</xdr:colOff>
      <xdr:row>23</xdr:row>
      <xdr:rowOff>19049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24</xdr:row>
      <xdr:rowOff>91281</xdr:rowOff>
    </xdr:from>
    <xdr:to>
      <xdr:col>12</xdr:col>
      <xdr:colOff>252412</xdr:colOff>
      <xdr:row>38</xdr:row>
      <xdr:rowOff>135731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</xdr:colOff>
      <xdr:row>5</xdr:row>
      <xdr:rowOff>150812</xdr:rowOff>
    </xdr:from>
    <xdr:to>
      <xdr:col>15</xdr:col>
      <xdr:colOff>381000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504824</xdr:colOff>
      <xdr:row>22</xdr:row>
      <xdr:rowOff>83343</xdr:rowOff>
    </xdr:from>
    <xdr:to>
      <xdr:col>14</xdr:col>
      <xdr:colOff>504824</xdr:colOff>
      <xdr:row>36</xdr:row>
      <xdr:rowOff>154780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17991</xdr:colOff>
      <xdr:row>4</xdr:row>
      <xdr:rowOff>195792</xdr:rowOff>
    </xdr:from>
    <xdr:to>
      <xdr:col>15</xdr:col>
      <xdr:colOff>483659</xdr:colOff>
      <xdr:row>21</xdr:row>
      <xdr:rowOff>40217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52918</xdr:colOff>
      <xdr:row>21</xdr:row>
      <xdr:rowOff>160867</xdr:rowOff>
    </xdr:from>
    <xdr:to>
      <xdr:col>13</xdr:col>
      <xdr:colOff>333376</xdr:colOff>
      <xdr:row>37</xdr:row>
      <xdr:rowOff>123824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50345</xdr:colOff>
      <xdr:row>8</xdr:row>
      <xdr:rowOff>142875</xdr:rowOff>
    </xdr:from>
    <xdr:to>
      <xdr:col>12</xdr:col>
      <xdr:colOff>761998</xdr:colOff>
      <xdr:row>25</xdr:row>
      <xdr:rowOff>27214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42332</xdr:colOff>
      <xdr:row>26</xdr:row>
      <xdr:rowOff>84666</xdr:rowOff>
    </xdr:from>
    <xdr:to>
      <xdr:col>11</xdr:col>
      <xdr:colOff>488155</xdr:colOff>
      <xdr:row>41</xdr:row>
      <xdr:rowOff>-1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zoomScaleNormal="100" workbookViewId="0">
      <selection activeCell="B55" sqref="B55"/>
    </sheetView>
  </sheetViews>
  <sheetFormatPr baseColWidth="10" defaultColWidth="11.42578125" defaultRowHeight="12.75" x14ac:dyDescent="0.2"/>
  <cols>
    <col min="1" max="1" width="22.7109375" customWidth="1"/>
    <col min="2" max="2" width="21" customWidth="1"/>
    <col min="3" max="3" width="11.5703125" customWidth="1"/>
  </cols>
  <sheetData>
    <row r="2" spans="1:4" ht="17.25" x14ac:dyDescent="0.3">
      <c r="A2" s="4" t="s">
        <v>93</v>
      </c>
    </row>
    <row r="4" spans="1:4" ht="17.25" x14ac:dyDescent="0.3">
      <c r="A4" s="4" t="s">
        <v>109</v>
      </c>
    </row>
    <row r="6" spans="1:4" ht="17.25" x14ac:dyDescent="0.3">
      <c r="A6" s="42" t="s">
        <v>92</v>
      </c>
      <c r="B6" s="42"/>
      <c r="C6" s="42"/>
      <c r="D6" s="31"/>
    </row>
    <row r="7" spans="1:4" ht="15" customHeight="1" x14ac:dyDescent="0.3">
      <c r="A7" s="42" t="s">
        <v>118</v>
      </c>
      <c r="B7" s="42"/>
      <c r="C7" s="42"/>
      <c r="D7" s="40"/>
    </row>
    <row r="9" spans="1:4" ht="20.25" customHeight="1" x14ac:dyDescent="0.2">
      <c r="A9" s="60" t="s">
        <v>94</v>
      </c>
      <c r="B9" s="60" t="s">
        <v>95</v>
      </c>
      <c r="C9" s="27" t="s">
        <v>0</v>
      </c>
    </row>
    <row r="10" spans="1:4" ht="8.25" customHeight="1" x14ac:dyDescent="0.2">
      <c r="A10" s="54"/>
      <c r="B10" s="54"/>
      <c r="C10" s="54"/>
    </row>
    <row r="11" spans="1:4" ht="15" customHeight="1" x14ac:dyDescent="0.2">
      <c r="A11" s="86" t="s">
        <v>36</v>
      </c>
      <c r="B11" s="87">
        <v>1785</v>
      </c>
      <c r="C11" s="88">
        <f>B11/$B$16*100</f>
        <v>4.1670557475021015</v>
      </c>
      <c r="D11" s="32">
        <v>4.3025605607141939</v>
      </c>
    </row>
    <row r="12" spans="1:4" ht="15" customHeight="1" x14ac:dyDescent="0.2">
      <c r="A12" s="89" t="s">
        <v>54</v>
      </c>
      <c r="B12" s="90">
        <v>25238</v>
      </c>
      <c r="C12" s="91">
        <f>B12/$B$16*100</f>
        <v>58.917732748155757</v>
      </c>
      <c r="D12" s="32">
        <v>59.578441153147622</v>
      </c>
    </row>
    <row r="13" spans="1:4" ht="15" customHeight="1" x14ac:dyDescent="0.2">
      <c r="A13" s="86" t="s">
        <v>55</v>
      </c>
      <c r="B13" s="87">
        <v>3406</v>
      </c>
      <c r="C13" s="88">
        <f>B13/$B$16*100</f>
        <v>7.9512559529367826</v>
      </c>
      <c r="D13" s="32">
        <v>9.2215997748957612</v>
      </c>
    </row>
    <row r="14" spans="1:4" ht="15" customHeight="1" x14ac:dyDescent="0.2">
      <c r="A14" s="89" t="s">
        <v>56</v>
      </c>
      <c r="B14" s="90">
        <v>12407</v>
      </c>
      <c r="C14" s="91">
        <f>B14/$B$16*100</f>
        <v>28.963955551405363</v>
      </c>
      <c r="D14" s="32">
        <v>26.897398511242422</v>
      </c>
    </row>
    <row r="15" spans="1:4" ht="9.75" customHeight="1" x14ac:dyDescent="0.2">
      <c r="A15" s="54"/>
      <c r="B15" s="54"/>
      <c r="C15" s="54"/>
      <c r="D15" s="6"/>
    </row>
    <row r="16" spans="1:4" ht="20.25" customHeight="1" x14ac:dyDescent="0.2">
      <c r="A16" s="28" t="s">
        <v>33</v>
      </c>
      <c r="B16" s="2">
        <f>SUM(B11:B14)</f>
        <v>42836</v>
      </c>
      <c r="C16" s="2">
        <f>B16/$B$16*100</f>
        <v>100</v>
      </c>
    </row>
    <row r="18" spans="1:3" x14ac:dyDescent="0.2">
      <c r="C18" s="18"/>
    </row>
    <row r="24" spans="1:3" x14ac:dyDescent="0.2">
      <c r="A24" s="58"/>
      <c r="B24" s="58"/>
    </row>
    <row r="25" spans="1:3" x14ac:dyDescent="0.2">
      <c r="A25" s="58"/>
      <c r="B25" s="58"/>
    </row>
    <row r="26" spans="1:3" x14ac:dyDescent="0.2">
      <c r="A26" s="58"/>
      <c r="B26" s="58"/>
    </row>
    <row r="27" spans="1:3" x14ac:dyDescent="0.2">
      <c r="A27" s="58"/>
      <c r="B27" s="58"/>
    </row>
  </sheetData>
  <phoneticPr fontId="0" type="noConversion"/>
  <printOptions horizontalCentered="1"/>
  <pageMargins left="0.78740157480314965" right="0.75" top="0.55000000000000004" bottom="1" header="0" footer="0"/>
  <pageSetup orientation="portrait" r:id="rId1"/>
  <headerFooter alignWithMargins="0"/>
  <ignoredErrors>
    <ignoredError sqref="C11:C14 C15:C16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zoomScaleNormal="100" workbookViewId="0">
      <selection activeCell="A60" sqref="A60"/>
    </sheetView>
  </sheetViews>
  <sheetFormatPr baseColWidth="10" defaultColWidth="11.42578125" defaultRowHeight="12.75" x14ac:dyDescent="0.2"/>
  <cols>
    <col min="1" max="1" width="21" customWidth="1"/>
    <col min="2" max="2" width="15.7109375" customWidth="1"/>
    <col min="3" max="3" width="10.140625" customWidth="1"/>
    <col min="4" max="4" width="7.28515625" customWidth="1"/>
    <col min="5" max="5" width="10.42578125" customWidth="1"/>
    <col min="6" max="6" width="8.85546875" customWidth="1"/>
  </cols>
  <sheetData>
    <row r="2" spans="1:8" ht="17.25" x14ac:dyDescent="0.3">
      <c r="A2" s="4" t="s">
        <v>127</v>
      </c>
    </row>
    <row r="4" spans="1:8" ht="17.25" x14ac:dyDescent="0.3">
      <c r="A4" s="4" t="s">
        <v>125</v>
      </c>
    </row>
    <row r="6" spans="1:8" ht="20.25" customHeight="1" x14ac:dyDescent="0.2">
      <c r="A6" s="95" t="s">
        <v>101</v>
      </c>
      <c r="B6" s="95" t="s">
        <v>102</v>
      </c>
      <c r="C6" s="95" t="s">
        <v>103</v>
      </c>
      <c r="D6" s="95" t="s">
        <v>0</v>
      </c>
      <c r="E6" s="95" t="s">
        <v>104</v>
      </c>
      <c r="F6" s="95" t="s">
        <v>0</v>
      </c>
    </row>
    <row r="7" spans="1:8" ht="28.5" customHeight="1" x14ac:dyDescent="0.2">
      <c r="A7" s="95"/>
      <c r="B7" s="95"/>
      <c r="C7" s="95"/>
      <c r="D7" s="95"/>
      <c r="E7" s="95"/>
      <c r="F7" s="95"/>
    </row>
    <row r="8" spans="1:8" ht="6.75" customHeight="1" x14ac:dyDescent="0.2">
      <c r="A8" s="75"/>
      <c r="B8" s="75"/>
      <c r="C8" s="76"/>
      <c r="D8" s="76"/>
      <c r="E8" s="76"/>
      <c r="F8" s="76"/>
    </row>
    <row r="9" spans="1:8" ht="18" customHeight="1" x14ac:dyDescent="0.25">
      <c r="A9" s="79" t="s">
        <v>52</v>
      </c>
      <c r="B9" s="85" t="s">
        <v>49</v>
      </c>
      <c r="C9" s="29">
        <v>11543</v>
      </c>
      <c r="D9" s="30">
        <f>C9/$C$17*100</f>
        <v>89.793854531310785</v>
      </c>
      <c r="E9" s="29">
        <v>19350</v>
      </c>
      <c r="F9" s="30">
        <f>E9/$E$17*100</f>
        <v>45.17228499393034</v>
      </c>
      <c r="G9" s="32">
        <v>90.384030803526201</v>
      </c>
      <c r="H9" s="32">
        <v>46.952188132689606</v>
      </c>
    </row>
    <row r="10" spans="1:8" ht="6" customHeight="1" x14ac:dyDescent="0.25">
      <c r="A10" s="78"/>
      <c r="B10" s="81"/>
      <c r="C10" s="52"/>
      <c r="D10" s="53"/>
      <c r="E10" s="52"/>
      <c r="F10" s="53"/>
      <c r="G10" s="32"/>
      <c r="H10" s="32"/>
    </row>
    <row r="11" spans="1:8" ht="16.5" customHeight="1" x14ac:dyDescent="0.25">
      <c r="A11" s="79" t="s">
        <v>46</v>
      </c>
      <c r="B11" s="80" t="s">
        <v>50</v>
      </c>
      <c r="C11" s="29">
        <v>1208</v>
      </c>
      <c r="D11" s="30">
        <f>C11/$C$17*100</f>
        <v>9.3971217425126419</v>
      </c>
      <c r="E11" s="29">
        <v>12523</v>
      </c>
      <c r="F11" s="30">
        <f>E11/$E$17*100</f>
        <v>29.234755812867679</v>
      </c>
      <c r="G11" s="32">
        <v>8.8357483027662376</v>
      </c>
      <c r="H11" s="32">
        <v>27.581373617816539</v>
      </c>
    </row>
    <row r="12" spans="1:8" ht="9" customHeight="1" x14ac:dyDescent="0.25">
      <c r="A12" s="78"/>
      <c r="B12" s="81"/>
      <c r="C12" s="52"/>
      <c r="D12" s="53"/>
      <c r="E12" s="52"/>
      <c r="F12" s="53"/>
      <c r="G12" s="32"/>
      <c r="H12" s="32"/>
    </row>
    <row r="13" spans="1:8" ht="15" x14ac:dyDescent="0.25">
      <c r="A13" s="79" t="s">
        <v>47</v>
      </c>
      <c r="B13" s="82" t="s">
        <v>51</v>
      </c>
      <c r="C13" s="29">
        <v>82</v>
      </c>
      <c r="D13" s="30">
        <f>C13/$C$17*100</f>
        <v>0.63788409179307659</v>
      </c>
      <c r="E13" s="29">
        <v>4365</v>
      </c>
      <c r="F13" s="30">
        <f>E13/$E$17*100</f>
        <v>10.190027080026146</v>
      </c>
      <c r="G13" s="32">
        <v>0.61809707163846395</v>
      </c>
      <c r="H13" s="32">
        <v>9.4969630898613921</v>
      </c>
    </row>
    <row r="14" spans="1:8" ht="8.25" customHeight="1" x14ac:dyDescent="0.25">
      <c r="A14" s="78"/>
      <c r="B14" s="81"/>
      <c r="C14" s="52"/>
      <c r="D14" s="53"/>
      <c r="E14" s="52"/>
      <c r="F14" s="53"/>
      <c r="G14" s="32"/>
      <c r="H14" s="32"/>
    </row>
    <row r="15" spans="1:8" ht="15" x14ac:dyDescent="0.25">
      <c r="A15" s="79" t="s">
        <v>48</v>
      </c>
      <c r="B15" s="82" t="s">
        <v>53</v>
      </c>
      <c r="C15" s="29">
        <v>22</v>
      </c>
      <c r="D15" s="30">
        <f>C15/$C$17*100</f>
        <v>0.17113963438350838</v>
      </c>
      <c r="E15" s="29">
        <v>6598</v>
      </c>
      <c r="F15" s="30">
        <f>E15/$E$17*100</f>
        <v>15.402932113175833</v>
      </c>
      <c r="G15" s="32">
        <v>0.16212382206910528</v>
      </c>
      <c r="H15" s="32">
        <v>15.969475159632458</v>
      </c>
    </row>
    <row r="16" spans="1:8" ht="10.5" customHeight="1" x14ac:dyDescent="0.2">
      <c r="A16" s="75"/>
      <c r="B16" s="75"/>
      <c r="C16" s="77"/>
      <c r="D16" s="77"/>
      <c r="E16" s="77"/>
      <c r="F16" s="77"/>
      <c r="G16" s="35"/>
      <c r="H16" s="35"/>
    </row>
    <row r="17" spans="1:6" ht="21.75" customHeight="1" x14ac:dyDescent="0.2">
      <c r="A17" s="11" t="s">
        <v>33</v>
      </c>
      <c r="B17" s="11"/>
      <c r="C17" s="2">
        <f>C9+C11+C13+C15</f>
        <v>12855</v>
      </c>
      <c r="D17" s="2">
        <f>D9+D11+D13+D15</f>
        <v>100.00000000000001</v>
      </c>
      <c r="E17" s="2">
        <f>E9+E11+E13+E15</f>
        <v>42836</v>
      </c>
      <c r="F17" s="2">
        <f>F9+F11+F13+F15</f>
        <v>100</v>
      </c>
    </row>
    <row r="18" spans="1:6" x14ac:dyDescent="0.2">
      <c r="A18" s="12"/>
      <c r="B18" s="12"/>
      <c r="C18" s="12"/>
      <c r="D18" s="12"/>
      <c r="E18" s="12"/>
      <c r="F18" s="12"/>
    </row>
  </sheetData>
  <mergeCells count="6">
    <mergeCell ref="F6:F7"/>
    <mergeCell ref="A6:A7"/>
    <mergeCell ref="B6:B7"/>
    <mergeCell ref="C6:C7"/>
    <mergeCell ref="D6:D7"/>
    <mergeCell ref="E6:E7"/>
  </mergeCells>
  <phoneticPr fontId="0" type="noConversion"/>
  <printOptions horizontalCentered="1"/>
  <pageMargins left="0.39370078740157483" right="0.75" top="0.98425196850393704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Normal="100" workbookViewId="0">
      <selection activeCell="C63" sqref="C63"/>
    </sheetView>
  </sheetViews>
  <sheetFormatPr baseColWidth="10" defaultColWidth="11.42578125" defaultRowHeight="12.75" x14ac:dyDescent="0.2"/>
  <cols>
    <col min="1" max="1" width="32.28515625" customWidth="1"/>
    <col min="2" max="2" width="15.140625" customWidth="1"/>
    <col min="3" max="3" width="15.42578125" customWidth="1"/>
  </cols>
  <sheetData>
    <row r="2" spans="1:9" ht="17.25" x14ac:dyDescent="0.3">
      <c r="A2" s="4" t="s">
        <v>121</v>
      </c>
    </row>
    <row r="4" spans="1:9" ht="17.25" x14ac:dyDescent="0.3">
      <c r="A4" s="4" t="s">
        <v>105</v>
      </c>
    </row>
    <row r="6" spans="1:9" ht="23.25" customHeight="1" x14ac:dyDescent="0.2">
      <c r="A6" s="95" t="s">
        <v>106</v>
      </c>
      <c r="B6" s="95" t="s">
        <v>107</v>
      </c>
      <c r="C6" s="95" t="s">
        <v>108</v>
      </c>
    </row>
    <row r="7" spans="1:9" ht="39.75" customHeight="1" x14ac:dyDescent="0.2">
      <c r="A7" s="95"/>
      <c r="B7" s="95"/>
      <c r="C7" s="95"/>
      <c r="D7" s="35" t="s">
        <v>90</v>
      </c>
      <c r="E7" s="35" t="s">
        <v>91</v>
      </c>
    </row>
    <row r="8" spans="1:9" x14ac:dyDescent="0.2">
      <c r="A8" s="54"/>
      <c r="B8" s="54"/>
      <c r="C8" s="54"/>
      <c r="D8" s="35"/>
      <c r="E8" s="51"/>
      <c r="F8" s="25"/>
      <c r="G8" s="25"/>
      <c r="H8" s="25"/>
      <c r="I8" s="26"/>
    </row>
    <row r="9" spans="1:9" ht="15" customHeight="1" x14ac:dyDescent="0.25">
      <c r="A9" s="79" t="s">
        <v>36</v>
      </c>
      <c r="B9" s="29">
        <v>4208</v>
      </c>
      <c r="C9" s="29">
        <v>125404</v>
      </c>
      <c r="D9" s="50">
        <f>B9*100/$B$14</f>
        <v>0.68962126550746494</v>
      </c>
      <c r="E9" s="50">
        <f>C9*100/$C$14</f>
        <v>0.1383067775879582</v>
      </c>
      <c r="F9" s="25"/>
      <c r="G9" s="25"/>
      <c r="H9" s="25"/>
      <c r="I9" s="25"/>
    </row>
    <row r="10" spans="1:9" ht="16.5" customHeight="1" x14ac:dyDescent="0.25">
      <c r="A10" s="78" t="s">
        <v>54</v>
      </c>
      <c r="B10" s="52">
        <v>529477</v>
      </c>
      <c r="C10" s="52">
        <v>79114129</v>
      </c>
      <c r="D10" s="50">
        <f t="shared" ref="D10:D12" si="0">B10*100/$B$14</f>
        <v>86.77248070273194</v>
      </c>
      <c r="E10" s="50">
        <f t="shared" ref="E10:E12" si="1">C10*100/$C$14</f>
        <v>87.25415651548623</v>
      </c>
      <c r="F10" s="26"/>
      <c r="G10" s="26"/>
      <c r="H10" s="26"/>
      <c r="I10" s="26"/>
    </row>
    <row r="11" spans="1:9" ht="15.75" customHeight="1" x14ac:dyDescent="0.25">
      <c r="A11" s="79" t="s">
        <v>55</v>
      </c>
      <c r="B11" s="29">
        <v>12242</v>
      </c>
      <c r="C11" s="29">
        <v>1827258</v>
      </c>
      <c r="D11" s="50">
        <f t="shared" si="0"/>
        <v>2.0062603451383993</v>
      </c>
      <c r="E11" s="50">
        <f t="shared" si="1"/>
        <v>2.0152639931885532</v>
      </c>
      <c r="F11" s="26"/>
      <c r="G11" s="26"/>
      <c r="H11" s="26"/>
      <c r="I11" s="26"/>
    </row>
    <row r="12" spans="1:9" ht="15" customHeight="1" x14ac:dyDescent="0.25">
      <c r="A12" s="78" t="s">
        <v>56</v>
      </c>
      <c r="B12" s="52">
        <v>64263</v>
      </c>
      <c r="C12" s="52">
        <v>9604109</v>
      </c>
      <c r="D12" s="50">
        <f t="shared" si="0"/>
        <v>10.531637686622199</v>
      </c>
      <c r="E12" s="50">
        <f t="shared" si="1"/>
        <v>10.592272713737263</v>
      </c>
    </row>
    <row r="13" spans="1:9" ht="7.5" customHeight="1" x14ac:dyDescent="0.2">
      <c r="A13" s="54"/>
      <c r="B13" s="55"/>
      <c r="C13" s="55"/>
      <c r="D13" s="35"/>
      <c r="E13" s="35"/>
    </row>
    <row r="14" spans="1:9" ht="23.25" customHeight="1" x14ac:dyDescent="0.2">
      <c r="A14" s="83" t="s">
        <v>117</v>
      </c>
      <c r="B14" s="2">
        <f>SUM(B9:B12)</f>
        <v>610190</v>
      </c>
      <c r="C14" s="2">
        <f>SUM(C9:C12)</f>
        <v>90670900</v>
      </c>
      <c r="D14" s="6"/>
      <c r="E14" s="6"/>
    </row>
  </sheetData>
  <sortState ref="A18:B21">
    <sortCondition ref="A18:A21"/>
  </sortState>
  <mergeCells count="3">
    <mergeCell ref="A6:A7"/>
    <mergeCell ref="B6:B7"/>
    <mergeCell ref="C6:C7"/>
  </mergeCells>
  <phoneticPr fontId="0" type="noConversion"/>
  <printOptions horizontalCentered="1"/>
  <pageMargins left="0.39370078740157483" right="0.75" top="0.66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zoomScaleNormal="100" workbookViewId="0">
      <selection activeCell="B49" sqref="B49"/>
    </sheetView>
  </sheetViews>
  <sheetFormatPr baseColWidth="10" defaultColWidth="11.42578125" defaultRowHeight="12.75" x14ac:dyDescent="0.2"/>
  <cols>
    <col min="1" max="1" width="25.85546875" customWidth="1"/>
    <col min="2" max="2" width="18.42578125" customWidth="1"/>
    <col min="3" max="3" width="11" customWidth="1"/>
  </cols>
  <sheetData>
    <row r="2" spans="1:5" ht="17.25" x14ac:dyDescent="0.3">
      <c r="A2" s="40" t="s">
        <v>119</v>
      </c>
      <c r="B2" s="31"/>
      <c r="C2" s="31"/>
      <c r="D2" s="31"/>
      <c r="E2" s="31"/>
    </row>
    <row r="3" spans="1:5" ht="17.25" x14ac:dyDescent="0.3">
      <c r="A3" s="40" t="s">
        <v>110</v>
      </c>
      <c r="B3" s="40"/>
      <c r="C3" s="40"/>
      <c r="D3" s="40"/>
      <c r="E3" s="40"/>
    </row>
    <row r="5" spans="1:5" ht="20.25" customHeight="1" x14ac:dyDescent="0.2">
      <c r="A5" s="83" t="s">
        <v>94</v>
      </c>
      <c r="B5" s="83" t="s">
        <v>95</v>
      </c>
      <c r="C5" s="27" t="s">
        <v>0</v>
      </c>
    </row>
    <row r="6" spans="1:5" ht="9" customHeight="1" x14ac:dyDescent="0.2">
      <c r="A6" s="54"/>
      <c r="B6" s="54"/>
      <c r="C6" s="54"/>
    </row>
    <row r="7" spans="1:5" ht="15" customHeight="1" x14ac:dyDescent="0.25">
      <c r="A7" s="61" t="s">
        <v>37</v>
      </c>
      <c r="B7" s="29">
        <v>30023</v>
      </c>
      <c r="C7" s="30">
        <f>B7/$B$12*100</f>
        <v>70.088243533476515</v>
      </c>
      <c r="D7" s="33">
        <v>78.869334994549135</v>
      </c>
    </row>
    <row r="8" spans="1:5" ht="15" customHeight="1" x14ac:dyDescent="0.25">
      <c r="A8" s="62" t="s">
        <v>45</v>
      </c>
      <c r="B8" s="52">
        <v>1437</v>
      </c>
      <c r="C8" s="53">
        <f>B8/$B$12*100</f>
        <v>3.354654963115137</v>
      </c>
      <c r="D8" s="33">
        <v>1.9124746924155116</v>
      </c>
    </row>
    <row r="9" spans="1:5" ht="15" customHeight="1" x14ac:dyDescent="0.25">
      <c r="A9" s="61" t="s">
        <v>38</v>
      </c>
      <c r="B9" s="29">
        <v>11369</v>
      </c>
      <c r="C9" s="30">
        <f>B9/$B$12*100</f>
        <v>26.540760108320104</v>
      </c>
      <c r="D9" s="33">
        <v>19.215075533406011</v>
      </c>
    </row>
    <row r="10" spans="1:5" ht="15" customHeight="1" x14ac:dyDescent="0.25">
      <c r="A10" s="62" t="s">
        <v>57</v>
      </c>
      <c r="B10" s="52">
        <v>7</v>
      </c>
      <c r="C10" s="53">
        <f>B10/$B$12*100</f>
        <v>1.6341395088243536E-2</v>
      </c>
      <c r="D10" s="33">
        <v>3.1147796293412243E-3</v>
      </c>
    </row>
    <row r="11" spans="1:5" ht="9" customHeight="1" x14ac:dyDescent="0.2">
      <c r="A11" s="54"/>
      <c r="B11" s="56"/>
      <c r="C11" s="57"/>
    </row>
    <row r="12" spans="1:5" ht="22.5" customHeight="1" x14ac:dyDescent="0.2">
      <c r="A12" s="1" t="s">
        <v>33</v>
      </c>
      <c r="B12" s="2">
        <f>SUM(B7:B10)</f>
        <v>42836</v>
      </c>
      <c r="C12" s="2">
        <f>B12/$B$12*100</f>
        <v>100</v>
      </c>
    </row>
  </sheetData>
  <phoneticPr fontId="0" type="noConversion"/>
  <printOptions horizontalCentered="1"/>
  <pageMargins left="0.78740157480314965" right="0.75" top="0.65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zoomScaleNormal="100" workbookViewId="0">
      <selection activeCell="A54" sqref="A54"/>
    </sheetView>
  </sheetViews>
  <sheetFormatPr baseColWidth="10" defaultColWidth="11.42578125" defaultRowHeight="12.75" x14ac:dyDescent="0.2"/>
  <cols>
    <col min="1" max="1" width="23.7109375" customWidth="1"/>
    <col min="2" max="2" width="15.85546875" style="36" customWidth="1"/>
    <col min="3" max="3" width="14.140625" style="36" customWidth="1"/>
    <col min="4" max="4" width="14.7109375" customWidth="1"/>
    <col min="5" max="5" width="16.140625" customWidth="1"/>
    <col min="6" max="6" width="13" style="36" customWidth="1"/>
    <col min="7" max="7" width="6" style="35" customWidth="1"/>
    <col min="8" max="8" width="8.42578125" customWidth="1"/>
    <col min="9" max="9" width="5.85546875" customWidth="1"/>
    <col min="10" max="10" width="11.28515625" customWidth="1"/>
  </cols>
  <sheetData>
    <row r="2" spans="1:10" ht="17.25" x14ac:dyDescent="0.3">
      <c r="A2" s="40" t="s">
        <v>111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customHeight="1" x14ac:dyDescent="0.2"/>
    <row r="4" spans="1:10" s="5" customFormat="1" ht="20.25" customHeight="1" x14ac:dyDescent="0.25">
      <c r="A4" s="92" t="s">
        <v>40</v>
      </c>
      <c r="B4" s="93" t="s">
        <v>96</v>
      </c>
      <c r="C4" s="93"/>
      <c r="D4" s="93"/>
      <c r="E4" s="93"/>
      <c r="F4" s="93"/>
      <c r="G4" s="34"/>
    </row>
    <row r="5" spans="1:10" s="5" customFormat="1" ht="19.5" customHeight="1" x14ac:dyDescent="0.25">
      <c r="A5" s="92"/>
      <c r="B5" s="9" t="s">
        <v>43</v>
      </c>
      <c r="C5" s="9" t="s">
        <v>41</v>
      </c>
      <c r="D5" s="9" t="s">
        <v>42</v>
      </c>
      <c r="E5" s="20" t="s">
        <v>44</v>
      </c>
      <c r="F5" s="9" t="s">
        <v>33</v>
      </c>
      <c r="G5" s="34"/>
    </row>
    <row r="6" spans="1:10" s="5" customFormat="1" ht="8.25" customHeight="1" x14ac:dyDescent="0.25">
      <c r="B6" s="7"/>
      <c r="C6" s="7"/>
      <c r="D6" s="7"/>
      <c r="E6" s="21"/>
      <c r="F6" s="7"/>
      <c r="G6" s="34"/>
    </row>
    <row r="7" spans="1:10" s="5" customFormat="1" ht="15" x14ac:dyDescent="0.25">
      <c r="A7" s="63" t="s">
        <v>1</v>
      </c>
      <c r="B7" s="22">
        <v>1034</v>
      </c>
      <c r="C7" s="22">
        <v>64</v>
      </c>
      <c r="D7" s="22">
        <v>0</v>
      </c>
      <c r="E7" s="22">
        <v>0</v>
      </c>
      <c r="F7" s="22">
        <f t="shared" ref="F7:F38" si="0">SUM(B7:E7)</f>
        <v>1098</v>
      </c>
      <c r="G7" s="34" t="s">
        <v>58</v>
      </c>
    </row>
    <row r="8" spans="1:10" s="5" customFormat="1" ht="15" x14ac:dyDescent="0.25">
      <c r="A8" s="64" t="s">
        <v>2</v>
      </c>
      <c r="B8" s="23">
        <v>458</v>
      </c>
      <c r="C8" s="23">
        <v>141</v>
      </c>
      <c r="D8" s="23">
        <v>1</v>
      </c>
      <c r="E8" s="23">
        <v>1</v>
      </c>
      <c r="F8" s="23">
        <f t="shared" si="0"/>
        <v>601</v>
      </c>
      <c r="G8" s="34" t="s">
        <v>59</v>
      </c>
    </row>
    <row r="9" spans="1:10" s="5" customFormat="1" ht="15" x14ac:dyDescent="0.25">
      <c r="A9" s="63" t="s">
        <v>3</v>
      </c>
      <c r="B9" s="22">
        <v>107</v>
      </c>
      <c r="C9" s="22">
        <v>584</v>
      </c>
      <c r="D9" s="22">
        <v>0</v>
      </c>
      <c r="E9" s="22">
        <v>1</v>
      </c>
      <c r="F9" s="22">
        <f t="shared" si="0"/>
        <v>692</v>
      </c>
      <c r="G9" s="34" t="s">
        <v>60</v>
      </c>
    </row>
    <row r="10" spans="1:10" s="5" customFormat="1" ht="15" x14ac:dyDescent="0.25">
      <c r="A10" s="64" t="s">
        <v>4</v>
      </c>
      <c r="B10" s="23">
        <v>82</v>
      </c>
      <c r="C10" s="23">
        <v>80</v>
      </c>
      <c r="D10" s="23">
        <v>0</v>
      </c>
      <c r="E10" s="23">
        <v>0</v>
      </c>
      <c r="F10" s="23">
        <f t="shared" si="0"/>
        <v>162</v>
      </c>
      <c r="G10" s="34" t="s">
        <v>61</v>
      </c>
    </row>
    <row r="11" spans="1:10" s="5" customFormat="1" ht="15" x14ac:dyDescent="0.25">
      <c r="A11" s="63" t="s">
        <v>7</v>
      </c>
      <c r="B11" s="22">
        <v>393</v>
      </c>
      <c r="C11" s="22">
        <v>301</v>
      </c>
      <c r="D11" s="22">
        <v>0</v>
      </c>
      <c r="E11" s="22">
        <v>0</v>
      </c>
      <c r="F11" s="22">
        <f t="shared" si="0"/>
        <v>694</v>
      </c>
      <c r="G11" s="34" t="s">
        <v>62</v>
      </c>
    </row>
    <row r="12" spans="1:10" s="5" customFormat="1" ht="15" x14ac:dyDescent="0.25">
      <c r="A12" s="64" t="s">
        <v>8</v>
      </c>
      <c r="B12" s="23">
        <v>387</v>
      </c>
      <c r="C12" s="23">
        <v>56</v>
      </c>
      <c r="D12" s="23">
        <v>0</v>
      </c>
      <c r="E12" s="23">
        <v>0</v>
      </c>
      <c r="F12" s="23">
        <f t="shared" si="0"/>
        <v>443</v>
      </c>
      <c r="G12" s="34" t="s">
        <v>63</v>
      </c>
    </row>
    <row r="13" spans="1:10" s="5" customFormat="1" ht="15" x14ac:dyDescent="0.25">
      <c r="A13" s="63" t="s">
        <v>5</v>
      </c>
      <c r="B13" s="22">
        <v>596</v>
      </c>
      <c r="C13" s="22">
        <v>39</v>
      </c>
      <c r="D13" s="22">
        <v>0</v>
      </c>
      <c r="E13" s="22">
        <v>0</v>
      </c>
      <c r="F13" s="22">
        <f t="shared" si="0"/>
        <v>635</v>
      </c>
      <c r="G13" s="34" t="s">
        <v>64</v>
      </c>
    </row>
    <row r="14" spans="1:10" s="5" customFormat="1" ht="15" x14ac:dyDescent="0.25">
      <c r="A14" s="64" t="s">
        <v>6</v>
      </c>
      <c r="B14" s="23">
        <v>110</v>
      </c>
      <c r="C14" s="23">
        <v>61</v>
      </c>
      <c r="D14" s="23">
        <v>1</v>
      </c>
      <c r="E14" s="23">
        <v>0</v>
      </c>
      <c r="F14" s="23">
        <f t="shared" si="0"/>
        <v>172</v>
      </c>
      <c r="G14" s="34" t="s">
        <v>65</v>
      </c>
      <c r="H14" s="24"/>
    </row>
    <row r="15" spans="1:10" s="5" customFormat="1" ht="15" x14ac:dyDescent="0.25">
      <c r="A15" s="63" t="s">
        <v>9</v>
      </c>
      <c r="B15" s="22">
        <v>10582</v>
      </c>
      <c r="C15" s="22">
        <v>1715</v>
      </c>
      <c r="D15" s="22">
        <v>6</v>
      </c>
      <c r="E15" s="22">
        <v>1</v>
      </c>
      <c r="F15" s="22">
        <f t="shared" si="0"/>
        <v>12304</v>
      </c>
      <c r="G15" s="34" t="s">
        <v>66</v>
      </c>
    </row>
    <row r="16" spans="1:10" s="5" customFormat="1" ht="15" x14ac:dyDescent="0.25">
      <c r="A16" s="64" t="s">
        <v>10</v>
      </c>
      <c r="B16" s="23">
        <v>381</v>
      </c>
      <c r="C16" s="23">
        <v>4</v>
      </c>
      <c r="D16" s="23">
        <v>0</v>
      </c>
      <c r="E16" s="23">
        <v>0</v>
      </c>
      <c r="F16" s="23">
        <f t="shared" si="0"/>
        <v>385</v>
      </c>
      <c r="G16" s="34" t="s">
        <v>67</v>
      </c>
    </row>
    <row r="17" spans="1:7" s="5" customFormat="1" ht="15" x14ac:dyDescent="0.25">
      <c r="A17" s="63" t="s">
        <v>32</v>
      </c>
      <c r="B17" s="22">
        <v>1207</v>
      </c>
      <c r="C17" s="22">
        <v>85</v>
      </c>
      <c r="D17" s="22">
        <v>0</v>
      </c>
      <c r="E17" s="22">
        <v>2</v>
      </c>
      <c r="F17" s="22">
        <f t="shared" si="0"/>
        <v>1294</v>
      </c>
      <c r="G17" s="34" t="s">
        <v>68</v>
      </c>
    </row>
    <row r="18" spans="1:7" s="5" customFormat="1" ht="15" x14ac:dyDescent="0.25">
      <c r="A18" s="64" t="s">
        <v>11</v>
      </c>
      <c r="B18" s="23">
        <v>2177</v>
      </c>
      <c r="C18" s="23">
        <v>363</v>
      </c>
      <c r="D18" s="23">
        <v>5</v>
      </c>
      <c r="E18" s="23">
        <v>4</v>
      </c>
      <c r="F18" s="23">
        <f t="shared" si="0"/>
        <v>2549</v>
      </c>
      <c r="G18" s="34" t="s">
        <v>69</v>
      </c>
    </row>
    <row r="19" spans="1:7" s="5" customFormat="1" ht="15" x14ac:dyDescent="0.25">
      <c r="A19" s="63" t="s">
        <v>12</v>
      </c>
      <c r="B19" s="22">
        <v>195</v>
      </c>
      <c r="C19" s="22">
        <v>260</v>
      </c>
      <c r="D19" s="22">
        <v>0</v>
      </c>
      <c r="E19" s="22">
        <v>1</v>
      </c>
      <c r="F19" s="22">
        <f t="shared" si="0"/>
        <v>456</v>
      </c>
      <c r="G19" s="34" t="s">
        <v>70</v>
      </c>
    </row>
    <row r="20" spans="1:7" s="5" customFormat="1" ht="15" x14ac:dyDescent="0.25">
      <c r="A20" s="64" t="s">
        <v>13</v>
      </c>
      <c r="B20" s="23">
        <v>1429</v>
      </c>
      <c r="C20" s="23">
        <v>42</v>
      </c>
      <c r="D20" s="23">
        <v>0</v>
      </c>
      <c r="E20" s="23">
        <v>0</v>
      </c>
      <c r="F20" s="23">
        <f t="shared" si="0"/>
        <v>1471</v>
      </c>
      <c r="G20" s="34" t="s">
        <v>71</v>
      </c>
    </row>
    <row r="21" spans="1:7" s="5" customFormat="1" ht="15" x14ac:dyDescent="0.25">
      <c r="A21" s="63" t="s">
        <v>14</v>
      </c>
      <c r="B21" s="22">
        <v>3320</v>
      </c>
      <c r="C21" s="22">
        <v>445</v>
      </c>
      <c r="D21" s="22">
        <v>1</v>
      </c>
      <c r="E21" s="22">
        <v>3</v>
      </c>
      <c r="F21" s="22">
        <f t="shared" si="0"/>
        <v>3769</v>
      </c>
      <c r="G21" s="34" t="s">
        <v>72</v>
      </c>
    </row>
    <row r="22" spans="1:7" s="5" customFormat="1" ht="15" x14ac:dyDescent="0.25">
      <c r="A22" s="64" t="s">
        <v>15</v>
      </c>
      <c r="B22" s="23">
        <v>1375</v>
      </c>
      <c r="C22" s="23">
        <v>124</v>
      </c>
      <c r="D22" s="23">
        <v>0</v>
      </c>
      <c r="E22" s="23">
        <v>0</v>
      </c>
      <c r="F22" s="23">
        <f t="shared" si="0"/>
        <v>1499</v>
      </c>
      <c r="G22" s="34" t="s">
        <v>73</v>
      </c>
    </row>
    <row r="23" spans="1:7" s="5" customFormat="1" ht="15" x14ac:dyDescent="0.25">
      <c r="A23" s="63" t="s">
        <v>16</v>
      </c>
      <c r="B23" s="22">
        <v>422</v>
      </c>
      <c r="C23" s="22">
        <v>91</v>
      </c>
      <c r="D23" s="22">
        <v>0</v>
      </c>
      <c r="E23" s="22">
        <v>3</v>
      </c>
      <c r="F23" s="22">
        <f t="shared" si="0"/>
        <v>516</v>
      </c>
      <c r="G23" s="34" t="s">
        <v>74</v>
      </c>
    </row>
    <row r="24" spans="1:7" s="5" customFormat="1" ht="15" x14ac:dyDescent="0.25">
      <c r="A24" s="64" t="s">
        <v>17</v>
      </c>
      <c r="B24" s="23">
        <v>157</v>
      </c>
      <c r="C24" s="23">
        <v>186</v>
      </c>
      <c r="D24" s="23">
        <v>0</v>
      </c>
      <c r="E24" s="23">
        <v>0</v>
      </c>
      <c r="F24" s="23">
        <f t="shared" si="0"/>
        <v>343</v>
      </c>
      <c r="G24" s="34" t="s">
        <v>75</v>
      </c>
    </row>
    <row r="25" spans="1:7" s="5" customFormat="1" ht="15" x14ac:dyDescent="0.25">
      <c r="A25" s="63" t="s">
        <v>18</v>
      </c>
      <c r="B25" s="22">
        <v>1534</v>
      </c>
      <c r="C25" s="22">
        <v>424</v>
      </c>
      <c r="D25" s="22">
        <v>0</v>
      </c>
      <c r="E25" s="22">
        <v>8</v>
      </c>
      <c r="F25" s="22">
        <f t="shared" si="0"/>
        <v>1966</v>
      </c>
      <c r="G25" s="34" t="s">
        <v>76</v>
      </c>
    </row>
    <row r="26" spans="1:7" s="5" customFormat="1" ht="15" x14ac:dyDescent="0.25">
      <c r="A26" s="64" t="s">
        <v>19</v>
      </c>
      <c r="B26" s="23">
        <v>250</v>
      </c>
      <c r="C26" s="23">
        <v>409</v>
      </c>
      <c r="D26" s="23">
        <v>0</v>
      </c>
      <c r="E26" s="23">
        <v>0</v>
      </c>
      <c r="F26" s="23">
        <f t="shared" si="0"/>
        <v>659</v>
      </c>
      <c r="G26" s="34" t="s">
        <v>77</v>
      </c>
    </row>
    <row r="27" spans="1:7" s="5" customFormat="1" ht="15" x14ac:dyDescent="0.25">
      <c r="A27" s="63" t="s">
        <v>20</v>
      </c>
      <c r="B27" s="22">
        <v>901</v>
      </c>
      <c r="C27" s="22">
        <v>96</v>
      </c>
      <c r="D27" s="22">
        <v>0</v>
      </c>
      <c r="E27" s="22">
        <v>0</v>
      </c>
      <c r="F27" s="22">
        <f t="shared" si="0"/>
        <v>997</v>
      </c>
      <c r="G27" s="34" t="s">
        <v>78</v>
      </c>
    </row>
    <row r="28" spans="1:7" s="5" customFormat="1" ht="15" x14ac:dyDescent="0.25">
      <c r="A28" s="64" t="s">
        <v>21</v>
      </c>
      <c r="B28" s="23">
        <v>519</v>
      </c>
      <c r="C28" s="23">
        <v>73</v>
      </c>
      <c r="D28" s="23">
        <v>0</v>
      </c>
      <c r="E28" s="23">
        <v>0</v>
      </c>
      <c r="F28" s="23">
        <f t="shared" si="0"/>
        <v>592</v>
      </c>
      <c r="G28" s="34" t="s">
        <v>79</v>
      </c>
    </row>
    <row r="29" spans="1:7" s="5" customFormat="1" ht="15" x14ac:dyDescent="0.25">
      <c r="A29" s="63" t="s">
        <v>22</v>
      </c>
      <c r="B29" s="22">
        <v>1325</v>
      </c>
      <c r="C29" s="22">
        <v>2923</v>
      </c>
      <c r="D29" s="22">
        <v>2</v>
      </c>
      <c r="E29" s="22">
        <v>3</v>
      </c>
      <c r="F29" s="22">
        <f t="shared" si="0"/>
        <v>4253</v>
      </c>
      <c r="G29" s="34" t="s">
        <v>80</v>
      </c>
    </row>
    <row r="30" spans="1:7" s="5" customFormat="1" ht="15" x14ac:dyDescent="0.25">
      <c r="A30" s="64" t="s">
        <v>23</v>
      </c>
      <c r="B30" s="23">
        <v>967</v>
      </c>
      <c r="C30" s="23">
        <v>70</v>
      </c>
      <c r="D30" s="23">
        <v>0</v>
      </c>
      <c r="E30" s="23">
        <v>0</v>
      </c>
      <c r="F30" s="23">
        <f t="shared" si="0"/>
        <v>1037</v>
      </c>
      <c r="G30" s="34" t="s">
        <v>81</v>
      </c>
    </row>
    <row r="31" spans="1:7" s="5" customFormat="1" ht="15" x14ac:dyDescent="0.25">
      <c r="A31" s="63" t="s">
        <v>24</v>
      </c>
      <c r="B31" s="22">
        <v>431</v>
      </c>
      <c r="C31" s="22">
        <v>137</v>
      </c>
      <c r="D31" s="22">
        <v>0</v>
      </c>
      <c r="E31" s="22">
        <v>0</v>
      </c>
      <c r="F31" s="22">
        <f t="shared" si="0"/>
        <v>568</v>
      </c>
      <c r="G31" s="34" t="s">
        <v>82</v>
      </c>
    </row>
    <row r="32" spans="1:7" s="5" customFormat="1" ht="15" x14ac:dyDescent="0.25">
      <c r="A32" s="64" t="s">
        <v>25</v>
      </c>
      <c r="B32" s="23">
        <v>305</v>
      </c>
      <c r="C32" s="23">
        <v>33</v>
      </c>
      <c r="D32" s="23">
        <v>0</v>
      </c>
      <c r="E32" s="23">
        <v>0</v>
      </c>
      <c r="F32" s="23">
        <f t="shared" si="0"/>
        <v>338</v>
      </c>
      <c r="G32" s="34" t="s">
        <v>83</v>
      </c>
    </row>
    <row r="33" spans="1:7" s="5" customFormat="1" ht="15" x14ac:dyDescent="0.25">
      <c r="A33" s="63" t="s">
        <v>26</v>
      </c>
      <c r="B33" s="22">
        <v>101</v>
      </c>
      <c r="C33" s="22">
        <v>107</v>
      </c>
      <c r="D33" s="22">
        <v>0</v>
      </c>
      <c r="E33" s="22">
        <v>0</v>
      </c>
      <c r="F33" s="22">
        <f t="shared" si="0"/>
        <v>208</v>
      </c>
      <c r="G33" s="34" t="s">
        <v>84</v>
      </c>
    </row>
    <row r="34" spans="1:7" s="5" customFormat="1" ht="15" x14ac:dyDescent="0.25">
      <c r="A34" s="64" t="s">
        <v>27</v>
      </c>
      <c r="B34" s="23">
        <v>494</v>
      </c>
      <c r="C34" s="23">
        <v>11</v>
      </c>
      <c r="D34" s="23">
        <v>0</v>
      </c>
      <c r="E34" s="23">
        <v>0</v>
      </c>
      <c r="F34" s="23">
        <f t="shared" si="0"/>
        <v>505</v>
      </c>
      <c r="G34" s="34" t="s">
        <v>85</v>
      </c>
    </row>
    <row r="35" spans="1:7" s="5" customFormat="1" ht="15" x14ac:dyDescent="0.25">
      <c r="A35" s="63" t="s">
        <v>28</v>
      </c>
      <c r="B35" s="22">
        <v>362</v>
      </c>
      <c r="C35" s="22">
        <v>56</v>
      </c>
      <c r="D35" s="22">
        <v>0</v>
      </c>
      <c r="E35" s="22">
        <v>0</v>
      </c>
      <c r="F35" s="22">
        <f t="shared" si="0"/>
        <v>418</v>
      </c>
      <c r="G35" s="34" t="s">
        <v>86</v>
      </c>
    </row>
    <row r="36" spans="1:7" s="5" customFormat="1" ht="15" x14ac:dyDescent="0.25">
      <c r="A36" s="64" t="s">
        <v>29</v>
      </c>
      <c r="B36" s="23">
        <v>1141</v>
      </c>
      <c r="C36" s="23">
        <v>157</v>
      </c>
      <c r="D36" s="23">
        <v>0</v>
      </c>
      <c r="E36" s="23">
        <v>0</v>
      </c>
      <c r="F36" s="23">
        <f t="shared" si="0"/>
        <v>1298</v>
      </c>
      <c r="G36" s="34" t="s">
        <v>87</v>
      </c>
    </row>
    <row r="37" spans="1:7" s="5" customFormat="1" ht="15" x14ac:dyDescent="0.25">
      <c r="A37" s="63" t="s">
        <v>30</v>
      </c>
      <c r="B37" s="22">
        <v>410</v>
      </c>
      <c r="C37" s="22">
        <v>240</v>
      </c>
      <c r="D37" s="22">
        <v>1</v>
      </c>
      <c r="E37" s="22">
        <v>1</v>
      </c>
      <c r="F37" s="22">
        <f t="shared" si="0"/>
        <v>652</v>
      </c>
      <c r="G37" s="34" t="s">
        <v>88</v>
      </c>
    </row>
    <row r="38" spans="1:7" s="5" customFormat="1" ht="15" x14ac:dyDescent="0.25">
      <c r="A38" s="64" t="s">
        <v>31</v>
      </c>
      <c r="B38" s="23">
        <v>235</v>
      </c>
      <c r="C38" s="23">
        <v>27</v>
      </c>
      <c r="D38" s="23">
        <v>0</v>
      </c>
      <c r="E38" s="23">
        <v>0</v>
      </c>
      <c r="F38" s="23">
        <f t="shared" si="0"/>
        <v>262</v>
      </c>
      <c r="G38" s="34" t="s">
        <v>89</v>
      </c>
    </row>
    <row r="39" spans="1:7" s="5" customFormat="1" ht="8.25" customHeight="1" x14ac:dyDescent="0.25">
      <c r="B39" s="23"/>
      <c r="C39" s="23"/>
      <c r="D39" s="23"/>
      <c r="E39" s="23"/>
      <c r="F39" s="23"/>
      <c r="G39" s="34"/>
    </row>
    <row r="40" spans="1:7" s="5" customFormat="1" ht="20.25" customHeight="1" x14ac:dyDescent="0.25">
      <c r="A40" s="19" t="s">
        <v>33</v>
      </c>
      <c r="B40" s="2">
        <f>SUM(B7:B38)</f>
        <v>33387</v>
      </c>
      <c r="C40" s="2">
        <f>SUM(C7:C38)</f>
        <v>9404</v>
      </c>
      <c r="D40" s="2">
        <f>SUM(D7:D38)</f>
        <v>17</v>
      </c>
      <c r="E40" s="2">
        <f>SUM(E7:E38)</f>
        <v>28</v>
      </c>
      <c r="F40" s="2">
        <f>SUM(F7:F38)</f>
        <v>42836</v>
      </c>
      <c r="G40" s="34"/>
    </row>
  </sheetData>
  <mergeCells count="2">
    <mergeCell ref="A4:A5"/>
    <mergeCell ref="B4:F4"/>
  </mergeCells>
  <phoneticPr fontId="0" type="noConversion"/>
  <printOptions horizontalCentered="1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zoomScaleNormal="100" workbookViewId="0">
      <selection activeCell="E51" sqref="E51"/>
    </sheetView>
  </sheetViews>
  <sheetFormatPr baseColWidth="10" defaultColWidth="11.42578125" defaultRowHeight="12.75" x14ac:dyDescent="0.2"/>
  <cols>
    <col min="1" max="1" width="24.42578125" customWidth="1"/>
    <col min="2" max="2" width="11.5703125" customWidth="1"/>
    <col min="3" max="3" width="14.7109375" customWidth="1"/>
    <col min="4" max="4" width="13.42578125" customWidth="1"/>
    <col min="5" max="5" width="10.28515625" customWidth="1"/>
    <col min="6" max="6" width="11.42578125" customWidth="1"/>
  </cols>
  <sheetData>
    <row r="2" spans="1:7" ht="20.25" customHeight="1" x14ac:dyDescent="0.3">
      <c r="A2" s="40" t="s">
        <v>112</v>
      </c>
      <c r="B2" s="31"/>
      <c r="C2" s="31"/>
      <c r="D2" s="31"/>
      <c r="E2" s="31"/>
      <c r="F2" s="31"/>
    </row>
    <row r="4" spans="1:7" ht="15.75" customHeight="1" x14ac:dyDescent="0.2">
      <c r="A4" s="96" t="s">
        <v>97</v>
      </c>
      <c r="B4" s="94" t="s">
        <v>37</v>
      </c>
      <c r="C4" s="94" t="s">
        <v>45</v>
      </c>
      <c r="D4" s="94" t="s">
        <v>38</v>
      </c>
      <c r="E4" s="95" t="s">
        <v>39</v>
      </c>
      <c r="F4" s="94" t="s">
        <v>33</v>
      </c>
    </row>
    <row r="5" spans="1:7" ht="20.25" customHeight="1" x14ac:dyDescent="0.2">
      <c r="A5" s="96"/>
      <c r="B5" s="94"/>
      <c r="C5" s="94"/>
      <c r="D5" s="94"/>
      <c r="E5" s="95"/>
      <c r="F5" s="94"/>
    </row>
    <row r="6" spans="1:7" ht="9" customHeight="1" x14ac:dyDescent="0.2"/>
    <row r="7" spans="1:7" ht="15" x14ac:dyDescent="0.25">
      <c r="A7" s="63" t="s">
        <v>1</v>
      </c>
      <c r="B7" s="37">
        <v>940</v>
      </c>
      <c r="C7" s="37">
        <v>9</v>
      </c>
      <c r="D7" s="37">
        <v>149</v>
      </c>
      <c r="E7" s="37">
        <v>0</v>
      </c>
      <c r="F7" s="37">
        <f t="shared" ref="F7:F38" si="0">B7+C7+D7+E7</f>
        <v>1098</v>
      </c>
      <c r="G7" s="34" t="s">
        <v>58</v>
      </c>
    </row>
    <row r="8" spans="1:7" ht="15" x14ac:dyDescent="0.25">
      <c r="A8" s="64" t="s">
        <v>2</v>
      </c>
      <c r="B8" s="23">
        <v>488</v>
      </c>
      <c r="C8" s="23">
        <v>25</v>
      </c>
      <c r="D8" s="23">
        <v>85</v>
      </c>
      <c r="E8" s="23">
        <v>3</v>
      </c>
      <c r="F8" s="23">
        <f t="shared" si="0"/>
        <v>601</v>
      </c>
      <c r="G8" s="34" t="s">
        <v>59</v>
      </c>
    </row>
    <row r="9" spans="1:7" ht="15" x14ac:dyDescent="0.25">
      <c r="A9" s="63" t="s">
        <v>3</v>
      </c>
      <c r="B9" s="37">
        <v>44</v>
      </c>
      <c r="C9" s="37">
        <v>15</v>
      </c>
      <c r="D9" s="37">
        <v>633</v>
      </c>
      <c r="E9" s="37">
        <v>0</v>
      </c>
      <c r="F9" s="37">
        <f t="shared" si="0"/>
        <v>692</v>
      </c>
      <c r="G9" s="34" t="s">
        <v>60</v>
      </c>
    </row>
    <row r="10" spans="1:7" ht="15" x14ac:dyDescent="0.25">
      <c r="A10" s="64" t="s">
        <v>4</v>
      </c>
      <c r="B10" s="23">
        <v>63</v>
      </c>
      <c r="C10" s="23">
        <v>7</v>
      </c>
      <c r="D10" s="23">
        <v>92</v>
      </c>
      <c r="E10" s="23">
        <v>0</v>
      </c>
      <c r="F10" s="23">
        <f t="shared" si="0"/>
        <v>162</v>
      </c>
      <c r="G10" s="34" t="s">
        <v>61</v>
      </c>
    </row>
    <row r="11" spans="1:7" ht="15" x14ac:dyDescent="0.25">
      <c r="A11" s="63" t="s">
        <v>7</v>
      </c>
      <c r="B11" s="37">
        <v>274</v>
      </c>
      <c r="C11" s="37">
        <v>42</v>
      </c>
      <c r="D11" s="37">
        <v>378</v>
      </c>
      <c r="E11" s="37">
        <v>0</v>
      </c>
      <c r="F11" s="37">
        <f t="shared" si="0"/>
        <v>694</v>
      </c>
      <c r="G11" s="34" t="s">
        <v>62</v>
      </c>
    </row>
    <row r="12" spans="1:7" ht="15" x14ac:dyDescent="0.25">
      <c r="A12" s="64" t="s">
        <v>8</v>
      </c>
      <c r="B12" s="23">
        <v>343</v>
      </c>
      <c r="C12" s="23">
        <v>4</v>
      </c>
      <c r="D12" s="23">
        <v>96</v>
      </c>
      <c r="E12" s="23">
        <v>0</v>
      </c>
      <c r="F12" s="23">
        <f t="shared" si="0"/>
        <v>443</v>
      </c>
      <c r="G12" s="34" t="s">
        <v>63</v>
      </c>
    </row>
    <row r="13" spans="1:7" ht="15" x14ac:dyDescent="0.25">
      <c r="A13" s="63" t="s">
        <v>5</v>
      </c>
      <c r="B13" s="37">
        <v>566</v>
      </c>
      <c r="C13" s="37">
        <v>15</v>
      </c>
      <c r="D13" s="37">
        <v>54</v>
      </c>
      <c r="E13" s="37">
        <v>0</v>
      </c>
      <c r="F13" s="37">
        <f t="shared" si="0"/>
        <v>635</v>
      </c>
      <c r="G13" s="34" t="s">
        <v>64</v>
      </c>
    </row>
    <row r="14" spans="1:7" ht="15" x14ac:dyDescent="0.25">
      <c r="A14" s="64" t="s">
        <v>6</v>
      </c>
      <c r="B14" s="23">
        <v>104</v>
      </c>
      <c r="C14" s="23">
        <v>9</v>
      </c>
      <c r="D14" s="23">
        <v>59</v>
      </c>
      <c r="E14" s="23">
        <v>0</v>
      </c>
      <c r="F14" s="23">
        <f t="shared" si="0"/>
        <v>172</v>
      </c>
      <c r="G14" s="34" t="s">
        <v>65</v>
      </c>
    </row>
    <row r="15" spans="1:7" ht="15" x14ac:dyDescent="0.25">
      <c r="A15" s="63" t="s">
        <v>9</v>
      </c>
      <c r="B15" s="37">
        <v>9993</v>
      </c>
      <c r="C15" s="37">
        <v>469</v>
      </c>
      <c r="D15" s="37">
        <v>1841</v>
      </c>
      <c r="E15" s="37">
        <v>1</v>
      </c>
      <c r="F15" s="37">
        <f t="shared" si="0"/>
        <v>12304</v>
      </c>
      <c r="G15" s="34" t="s">
        <v>66</v>
      </c>
    </row>
    <row r="16" spans="1:7" ht="15" x14ac:dyDescent="0.25">
      <c r="A16" s="64" t="s">
        <v>10</v>
      </c>
      <c r="B16" s="23">
        <v>364</v>
      </c>
      <c r="C16" s="23">
        <v>0</v>
      </c>
      <c r="D16" s="23">
        <v>21</v>
      </c>
      <c r="E16" s="23">
        <v>0</v>
      </c>
      <c r="F16" s="23">
        <f t="shared" si="0"/>
        <v>385</v>
      </c>
      <c r="G16" s="34" t="s">
        <v>67</v>
      </c>
    </row>
    <row r="17" spans="1:7" ht="15" x14ac:dyDescent="0.25">
      <c r="A17" s="63" t="s">
        <v>32</v>
      </c>
      <c r="B17" s="37">
        <v>1166</v>
      </c>
      <c r="C17" s="37">
        <v>11</v>
      </c>
      <c r="D17" s="37">
        <v>117</v>
      </c>
      <c r="E17" s="37">
        <v>0</v>
      </c>
      <c r="F17" s="37">
        <f t="shared" si="0"/>
        <v>1294</v>
      </c>
      <c r="G17" s="34" t="s">
        <v>68</v>
      </c>
    </row>
    <row r="18" spans="1:7" ht="15" x14ac:dyDescent="0.25">
      <c r="A18" s="64" t="s">
        <v>11</v>
      </c>
      <c r="B18" s="23">
        <v>2034</v>
      </c>
      <c r="C18" s="23">
        <v>69</v>
      </c>
      <c r="D18" s="23">
        <v>445</v>
      </c>
      <c r="E18" s="23">
        <v>1</v>
      </c>
      <c r="F18" s="23">
        <f t="shared" si="0"/>
        <v>2549</v>
      </c>
      <c r="G18" s="34" t="s">
        <v>69</v>
      </c>
    </row>
    <row r="19" spans="1:7" ht="15" x14ac:dyDescent="0.25">
      <c r="A19" s="63" t="s">
        <v>12</v>
      </c>
      <c r="B19" s="37">
        <v>185</v>
      </c>
      <c r="C19" s="37">
        <v>29</v>
      </c>
      <c r="D19" s="37">
        <v>242</v>
      </c>
      <c r="E19" s="37">
        <v>0</v>
      </c>
      <c r="F19" s="37">
        <f t="shared" si="0"/>
        <v>456</v>
      </c>
      <c r="G19" s="34" t="s">
        <v>70</v>
      </c>
    </row>
    <row r="20" spans="1:7" ht="15" x14ac:dyDescent="0.25">
      <c r="A20" s="64" t="s">
        <v>13</v>
      </c>
      <c r="B20" s="23">
        <v>1388</v>
      </c>
      <c r="C20" s="23">
        <v>3</v>
      </c>
      <c r="D20" s="23">
        <v>80</v>
      </c>
      <c r="E20" s="23">
        <v>0</v>
      </c>
      <c r="F20" s="23">
        <f t="shared" si="0"/>
        <v>1471</v>
      </c>
      <c r="G20" s="34" t="s">
        <v>71</v>
      </c>
    </row>
    <row r="21" spans="1:7" ht="15" x14ac:dyDescent="0.25">
      <c r="A21" s="63" t="s">
        <v>14</v>
      </c>
      <c r="B21" s="37">
        <v>3155</v>
      </c>
      <c r="C21" s="37">
        <v>18</v>
      </c>
      <c r="D21" s="37">
        <v>596</v>
      </c>
      <c r="E21" s="37">
        <v>0</v>
      </c>
      <c r="F21" s="37">
        <f t="shared" si="0"/>
        <v>3769</v>
      </c>
      <c r="G21" s="34" t="s">
        <v>72</v>
      </c>
    </row>
    <row r="22" spans="1:7" ht="15" x14ac:dyDescent="0.25">
      <c r="A22" s="64" t="s">
        <v>15</v>
      </c>
      <c r="B22" s="23">
        <v>1272</v>
      </c>
      <c r="C22" s="23">
        <v>2</v>
      </c>
      <c r="D22" s="23">
        <v>225</v>
      </c>
      <c r="E22" s="23">
        <v>0</v>
      </c>
      <c r="F22" s="23">
        <f t="shared" si="0"/>
        <v>1499</v>
      </c>
      <c r="G22" s="34" t="s">
        <v>73</v>
      </c>
    </row>
    <row r="23" spans="1:7" ht="15" x14ac:dyDescent="0.25">
      <c r="A23" s="63" t="s">
        <v>16</v>
      </c>
      <c r="B23" s="37">
        <v>381</v>
      </c>
      <c r="C23" s="37">
        <v>6</v>
      </c>
      <c r="D23" s="37">
        <v>129</v>
      </c>
      <c r="E23" s="37">
        <v>0</v>
      </c>
      <c r="F23" s="37">
        <f t="shared" si="0"/>
        <v>516</v>
      </c>
      <c r="G23" s="34" t="s">
        <v>74</v>
      </c>
    </row>
    <row r="24" spans="1:7" ht="15" x14ac:dyDescent="0.25">
      <c r="A24" s="64" t="s">
        <v>17</v>
      </c>
      <c r="B24" s="23">
        <v>129</v>
      </c>
      <c r="C24" s="23">
        <v>0</v>
      </c>
      <c r="D24" s="23">
        <v>214</v>
      </c>
      <c r="E24" s="23">
        <v>0</v>
      </c>
      <c r="F24" s="23">
        <f t="shared" si="0"/>
        <v>343</v>
      </c>
      <c r="G24" s="34" t="s">
        <v>75</v>
      </c>
    </row>
    <row r="25" spans="1:7" ht="15" x14ac:dyDescent="0.25">
      <c r="A25" s="63" t="s">
        <v>18</v>
      </c>
      <c r="B25" s="37">
        <v>1440</v>
      </c>
      <c r="C25" s="37">
        <v>350</v>
      </c>
      <c r="D25" s="37">
        <v>176</v>
      </c>
      <c r="E25" s="37">
        <v>0</v>
      </c>
      <c r="F25" s="37">
        <f t="shared" si="0"/>
        <v>1966</v>
      </c>
      <c r="G25" s="34" t="s">
        <v>76</v>
      </c>
    </row>
    <row r="26" spans="1:7" ht="15" x14ac:dyDescent="0.25">
      <c r="A26" s="64" t="s">
        <v>19</v>
      </c>
      <c r="B26" s="23">
        <v>140</v>
      </c>
      <c r="C26" s="23">
        <v>39</v>
      </c>
      <c r="D26" s="23">
        <v>480</v>
      </c>
      <c r="E26" s="23">
        <v>0</v>
      </c>
      <c r="F26" s="23">
        <f t="shared" si="0"/>
        <v>659</v>
      </c>
      <c r="G26" s="34" t="s">
        <v>77</v>
      </c>
    </row>
    <row r="27" spans="1:7" ht="15" x14ac:dyDescent="0.25">
      <c r="A27" s="63" t="s">
        <v>20</v>
      </c>
      <c r="B27" s="37">
        <v>828</v>
      </c>
      <c r="C27" s="37">
        <v>7</v>
      </c>
      <c r="D27" s="37">
        <v>162</v>
      </c>
      <c r="E27" s="37">
        <v>0</v>
      </c>
      <c r="F27" s="37">
        <f t="shared" si="0"/>
        <v>997</v>
      </c>
      <c r="G27" s="34" t="s">
        <v>78</v>
      </c>
    </row>
    <row r="28" spans="1:7" ht="15" x14ac:dyDescent="0.25">
      <c r="A28" s="64" t="s">
        <v>21</v>
      </c>
      <c r="B28" s="23">
        <v>479</v>
      </c>
      <c r="C28" s="23">
        <v>33</v>
      </c>
      <c r="D28" s="23">
        <v>80</v>
      </c>
      <c r="E28" s="23">
        <v>0</v>
      </c>
      <c r="F28" s="23">
        <f t="shared" si="0"/>
        <v>592</v>
      </c>
      <c r="G28" s="34" t="s">
        <v>79</v>
      </c>
    </row>
    <row r="29" spans="1:7" ht="15" x14ac:dyDescent="0.25">
      <c r="A29" s="63" t="s">
        <v>22</v>
      </c>
      <c r="B29" s="37">
        <v>410</v>
      </c>
      <c r="C29" s="37">
        <v>181</v>
      </c>
      <c r="D29" s="37">
        <v>3660</v>
      </c>
      <c r="E29" s="37">
        <v>2</v>
      </c>
      <c r="F29" s="37">
        <f t="shared" si="0"/>
        <v>4253</v>
      </c>
      <c r="G29" s="34" t="s">
        <v>80</v>
      </c>
    </row>
    <row r="30" spans="1:7" ht="15" x14ac:dyDescent="0.25">
      <c r="A30" s="64" t="s">
        <v>23</v>
      </c>
      <c r="B30" s="23">
        <v>798</v>
      </c>
      <c r="C30" s="23">
        <v>0</v>
      </c>
      <c r="D30" s="23">
        <v>239</v>
      </c>
      <c r="E30" s="23">
        <v>0</v>
      </c>
      <c r="F30" s="23">
        <f t="shared" si="0"/>
        <v>1037</v>
      </c>
      <c r="G30" s="34" t="s">
        <v>81</v>
      </c>
    </row>
    <row r="31" spans="1:7" ht="15" x14ac:dyDescent="0.25">
      <c r="A31" s="63" t="s">
        <v>24</v>
      </c>
      <c r="B31" s="37">
        <v>351</v>
      </c>
      <c r="C31" s="37">
        <v>3</v>
      </c>
      <c r="D31" s="37">
        <v>214</v>
      </c>
      <c r="E31" s="37">
        <v>0</v>
      </c>
      <c r="F31" s="37">
        <f t="shared" si="0"/>
        <v>568</v>
      </c>
      <c r="G31" s="34" t="s">
        <v>82</v>
      </c>
    </row>
    <row r="32" spans="1:7" ht="15" x14ac:dyDescent="0.25">
      <c r="A32" s="64" t="s">
        <v>25</v>
      </c>
      <c r="B32" s="23">
        <v>272</v>
      </c>
      <c r="C32" s="23">
        <v>0</v>
      </c>
      <c r="D32" s="23">
        <v>66</v>
      </c>
      <c r="E32" s="23">
        <v>0</v>
      </c>
      <c r="F32" s="23">
        <f t="shared" si="0"/>
        <v>338</v>
      </c>
      <c r="G32" s="34" t="s">
        <v>83</v>
      </c>
    </row>
    <row r="33" spans="1:7" ht="15" x14ac:dyDescent="0.25">
      <c r="A33" s="63" t="s">
        <v>26</v>
      </c>
      <c r="B33" s="37">
        <v>79</v>
      </c>
      <c r="C33" s="37">
        <v>20</v>
      </c>
      <c r="D33" s="37">
        <v>109</v>
      </c>
      <c r="E33" s="37">
        <v>0</v>
      </c>
      <c r="F33" s="37">
        <f t="shared" si="0"/>
        <v>208</v>
      </c>
      <c r="G33" s="34" t="s">
        <v>84</v>
      </c>
    </row>
    <row r="34" spans="1:7" ht="15" x14ac:dyDescent="0.25">
      <c r="A34" s="64" t="s">
        <v>27</v>
      </c>
      <c r="B34" s="23">
        <v>458</v>
      </c>
      <c r="C34" s="23">
        <v>0</v>
      </c>
      <c r="D34" s="23">
        <v>47</v>
      </c>
      <c r="E34" s="23">
        <v>0</v>
      </c>
      <c r="F34" s="23">
        <f t="shared" si="0"/>
        <v>505</v>
      </c>
      <c r="G34" s="34" t="s">
        <v>85</v>
      </c>
    </row>
    <row r="35" spans="1:7" ht="15" x14ac:dyDescent="0.25">
      <c r="A35" s="63" t="s">
        <v>28</v>
      </c>
      <c r="B35" s="37">
        <v>339</v>
      </c>
      <c r="C35" s="37">
        <v>0</v>
      </c>
      <c r="D35" s="37">
        <v>79</v>
      </c>
      <c r="E35" s="37">
        <v>0</v>
      </c>
      <c r="F35" s="37">
        <f t="shared" si="0"/>
        <v>418</v>
      </c>
      <c r="G35" s="34" t="s">
        <v>86</v>
      </c>
    </row>
    <row r="36" spans="1:7" ht="15" x14ac:dyDescent="0.25">
      <c r="A36" s="64" t="s">
        <v>29</v>
      </c>
      <c r="B36" s="23">
        <v>1046</v>
      </c>
      <c r="C36" s="23">
        <v>42</v>
      </c>
      <c r="D36" s="23">
        <v>210</v>
      </c>
      <c r="E36" s="23">
        <v>0</v>
      </c>
      <c r="F36" s="23">
        <f t="shared" si="0"/>
        <v>1298</v>
      </c>
      <c r="G36" s="34" t="s">
        <v>87</v>
      </c>
    </row>
    <row r="37" spans="1:7" ht="15" x14ac:dyDescent="0.25">
      <c r="A37" s="63" t="s">
        <v>30</v>
      </c>
      <c r="B37" s="37">
        <v>300</v>
      </c>
      <c r="C37" s="37">
        <v>25</v>
      </c>
      <c r="D37" s="37">
        <v>327</v>
      </c>
      <c r="E37" s="37">
        <v>0</v>
      </c>
      <c r="F37" s="37">
        <f t="shared" si="0"/>
        <v>652</v>
      </c>
      <c r="G37" s="34" t="s">
        <v>88</v>
      </c>
    </row>
    <row r="38" spans="1:7" ht="15" x14ac:dyDescent="0.25">
      <c r="A38" s="64" t="s">
        <v>31</v>
      </c>
      <c r="B38" s="23">
        <v>194</v>
      </c>
      <c r="C38" s="23">
        <v>4</v>
      </c>
      <c r="D38" s="23">
        <v>64</v>
      </c>
      <c r="E38" s="23">
        <v>0</v>
      </c>
      <c r="F38" s="23">
        <f t="shared" si="0"/>
        <v>262</v>
      </c>
      <c r="G38" s="34" t="s">
        <v>89</v>
      </c>
    </row>
    <row r="39" spans="1:7" ht="9" customHeight="1" x14ac:dyDescent="0.2">
      <c r="A39" s="12"/>
      <c r="B39" s="13"/>
      <c r="C39" s="13"/>
      <c r="D39" s="13"/>
      <c r="E39" s="13"/>
      <c r="F39" s="13"/>
    </row>
    <row r="40" spans="1:7" ht="23.25" customHeight="1" x14ac:dyDescent="0.2">
      <c r="A40" s="11" t="s">
        <v>33</v>
      </c>
      <c r="B40" s="2">
        <f>SUM(B7:B38)</f>
        <v>30023</v>
      </c>
      <c r="C40" s="2">
        <f>SUM(C7:C38)</f>
        <v>1437</v>
      </c>
      <c r="D40" s="2">
        <f>SUM(D7:D38)</f>
        <v>11369</v>
      </c>
      <c r="E40" s="2">
        <f>SUM(E7:E38)</f>
        <v>7</v>
      </c>
      <c r="F40" s="2">
        <f>SUM(F7:F38)</f>
        <v>42836</v>
      </c>
    </row>
    <row r="41" spans="1:7" x14ac:dyDescent="0.2">
      <c r="B41" s="38">
        <f>B40*100/$F$40</f>
        <v>70.088243533476515</v>
      </c>
      <c r="C41" s="38">
        <f t="shared" ref="C41:D41" si="1">C40*100/$F$40</f>
        <v>3.354654963115137</v>
      </c>
      <c r="D41" s="38">
        <f t="shared" si="1"/>
        <v>26.540760108320104</v>
      </c>
      <c r="E41" s="38">
        <f>E40*100/$F$40</f>
        <v>1.6341395088243532E-2</v>
      </c>
      <c r="F41" s="35">
        <f>SUM(B41:E41)</f>
        <v>100</v>
      </c>
    </row>
  </sheetData>
  <mergeCells count="6">
    <mergeCell ref="D4:D5"/>
    <mergeCell ref="E4:E5"/>
    <mergeCell ref="A4:A5"/>
    <mergeCell ref="F4:F5"/>
    <mergeCell ref="B4:B5"/>
    <mergeCell ref="C4:C5"/>
  </mergeCells>
  <phoneticPr fontId="0" type="noConversion"/>
  <printOptions horizontalCentered="1"/>
  <pageMargins left="0.39370078740157483" right="0.75" top="0.49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E54" sqref="E54"/>
    </sheetView>
  </sheetViews>
  <sheetFormatPr baseColWidth="10" defaultColWidth="11.42578125" defaultRowHeight="12.75" x14ac:dyDescent="0.2"/>
  <cols>
    <col min="1" max="1" width="23.28515625" customWidth="1"/>
    <col min="2" max="2" width="14" customWidth="1"/>
    <col min="3" max="3" width="15.28515625" customWidth="1"/>
    <col min="4" max="4" width="12" customWidth="1"/>
    <col min="5" max="5" width="18.5703125" customWidth="1"/>
    <col min="6" max="6" width="10.28515625" customWidth="1"/>
  </cols>
  <sheetData>
    <row r="1" spans="1:7" x14ac:dyDescent="0.2">
      <c r="A1" s="12"/>
      <c r="B1" s="12"/>
      <c r="C1" s="12"/>
      <c r="D1" s="12"/>
      <c r="E1" s="12"/>
      <c r="F1" s="12"/>
    </row>
    <row r="2" spans="1:7" ht="17.25" x14ac:dyDescent="0.3">
      <c r="A2" s="40" t="s">
        <v>124</v>
      </c>
      <c r="B2" s="31"/>
      <c r="C2" s="31"/>
      <c r="D2" s="31"/>
      <c r="E2" s="31"/>
      <c r="F2" s="45"/>
    </row>
    <row r="3" spans="1:7" x14ac:dyDescent="0.2">
      <c r="A3" s="12"/>
      <c r="B3" s="12"/>
      <c r="C3" s="12"/>
      <c r="D3" s="12"/>
      <c r="E3" s="12"/>
      <c r="F3" s="12"/>
    </row>
    <row r="4" spans="1:7" ht="15.75" customHeight="1" x14ac:dyDescent="0.2">
      <c r="A4" s="94" t="s">
        <v>40</v>
      </c>
      <c r="B4" s="94" t="s">
        <v>36</v>
      </c>
      <c r="C4" s="94" t="s">
        <v>54</v>
      </c>
      <c r="D4" s="94" t="s">
        <v>35</v>
      </c>
      <c r="E4" s="95" t="s">
        <v>34</v>
      </c>
      <c r="F4" s="94" t="s">
        <v>33</v>
      </c>
    </row>
    <row r="5" spans="1:7" ht="15.75" customHeight="1" x14ac:dyDescent="0.2">
      <c r="A5" s="94"/>
      <c r="B5" s="94"/>
      <c r="C5" s="94"/>
      <c r="D5" s="94"/>
      <c r="E5" s="95"/>
      <c r="F5" s="94"/>
    </row>
    <row r="6" spans="1:7" ht="9.75" customHeight="1" x14ac:dyDescent="0.2">
      <c r="A6" s="14"/>
      <c r="B6" s="14"/>
      <c r="C6" s="14"/>
      <c r="D6" s="14"/>
      <c r="E6" s="14"/>
      <c r="F6" s="14"/>
    </row>
    <row r="7" spans="1:7" ht="15" x14ac:dyDescent="0.25">
      <c r="A7" s="63" t="s">
        <v>1</v>
      </c>
      <c r="B7" s="37">
        <v>0</v>
      </c>
      <c r="C7" s="37">
        <v>819</v>
      </c>
      <c r="D7" s="37">
        <v>59</v>
      </c>
      <c r="E7" s="37">
        <v>220</v>
      </c>
      <c r="F7" s="37">
        <f t="shared" ref="F7:F38" si="0">SUM(B7:E7)</f>
        <v>1098</v>
      </c>
      <c r="G7" s="34" t="s">
        <v>58</v>
      </c>
    </row>
    <row r="8" spans="1:7" ht="15" x14ac:dyDescent="0.25">
      <c r="A8" s="64" t="s">
        <v>2</v>
      </c>
      <c r="B8" s="23">
        <v>21</v>
      </c>
      <c r="C8" s="23">
        <v>396</v>
      </c>
      <c r="D8" s="23">
        <v>77</v>
      </c>
      <c r="E8" s="23">
        <v>107</v>
      </c>
      <c r="F8" s="23">
        <f t="shared" si="0"/>
        <v>601</v>
      </c>
      <c r="G8" s="34" t="s">
        <v>59</v>
      </c>
    </row>
    <row r="9" spans="1:7" ht="15" x14ac:dyDescent="0.25">
      <c r="A9" s="63" t="s">
        <v>3</v>
      </c>
      <c r="B9" s="37">
        <v>20</v>
      </c>
      <c r="C9" s="37">
        <v>27</v>
      </c>
      <c r="D9" s="37">
        <v>1</v>
      </c>
      <c r="E9" s="37">
        <v>644</v>
      </c>
      <c r="F9" s="37">
        <f t="shared" si="0"/>
        <v>692</v>
      </c>
      <c r="G9" s="34" t="s">
        <v>60</v>
      </c>
    </row>
    <row r="10" spans="1:7" ht="15" x14ac:dyDescent="0.25">
      <c r="A10" s="64" t="s">
        <v>4</v>
      </c>
      <c r="B10" s="23">
        <v>6</v>
      </c>
      <c r="C10" s="23">
        <v>59</v>
      </c>
      <c r="D10" s="23">
        <v>3</v>
      </c>
      <c r="E10" s="23">
        <v>94</v>
      </c>
      <c r="F10" s="23">
        <f t="shared" si="0"/>
        <v>162</v>
      </c>
      <c r="G10" s="34" t="s">
        <v>123</v>
      </c>
    </row>
    <row r="11" spans="1:7" ht="15" x14ac:dyDescent="0.25">
      <c r="A11" s="63" t="s">
        <v>7</v>
      </c>
      <c r="B11" s="37">
        <v>24</v>
      </c>
      <c r="C11" s="37">
        <v>174</v>
      </c>
      <c r="D11" s="37">
        <v>22</v>
      </c>
      <c r="E11" s="37">
        <v>474</v>
      </c>
      <c r="F11" s="37">
        <f t="shared" si="0"/>
        <v>694</v>
      </c>
      <c r="G11" s="34" t="s">
        <v>62</v>
      </c>
    </row>
    <row r="12" spans="1:7" ht="15" x14ac:dyDescent="0.25">
      <c r="A12" s="64" t="s">
        <v>8</v>
      </c>
      <c r="B12" s="23">
        <v>18</v>
      </c>
      <c r="C12" s="23">
        <v>291</v>
      </c>
      <c r="D12" s="23">
        <v>31</v>
      </c>
      <c r="E12" s="23">
        <v>103</v>
      </c>
      <c r="F12" s="23">
        <f t="shared" si="0"/>
        <v>443</v>
      </c>
      <c r="G12" s="34" t="s">
        <v>63</v>
      </c>
    </row>
    <row r="13" spans="1:7" ht="15" x14ac:dyDescent="0.25">
      <c r="A13" s="63" t="s">
        <v>5</v>
      </c>
      <c r="B13" s="37">
        <v>16</v>
      </c>
      <c r="C13" s="37">
        <v>411</v>
      </c>
      <c r="D13" s="37">
        <v>156</v>
      </c>
      <c r="E13" s="37">
        <v>52</v>
      </c>
      <c r="F13" s="37">
        <f t="shared" si="0"/>
        <v>635</v>
      </c>
      <c r="G13" s="34" t="s">
        <v>64</v>
      </c>
    </row>
    <row r="14" spans="1:7" ht="15" x14ac:dyDescent="0.25">
      <c r="A14" s="64" t="s">
        <v>6</v>
      </c>
      <c r="B14" s="23">
        <v>2</v>
      </c>
      <c r="C14" s="23">
        <v>87</v>
      </c>
      <c r="D14" s="23">
        <v>4</v>
      </c>
      <c r="E14" s="23">
        <v>79</v>
      </c>
      <c r="F14" s="23">
        <f t="shared" si="0"/>
        <v>172</v>
      </c>
      <c r="G14" s="34" t="s">
        <v>65</v>
      </c>
    </row>
    <row r="15" spans="1:7" ht="15" x14ac:dyDescent="0.25">
      <c r="A15" s="63" t="s">
        <v>9</v>
      </c>
      <c r="B15" s="37">
        <v>754</v>
      </c>
      <c r="C15" s="37">
        <v>8858</v>
      </c>
      <c r="D15" s="37">
        <v>510</v>
      </c>
      <c r="E15" s="37">
        <v>2182</v>
      </c>
      <c r="F15" s="37">
        <f t="shared" si="0"/>
        <v>12304</v>
      </c>
      <c r="G15" s="34" t="s">
        <v>66</v>
      </c>
    </row>
    <row r="16" spans="1:7" ht="15" x14ac:dyDescent="0.25">
      <c r="A16" s="64" t="s">
        <v>10</v>
      </c>
      <c r="B16" s="23">
        <v>0</v>
      </c>
      <c r="C16" s="23">
        <v>324</v>
      </c>
      <c r="D16" s="23">
        <v>37</v>
      </c>
      <c r="E16" s="23">
        <v>24</v>
      </c>
      <c r="F16" s="23">
        <f t="shared" si="0"/>
        <v>385</v>
      </c>
      <c r="G16" s="34" t="s">
        <v>67</v>
      </c>
    </row>
    <row r="17" spans="1:7" ht="15" x14ac:dyDescent="0.25">
      <c r="A17" s="63" t="s">
        <v>32</v>
      </c>
      <c r="B17" s="37">
        <v>20</v>
      </c>
      <c r="C17" s="37">
        <v>1035</v>
      </c>
      <c r="D17" s="37">
        <v>72</v>
      </c>
      <c r="E17" s="37">
        <v>167</v>
      </c>
      <c r="F17" s="37">
        <f t="shared" si="0"/>
        <v>1294</v>
      </c>
      <c r="G17" s="34" t="s">
        <v>68</v>
      </c>
    </row>
    <row r="18" spans="1:7" ht="15" x14ac:dyDescent="0.25">
      <c r="A18" s="64" t="s">
        <v>11</v>
      </c>
      <c r="B18" s="23">
        <v>38</v>
      </c>
      <c r="C18" s="23">
        <v>1638</v>
      </c>
      <c r="D18" s="23">
        <v>374</v>
      </c>
      <c r="E18" s="23">
        <v>499</v>
      </c>
      <c r="F18" s="23">
        <f t="shared" si="0"/>
        <v>2549</v>
      </c>
      <c r="G18" s="34" t="s">
        <v>69</v>
      </c>
    </row>
    <row r="19" spans="1:7" ht="15" x14ac:dyDescent="0.25">
      <c r="A19" s="63" t="s">
        <v>12</v>
      </c>
      <c r="B19" s="37">
        <v>112</v>
      </c>
      <c r="C19" s="37">
        <v>162</v>
      </c>
      <c r="D19" s="37">
        <v>11</v>
      </c>
      <c r="E19" s="37">
        <v>171</v>
      </c>
      <c r="F19" s="37">
        <f t="shared" si="0"/>
        <v>456</v>
      </c>
      <c r="G19" s="34" t="s">
        <v>70</v>
      </c>
    </row>
    <row r="20" spans="1:7" ht="15" x14ac:dyDescent="0.25">
      <c r="A20" s="64" t="s">
        <v>13</v>
      </c>
      <c r="B20" s="23">
        <v>0</v>
      </c>
      <c r="C20" s="23">
        <v>1234</v>
      </c>
      <c r="D20" s="23">
        <v>88</v>
      </c>
      <c r="E20" s="23">
        <v>149</v>
      </c>
      <c r="F20" s="23">
        <f t="shared" si="0"/>
        <v>1471</v>
      </c>
      <c r="G20" s="34" t="s">
        <v>71</v>
      </c>
    </row>
    <row r="21" spans="1:7" ht="15" x14ac:dyDescent="0.25">
      <c r="A21" s="63" t="s">
        <v>14</v>
      </c>
      <c r="B21" s="37">
        <v>130</v>
      </c>
      <c r="C21" s="37">
        <v>2896</v>
      </c>
      <c r="D21" s="37">
        <v>224</v>
      </c>
      <c r="E21" s="37">
        <v>519</v>
      </c>
      <c r="F21" s="37">
        <f t="shared" si="0"/>
        <v>3769</v>
      </c>
      <c r="G21" s="34" t="s">
        <v>72</v>
      </c>
    </row>
    <row r="22" spans="1:7" ht="15" x14ac:dyDescent="0.25">
      <c r="A22" s="64" t="s">
        <v>15</v>
      </c>
      <c r="B22" s="23">
        <v>5</v>
      </c>
      <c r="C22" s="23">
        <v>1204</v>
      </c>
      <c r="D22" s="23">
        <v>44</v>
      </c>
      <c r="E22" s="23">
        <v>246</v>
      </c>
      <c r="F22" s="23">
        <f t="shared" si="0"/>
        <v>1499</v>
      </c>
      <c r="G22" s="34" t="s">
        <v>73</v>
      </c>
    </row>
    <row r="23" spans="1:7" ht="15" x14ac:dyDescent="0.25">
      <c r="A23" s="63" t="s">
        <v>16</v>
      </c>
      <c r="B23" s="37">
        <v>27</v>
      </c>
      <c r="C23" s="37">
        <v>305</v>
      </c>
      <c r="D23" s="37">
        <v>61</v>
      </c>
      <c r="E23" s="37">
        <v>123</v>
      </c>
      <c r="F23" s="37">
        <f t="shared" si="0"/>
        <v>516</v>
      </c>
      <c r="G23" s="34" t="s">
        <v>74</v>
      </c>
    </row>
    <row r="24" spans="1:7" ht="15" x14ac:dyDescent="0.25">
      <c r="A24" s="64" t="s">
        <v>17</v>
      </c>
      <c r="B24" s="23">
        <v>11</v>
      </c>
      <c r="C24" s="23">
        <v>125</v>
      </c>
      <c r="D24" s="23">
        <v>1</v>
      </c>
      <c r="E24" s="23">
        <v>206</v>
      </c>
      <c r="F24" s="23">
        <f t="shared" si="0"/>
        <v>343</v>
      </c>
      <c r="G24" s="34" t="s">
        <v>75</v>
      </c>
    </row>
    <row r="25" spans="1:7" ht="15" x14ac:dyDescent="0.25">
      <c r="A25" s="63" t="s">
        <v>18</v>
      </c>
      <c r="B25" s="37">
        <v>299</v>
      </c>
      <c r="C25" s="37">
        <v>956</v>
      </c>
      <c r="D25" s="37">
        <v>508</v>
      </c>
      <c r="E25" s="37">
        <v>203</v>
      </c>
      <c r="F25" s="37">
        <f t="shared" si="0"/>
        <v>1966</v>
      </c>
      <c r="G25" s="34" t="s">
        <v>76</v>
      </c>
    </row>
    <row r="26" spans="1:7" ht="15" x14ac:dyDescent="0.25">
      <c r="A26" s="64" t="s">
        <v>19</v>
      </c>
      <c r="B26" s="23">
        <v>54</v>
      </c>
      <c r="C26" s="23">
        <v>113</v>
      </c>
      <c r="D26" s="23">
        <v>12</v>
      </c>
      <c r="E26" s="23">
        <v>480</v>
      </c>
      <c r="F26" s="23">
        <f t="shared" si="0"/>
        <v>659</v>
      </c>
      <c r="G26" s="34" t="s">
        <v>77</v>
      </c>
    </row>
    <row r="27" spans="1:7" ht="15" x14ac:dyDescent="0.25">
      <c r="A27" s="63" t="s">
        <v>20</v>
      </c>
      <c r="B27" s="37">
        <v>7</v>
      </c>
      <c r="C27" s="37">
        <v>701</v>
      </c>
      <c r="D27" s="37">
        <v>45</v>
      </c>
      <c r="E27" s="37">
        <v>244</v>
      </c>
      <c r="F27" s="37">
        <f t="shared" si="0"/>
        <v>997</v>
      </c>
      <c r="G27" s="34" t="s">
        <v>78</v>
      </c>
    </row>
    <row r="28" spans="1:7" ht="15" x14ac:dyDescent="0.25">
      <c r="A28" s="64" t="s">
        <v>21</v>
      </c>
      <c r="B28" s="23">
        <v>28</v>
      </c>
      <c r="C28" s="23">
        <v>458</v>
      </c>
      <c r="D28" s="23">
        <v>23</v>
      </c>
      <c r="E28" s="23">
        <v>83</v>
      </c>
      <c r="F28" s="23">
        <f t="shared" si="0"/>
        <v>592</v>
      </c>
      <c r="G28" s="34" t="s">
        <v>79</v>
      </c>
    </row>
    <row r="29" spans="1:7" ht="15" x14ac:dyDescent="0.25">
      <c r="A29" s="63" t="s">
        <v>22</v>
      </c>
      <c r="B29" s="37">
        <v>61</v>
      </c>
      <c r="C29" s="37">
        <v>279</v>
      </c>
      <c r="D29" s="37">
        <v>52</v>
      </c>
      <c r="E29" s="37">
        <v>3861</v>
      </c>
      <c r="F29" s="37">
        <f t="shared" si="0"/>
        <v>4253</v>
      </c>
      <c r="G29" s="34" t="s">
        <v>80</v>
      </c>
    </row>
    <row r="30" spans="1:7" ht="15" x14ac:dyDescent="0.25">
      <c r="A30" s="64" t="s">
        <v>23</v>
      </c>
      <c r="B30" s="23">
        <v>0</v>
      </c>
      <c r="C30" s="23">
        <v>486</v>
      </c>
      <c r="D30" s="23">
        <v>318</v>
      </c>
      <c r="E30" s="23">
        <v>233</v>
      </c>
      <c r="F30" s="23">
        <f t="shared" si="0"/>
        <v>1037</v>
      </c>
      <c r="G30" s="34" t="s">
        <v>81</v>
      </c>
    </row>
    <row r="31" spans="1:7" ht="15" x14ac:dyDescent="0.25">
      <c r="A31" s="63" t="s">
        <v>24</v>
      </c>
      <c r="B31" s="37">
        <v>61</v>
      </c>
      <c r="C31" s="37">
        <v>249</v>
      </c>
      <c r="D31" s="37">
        <v>70</v>
      </c>
      <c r="E31" s="37">
        <v>188</v>
      </c>
      <c r="F31" s="37">
        <f t="shared" si="0"/>
        <v>568</v>
      </c>
      <c r="G31" s="34" t="s">
        <v>82</v>
      </c>
    </row>
    <row r="32" spans="1:7" ht="15" x14ac:dyDescent="0.25">
      <c r="A32" s="64" t="s">
        <v>25</v>
      </c>
      <c r="B32" s="23">
        <v>1</v>
      </c>
      <c r="C32" s="23">
        <v>198</v>
      </c>
      <c r="D32" s="23">
        <v>90</v>
      </c>
      <c r="E32" s="23">
        <v>49</v>
      </c>
      <c r="F32" s="23">
        <f t="shared" si="0"/>
        <v>338</v>
      </c>
      <c r="G32" s="34" t="s">
        <v>83</v>
      </c>
    </row>
    <row r="33" spans="1:7" ht="15" x14ac:dyDescent="0.25">
      <c r="A33" s="63" t="s">
        <v>26</v>
      </c>
      <c r="B33" s="37">
        <v>6</v>
      </c>
      <c r="C33" s="37">
        <v>52</v>
      </c>
      <c r="D33" s="37">
        <v>1</v>
      </c>
      <c r="E33" s="37">
        <v>149</v>
      </c>
      <c r="F33" s="37">
        <f t="shared" si="0"/>
        <v>208</v>
      </c>
      <c r="G33" s="34" t="s">
        <v>84</v>
      </c>
    </row>
    <row r="34" spans="1:7" ht="15" x14ac:dyDescent="0.25">
      <c r="A34" s="64" t="s">
        <v>27</v>
      </c>
      <c r="B34" s="23">
        <v>3</v>
      </c>
      <c r="C34" s="23">
        <v>114</v>
      </c>
      <c r="D34" s="23">
        <v>373</v>
      </c>
      <c r="E34" s="23">
        <v>15</v>
      </c>
      <c r="F34" s="23">
        <f t="shared" si="0"/>
        <v>505</v>
      </c>
      <c r="G34" s="34" t="s">
        <v>85</v>
      </c>
    </row>
    <row r="35" spans="1:7" ht="15" x14ac:dyDescent="0.25">
      <c r="A35" s="63" t="s">
        <v>28</v>
      </c>
      <c r="B35" s="37">
        <v>1</v>
      </c>
      <c r="C35" s="37">
        <v>307</v>
      </c>
      <c r="D35" s="37">
        <v>15</v>
      </c>
      <c r="E35" s="37">
        <v>95</v>
      </c>
      <c r="F35" s="37">
        <f t="shared" si="0"/>
        <v>418</v>
      </c>
      <c r="G35" s="34" t="s">
        <v>86</v>
      </c>
    </row>
    <row r="36" spans="1:7" ht="15" x14ac:dyDescent="0.25">
      <c r="A36" s="64" t="s">
        <v>29</v>
      </c>
      <c r="B36" s="23">
        <v>3</v>
      </c>
      <c r="C36" s="23">
        <v>917</v>
      </c>
      <c r="D36" s="23">
        <v>37</v>
      </c>
      <c r="E36" s="23">
        <v>341</v>
      </c>
      <c r="F36" s="23">
        <f t="shared" si="0"/>
        <v>1298</v>
      </c>
      <c r="G36" s="34" t="s">
        <v>87</v>
      </c>
    </row>
    <row r="37" spans="1:7" ht="15" x14ac:dyDescent="0.25">
      <c r="A37" s="63" t="s">
        <v>30</v>
      </c>
      <c r="B37" s="37">
        <v>57</v>
      </c>
      <c r="C37" s="37">
        <v>236</v>
      </c>
      <c r="D37" s="37">
        <v>28</v>
      </c>
      <c r="E37" s="37">
        <v>331</v>
      </c>
      <c r="F37" s="37">
        <f t="shared" si="0"/>
        <v>652</v>
      </c>
      <c r="G37" s="34" t="s">
        <v>88</v>
      </c>
    </row>
    <row r="38" spans="1:7" ht="15" x14ac:dyDescent="0.25">
      <c r="A38" s="64" t="s">
        <v>31</v>
      </c>
      <c r="B38" s="23">
        <v>0</v>
      </c>
      <c r="C38" s="23">
        <v>127</v>
      </c>
      <c r="D38" s="23">
        <v>59</v>
      </c>
      <c r="E38" s="23">
        <v>76</v>
      </c>
      <c r="F38" s="23">
        <f t="shared" si="0"/>
        <v>262</v>
      </c>
      <c r="G38" s="34" t="s">
        <v>89</v>
      </c>
    </row>
    <row r="39" spans="1:7" x14ac:dyDescent="0.2">
      <c r="A39" s="14"/>
      <c r="B39" s="13"/>
      <c r="C39" s="13"/>
      <c r="D39" s="13"/>
      <c r="E39" s="13"/>
      <c r="F39" s="13"/>
    </row>
    <row r="40" spans="1:7" ht="30" customHeight="1" x14ac:dyDescent="0.2">
      <c r="A40" s="11" t="s">
        <v>33</v>
      </c>
      <c r="B40" s="2">
        <f>SUM(B7:B38)</f>
        <v>1785</v>
      </c>
      <c r="C40" s="2">
        <f>SUM(C7:C38)</f>
        <v>25238</v>
      </c>
      <c r="D40" s="2">
        <f>SUM(D7:D38)</f>
        <v>3406</v>
      </c>
      <c r="E40" s="2">
        <f>SUM(E7:E38)</f>
        <v>12407</v>
      </c>
      <c r="F40" s="2">
        <f>SUM(F7:F38)</f>
        <v>42836</v>
      </c>
    </row>
    <row r="41" spans="1:7" x14ac:dyDescent="0.2">
      <c r="A41" s="12"/>
      <c r="B41" s="39">
        <f>B40*100/$F$40</f>
        <v>4.1670557475021006</v>
      </c>
      <c r="C41" s="39">
        <f t="shared" ref="C41:E41" si="1">C40*100/$F$40</f>
        <v>58.917732748155757</v>
      </c>
      <c r="D41" s="39">
        <f t="shared" si="1"/>
        <v>7.9512559529367826</v>
      </c>
      <c r="E41" s="39">
        <f t="shared" si="1"/>
        <v>28.963955551405359</v>
      </c>
      <c r="F41" s="39">
        <f>SUM(B41:E41)</f>
        <v>100</v>
      </c>
    </row>
    <row r="42" spans="1:7" x14ac:dyDescent="0.2">
      <c r="A42" s="12"/>
      <c r="B42" s="12"/>
      <c r="C42" s="12"/>
      <c r="D42" s="12"/>
      <c r="E42" s="12"/>
      <c r="F42" s="12"/>
    </row>
    <row r="43" spans="1:7" x14ac:dyDescent="0.2">
      <c r="A43" s="12"/>
      <c r="B43" s="12"/>
      <c r="C43" s="12"/>
      <c r="D43" s="12"/>
      <c r="E43" s="12"/>
      <c r="F43" s="12"/>
    </row>
    <row r="44" spans="1:7" x14ac:dyDescent="0.2">
      <c r="A44" s="12"/>
      <c r="B44" s="12"/>
      <c r="C44" s="12"/>
      <c r="D44" s="12"/>
      <c r="E44" s="12"/>
      <c r="F44" s="12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39370078740157483" right="0.75" top="0.6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zoomScaleNormal="100" workbookViewId="0">
      <selection activeCell="H64" sqref="H64"/>
    </sheetView>
  </sheetViews>
  <sheetFormatPr baseColWidth="10" defaultColWidth="11.42578125" defaultRowHeight="12.75" x14ac:dyDescent="0.2"/>
  <cols>
    <col min="1" max="1" width="21.28515625" customWidth="1"/>
    <col min="2" max="2" width="13.7109375" customWidth="1"/>
    <col min="3" max="3" width="11.42578125" customWidth="1"/>
    <col min="4" max="4" width="11" customWidth="1"/>
    <col min="5" max="5" width="11.42578125" style="35"/>
  </cols>
  <sheetData>
    <row r="2" spans="1:13" ht="17.25" x14ac:dyDescent="0.3">
      <c r="A2" s="42" t="s">
        <v>122</v>
      </c>
      <c r="B2" s="42"/>
      <c r="C2" s="42"/>
      <c r="D2" s="42"/>
      <c r="F2" s="40"/>
      <c r="G2" s="40"/>
      <c r="H2" s="40"/>
      <c r="I2" s="40"/>
      <c r="J2" s="40"/>
      <c r="K2" s="40"/>
      <c r="L2" s="40"/>
      <c r="M2" s="40"/>
    </row>
    <row r="3" spans="1:13" ht="14.25" customHeight="1" x14ac:dyDescent="0.3">
      <c r="A3" s="42" t="s">
        <v>113</v>
      </c>
      <c r="B3" s="42"/>
      <c r="C3" s="42"/>
      <c r="D3" s="42"/>
      <c r="F3" s="40"/>
      <c r="G3" s="40"/>
      <c r="H3" s="40"/>
      <c r="I3" s="40"/>
      <c r="J3" s="40"/>
      <c r="K3" s="40"/>
      <c r="L3" s="40"/>
      <c r="M3" s="40"/>
    </row>
    <row r="5" spans="1:13" ht="15" customHeight="1" x14ac:dyDescent="0.2">
      <c r="A5" s="97" t="s">
        <v>40</v>
      </c>
      <c r="B5" s="97" t="s">
        <v>98</v>
      </c>
      <c r="C5" s="97" t="s">
        <v>99</v>
      </c>
      <c r="D5" s="98" t="s">
        <v>33</v>
      </c>
      <c r="F5" s="84"/>
    </row>
    <row r="6" spans="1:13" ht="15" customHeight="1" x14ac:dyDescent="0.2">
      <c r="A6" s="97"/>
      <c r="B6" s="97"/>
      <c r="C6" s="97"/>
      <c r="D6" s="98"/>
      <c r="F6" s="84"/>
    </row>
    <row r="7" spans="1:13" ht="9.75" customHeight="1" x14ac:dyDescent="0.2"/>
    <row r="8" spans="1:13" ht="15" x14ac:dyDescent="0.25">
      <c r="A8" s="63" t="s">
        <v>1</v>
      </c>
      <c r="B8" s="37">
        <v>782</v>
      </c>
      <c r="C8" s="37">
        <v>316</v>
      </c>
      <c r="D8" s="37">
        <f t="shared" ref="D8:D13" si="0">SUM(B8:C8)</f>
        <v>1098</v>
      </c>
      <c r="E8" s="34" t="s">
        <v>58</v>
      </c>
    </row>
    <row r="9" spans="1:13" ht="15" x14ac:dyDescent="0.25">
      <c r="A9" s="64" t="s">
        <v>2</v>
      </c>
      <c r="B9" s="23">
        <v>318</v>
      </c>
      <c r="C9" s="23">
        <v>283</v>
      </c>
      <c r="D9" s="23">
        <f t="shared" si="0"/>
        <v>601</v>
      </c>
      <c r="E9" s="34" t="s">
        <v>59</v>
      </c>
    </row>
    <row r="10" spans="1:13" ht="15" x14ac:dyDescent="0.25">
      <c r="A10" s="63" t="s">
        <v>3</v>
      </c>
      <c r="B10" s="37">
        <v>657</v>
      </c>
      <c r="C10" s="37">
        <v>35</v>
      </c>
      <c r="D10" s="37">
        <f t="shared" si="0"/>
        <v>692</v>
      </c>
      <c r="E10" s="34" t="s">
        <v>60</v>
      </c>
    </row>
    <row r="11" spans="1:13" ht="15" x14ac:dyDescent="0.25">
      <c r="A11" s="64" t="s">
        <v>4</v>
      </c>
      <c r="B11" s="23">
        <v>117</v>
      </c>
      <c r="C11" s="23">
        <v>45</v>
      </c>
      <c r="D11" s="23">
        <f t="shared" si="0"/>
        <v>162</v>
      </c>
      <c r="E11" s="34" t="s">
        <v>61</v>
      </c>
    </row>
    <row r="12" spans="1:13" ht="15" x14ac:dyDescent="0.25">
      <c r="A12" s="63" t="s">
        <v>7</v>
      </c>
      <c r="B12" s="37">
        <v>583</v>
      </c>
      <c r="C12" s="37">
        <v>111</v>
      </c>
      <c r="D12" s="37">
        <f t="shared" si="0"/>
        <v>694</v>
      </c>
      <c r="E12" s="34" t="s">
        <v>62</v>
      </c>
    </row>
    <row r="13" spans="1:13" ht="15" x14ac:dyDescent="0.25">
      <c r="A13" s="64" t="s">
        <v>8</v>
      </c>
      <c r="B13" s="23">
        <v>182</v>
      </c>
      <c r="C13" s="23">
        <v>261</v>
      </c>
      <c r="D13" s="23">
        <f t="shared" si="0"/>
        <v>443</v>
      </c>
      <c r="E13" s="34" t="s">
        <v>63</v>
      </c>
    </row>
    <row r="14" spans="1:13" ht="15" x14ac:dyDescent="0.25">
      <c r="A14" s="63" t="s">
        <v>5</v>
      </c>
      <c r="B14" s="37">
        <v>191</v>
      </c>
      <c r="C14" s="37">
        <v>444</v>
      </c>
      <c r="D14" s="37">
        <f>SUM(B14:C14)</f>
        <v>635</v>
      </c>
      <c r="E14" s="34" t="s">
        <v>64</v>
      </c>
    </row>
    <row r="15" spans="1:13" ht="15" x14ac:dyDescent="0.25">
      <c r="A15" s="64" t="s">
        <v>6</v>
      </c>
      <c r="B15" s="23">
        <v>125</v>
      </c>
      <c r="C15" s="23">
        <v>47</v>
      </c>
      <c r="D15" s="23">
        <f>SUM(B15:C15)</f>
        <v>172</v>
      </c>
      <c r="E15" s="34" t="s">
        <v>65</v>
      </c>
    </row>
    <row r="16" spans="1:13" ht="15" x14ac:dyDescent="0.25">
      <c r="A16" s="63" t="s">
        <v>9</v>
      </c>
      <c r="B16" s="37">
        <v>5809</v>
      </c>
      <c r="C16" s="37">
        <v>6495</v>
      </c>
      <c r="D16" s="37">
        <f t="shared" ref="D16:D23" si="1">SUM(B16:C16)</f>
        <v>12304</v>
      </c>
      <c r="E16" s="34" t="s">
        <v>66</v>
      </c>
    </row>
    <row r="17" spans="1:5" ht="15" x14ac:dyDescent="0.25">
      <c r="A17" s="64" t="s">
        <v>10</v>
      </c>
      <c r="B17" s="23">
        <v>121</v>
      </c>
      <c r="C17" s="23">
        <v>264</v>
      </c>
      <c r="D17" s="23">
        <f t="shared" si="1"/>
        <v>385</v>
      </c>
      <c r="E17" s="34" t="s">
        <v>67</v>
      </c>
    </row>
    <row r="18" spans="1:5" ht="15" x14ac:dyDescent="0.25">
      <c r="A18" s="63" t="s">
        <v>32</v>
      </c>
      <c r="B18" s="37">
        <v>716</v>
      </c>
      <c r="C18" s="37">
        <v>578</v>
      </c>
      <c r="D18" s="37">
        <f t="shared" si="1"/>
        <v>1294</v>
      </c>
      <c r="E18" s="34" t="s">
        <v>68</v>
      </c>
    </row>
    <row r="19" spans="1:5" ht="15" x14ac:dyDescent="0.25">
      <c r="A19" s="64" t="s">
        <v>11</v>
      </c>
      <c r="B19" s="23">
        <v>1538</v>
      </c>
      <c r="C19" s="23">
        <v>1011</v>
      </c>
      <c r="D19" s="23">
        <f t="shared" si="1"/>
        <v>2549</v>
      </c>
      <c r="E19" s="34" t="s">
        <v>69</v>
      </c>
    </row>
    <row r="20" spans="1:5" ht="15" x14ac:dyDescent="0.25">
      <c r="A20" s="63" t="s">
        <v>12</v>
      </c>
      <c r="B20" s="37">
        <v>184</v>
      </c>
      <c r="C20" s="37">
        <v>272</v>
      </c>
      <c r="D20" s="37">
        <f t="shared" si="1"/>
        <v>456</v>
      </c>
      <c r="E20" s="34" t="s">
        <v>70</v>
      </c>
    </row>
    <row r="21" spans="1:5" ht="15" x14ac:dyDescent="0.25">
      <c r="A21" s="64" t="s">
        <v>13</v>
      </c>
      <c r="B21" s="23">
        <v>170</v>
      </c>
      <c r="C21" s="23">
        <v>1301</v>
      </c>
      <c r="D21" s="23">
        <f t="shared" si="1"/>
        <v>1471</v>
      </c>
      <c r="E21" s="34" t="s">
        <v>71</v>
      </c>
    </row>
    <row r="22" spans="1:5" ht="15" x14ac:dyDescent="0.25">
      <c r="A22" s="63" t="s">
        <v>14</v>
      </c>
      <c r="B22" s="37">
        <v>1473</v>
      </c>
      <c r="C22" s="37">
        <v>2296</v>
      </c>
      <c r="D22" s="37">
        <f t="shared" si="1"/>
        <v>3769</v>
      </c>
      <c r="E22" s="34" t="s">
        <v>72</v>
      </c>
    </row>
    <row r="23" spans="1:5" ht="15" x14ac:dyDescent="0.25">
      <c r="A23" s="64" t="s">
        <v>15</v>
      </c>
      <c r="B23" s="23">
        <v>813</v>
      </c>
      <c r="C23" s="23">
        <v>686</v>
      </c>
      <c r="D23" s="23">
        <f t="shared" si="1"/>
        <v>1499</v>
      </c>
      <c r="E23" s="34" t="s">
        <v>73</v>
      </c>
    </row>
    <row r="24" spans="1:5" ht="15" x14ac:dyDescent="0.25">
      <c r="A24" s="63" t="s">
        <v>16</v>
      </c>
      <c r="B24" s="37">
        <v>237</v>
      </c>
      <c r="C24" s="37">
        <v>279</v>
      </c>
      <c r="D24" s="37">
        <f t="shared" ref="D24:D38" si="2">SUM(B24:C24)</f>
        <v>516</v>
      </c>
      <c r="E24" s="34" t="s">
        <v>74</v>
      </c>
    </row>
    <row r="25" spans="1:5" ht="16.5" customHeight="1" x14ac:dyDescent="0.25">
      <c r="A25" s="64" t="s">
        <v>17</v>
      </c>
      <c r="B25" s="23">
        <v>275</v>
      </c>
      <c r="C25" s="23">
        <v>68</v>
      </c>
      <c r="D25" s="23">
        <f t="shared" si="2"/>
        <v>343</v>
      </c>
      <c r="E25" s="34" t="s">
        <v>75</v>
      </c>
    </row>
    <row r="26" spans="1:5" ht="15" x14ac:dyDescent="0.25">
      <c r="A26" s="63" t="s">
        <v>18</v>
      </c>
      <c r="B26" s="37">
        <v>1276</v>
      </c>
      <c r="C26" s="37">
        <v>690</v>
      </c>
      <c r="D26" s="37">
        <f t="shared" si="2"/>
        <v>1966</v>
      </c>
      <c r="E26" s="34" t="s">
        <v>76</v>
      </c>
    </row>
    <row r="27" spans="1:5" ht="15" x14ac:dyDescent="0.25">
      <c r="A27" s="64" t="s">
        <v>19</v>
      </c>
      <c r="B27" s="23">
        <v>566</v>
      </c>
      <c r="C27" s="23">
        <v>93</v>
      </c>
      <c r="D27" s="23">
        <f t="shared" si="2"/>
        <v>659</v>
      </c>
      <c r="E27" s="34" t="s">
        <v>77</v>
      </c>
    </row>
    <row r="28" spans="1:5" ht="15" x14ac:dyDescent="0.25">
      <c r="A28" s="63" t="s">
        <v>20</v>
      </c>
      <c r="B28" s="37">
        <v>446</v>
      </c>
      <c r="C28" s="37">
        <v>551</v>
      </c>
      <c r="D28" s="37">
        <f t="shared" si="2"/>
        <v>997</v>
      </c>
      <c r="E28" s="34" t="s">
        <v>78</v>
      </c>
    </row>
    <row r="29" spans="1:5" ht="15" x14ac:dyDescent="0.25">
      <c r="A29" s="64" t="s">
        <v>21</v>
      </c>
      <c r="B29" s="23">
        <v>214</v>
      </c>
      <c r="C29" s="23">
        <v>378</v>
      </c>
      <c r="D29" s="23">
        <f t="shared" si="2"/>
        <v>592</v>
      </c>
      <c r="E29" s="34" t="s">
        <v>79</v>
      </c>
    </row>
    <row r="30" spans="1:5" ht="15" x14ac:dyDescent="0.25">
      <c r="A30" s="63" t="s">
        <v>22</v>
      </c>
      <c r="B30" s="37">
        <v>4064</v>
      </c>
      <c r="C30" s="37">
        <v>189</v>
      </c>
      <c r="D30" s="37">
        <f t="shared" si="2"/>
        <v>4253</v>
      </c>
      <c r="E30" s="34" t="s">
        <v>80</v>
      </c>
    </row>
    <row r="31" spans="1:5" ht="15" x14ac:dyDescent="0.25">
      <c r="A31" s="64" t="s">
        <v>23</v>
      </c>
      <c r="B31" s="23">
        <v>666</v>
      </c>
      <c r="C31" s="23">
        <v>371</v>
      </c>
      <c r="D31" s="23">
        <f t="shared" si="2"/>
        <v>1037</v>
      </c>
      <c r="E31" s="34" t="s">
        <v>81</v>
      </c>
    </row>
    <row r="32" spans="1:5" ht="15" x14ac:dyDescent="0.25">
      <c r="A32" s="63" t="s">
        <v>24</v>
      </c>
      <c r="B32" s="37">
        <v>218</v>
      </c>
      <c r="C32" s="37">
        <v>350</v>
      </c>
      <c r="D32" s="37">
        <f t="shared" si="2"/>
        <v>568</v>
      </c>
      <c r="E32" s="34" t="s">
        <v>82</v>
      </c>
    </row>
    <row r="33" spans="1:5" ht="15" x14ac:dyDescent="0.25">
      <c r="A33" s="64" t="s">
        <v>25</v>
      </c>
      <c r="B33" s="23">
        <v>134</v>
      </c>
      <c r="C33" s="23">
        <v>204</v>
      </c>
      <c r="D33" s="23">
        <f t="shared" si="2"/>
        <v>338</v>
      </c>
      <c r="E33" s="34" t="s">
        <v>83</v>
      </c>
    </row>
    <row r="34" spans="1:5" ht="15" x14ac:dyDescent="0.25">
      <c r="A34" s="63" t="s">
        <v>26</v>
      </c>
      <c r="B34" s="37">
        <v>163</v>
      </c>
      <c r="C34" s="37">
        <v>45</v>
      </c>
      <c r="D34" s="37">
        <f t="shared" si="2"/>
        <v>208</v>
      </c>
      <c r="E34" s="34" t="s">
        <v>84</v>
      </c>
    </row>
    <row r="35" spans="1:5" ht="15" x14ac:dyDescent="0.25">
      <c r="A35" s="64" t="s">
        <v>27</v>
      </c>
      <c r="B35" s="23">
        <v>438</v>
      </c>
      <c r="C35" s="23">
        <v>67</v>
      </c>
      <c r="D35" s="23">
        <f t="shared" si="2"/>
        <v>505</v>
      </c>
      <c r="E35" s="34" t="s">
        <v>85</v>
      </c>
    </row>
    <row r="36" spans="1:5" ht="15" x14ac:dyDescent="0.25">
      <c r="A36" s="63" t="s">
        <v>28</v>
      </c>
      <c r="B36" s="37">
        <v>148</v>
      </c>
      <c r="C36" s="37">
        <v>270</v>
      </c>
      <c r="D36" s="37">
        <f t="shared" si="2"/>
        <v>418</v>
      </c>
      <c r="E36" s="34" t="s">
        <v>86</v>
      </c>
    </row>
    <row r="37" spans="1:5" ht="15" x14ac:dyDescent="0.25">
      <c r="A37" s="64" t="s">
        <v>29</v>
      </c>
      <c r="B37" s="23">
        <v>713</v>
      </c>
      <c r="C37" s="23">
        <v>585</v>
      </c>
      <c r="D37" s="23">
        <f t="shared" si="2"/>
        <v>1298</v>
      </c>
      <c r="E37" s="34" t="s">
        <v>87</v>
      </c>
    </row>
    <row r="38" spans="1:5" ht="15" x14ac:dyDescent="0.25">
      <c r="A38" s="63" t="s">
        <v>30</v>
      </c>
      <c r="B38" s="37">
        <v>449</v>
      </c>
      <c r="C38" s="37">
        <v>203</v>
      </c>
      <c r="D38" s="37">
        <f t="shared" si="2"/>
        <v>652</v>
      </c>
      <c r="E38" s="34" t="s">
        <v>88</v>
      </c>
    </row>
    <row r="39" spans="1:5" ht="15" x14ac:dyDescent="0.25">
      <c r="A39" s="64" t="s">
        <v>31</v>
      </c>
      <c r="B39" s="23">
        <v>95</v>
      </c>
      <c r="C39" s="23">
        <v>167</v>
      </c>
      <c r="D39" s="23">
        <f>SUM(B39:C39)</f>
        <v>262</v>
      </c>
      <c r="E39" s="34" t="s">
        <v>89</v>
      </c>
    </row>
    <row r="40" spans="1:5" ht="7.5" customHeight="1" x14ac:dyDescent="0.2">
      <c r="B40" s="36"/>
      <c r="C40" s="36"/>
      <c r="D40" s="36"/>
    </row>
    <row r="41" spans="1:5" ht="20.25" customHeight="1" x14ac:dyDescent="0.2">
      <c r="A41" s="8" t="s">
        <v>117</v>
      </c>
      <c r="B41" s="41">
        <f>B8+B9+B10+B11+B12+B13+B14+B15+B16+B18+B17+B19+B20+B21+B22+B23+B24+B25+B26+B27+B28+B29+B30+B31+B32+B33+B34+B35+B36+B37+B38+B39</f>
        <v>23881</v>
      </c>
      <c r="C41" s="41">
        <f>C8+C9+C10+C11+C12+C13+C14+C15+C16+C18+C17+C19+C20+C21+C22+C23+C24+C25+C26+C27+C28+C29+C30+C31+C32+C33+C34+C35+C36+C37+C38+C39</f>
        <v>18955</v>
      </c>
      <c r="D41" s="41">
        <f>D8+D9+D10+D11+D12+D13+D14+D15+D16+D17+D18+D19+D20+D21+D22+D23+D24+D25+D26+D27+D28+D29+D30+D31+D32+D33+D34+D35+D36+D37+D38+D39</f>
        <v>42836</v>
      </c>
    </row>
    <row r="42" spans="1:5" x14ac:dyDescent="0.2">
      <c r="B42" s="38">
        <f>B41*100/$D$41</f>
        <v>55.749836586049121</v>
      </c>
      <c r="C42" s="38">
        <f>C41*100/$D$41</f>
        <v>44.250163413950879</v>
      </c>
      <c r="D42" s="43">
        <f>SUM(B42:C42)</f>
        <v>100</v>
      </c>
    </row>
  </sheetData>
  <mergeCells count="4">
    <mergeCell ref="A5:A6"/>
    <mergeCell ref="B5:B6"/>
    <mergeCell ref="C5:C6"/>
    <mergeCell ref="D5:D6"/>
  </mergeCells>
  <phoneticPr fontId="0" type="noConversion"/>
  <printOptions horizontalCentered="1"/>
  <pageMargins left="0.39370078740157483" right="0.75" top="0.62" bottom="1" header="0" footer="0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zoomScaleNormal="100" workbookViewId="0">
      <selection activeCell="B66" sqref="B65:B66"/>
    </sheetView>
  </sheetViews>
  <sheetFormatPr baseColWidth="10" defaultColWidth="11.42578125" defaultRowHeight="12.75" x14ac:dyDescent="0.2"/>
  <cols>
    <col min="1" max="1" width="16.42578125" customWidth="1"/>
    <col min="2" max="2" width="14.5703125" customWidth="1"/>
    <col min="3" max="3" width="14.85546875" customWidth="1"/>
    <col min="4" max="4" width="12.85546875" customWidth="1"/>
    <col min="5" max="5" width="19.7109375" customWidth="1"/>
    <col min="6" max="6" width="10.28515625" customWidth="1"/>
  </cols>
  <sheetData>
    <row r="2" spans="1:6" ht="17.25" x14ac:dyDescent="0.3">
      <c r="A2" s="40" t="s">
        <v>114</v>
      </c>
      <c r="B2" s="31"/>
      <c r="C2" s="31"/>
      <c r="D2" s="31"/>
      <c r="E2" s="31"/>
      <c r="F2" s="45"/>
    </row>
    <row r="3" spans="1:6" ht="15.75" customHeight="1" x14ac:dyDescent="0.2"/>
    <row r="4" spans="1:6" ht="17.25" customHeight="1" x14ac:dyDescent="0.2">
      <c r="A4" s="95" t="s">
        <v>116</v>
      </c>
      <c r="B4" s="95" t="s">
        <v>36</v>
      </c>
      <c r="C4" s="94" t="s">
        <v>54</v>
      </c>
      <c r="D4" s="94" t="s">
        <v>35</v>
      </c>
      <c r="E4" s="95" t="s">
        <v>34</v>
      </c>
      <c r="F4" s="94" t="s">
        <v>33</v>
      </c>
    </row>
    <row r="5" spans="1:6" ht="23.25" customHeight="1" x14ac:dyDescent="0.2">
      <c r="A5" s="95"/>
      <c r="B5" s="95"/>
      <c r="C5" s="94"/>
      <c r="D5" s="94"/>
      <c r="E5" s="95"/>
      <c r="F5" s="94"/>
    </row>
    <row r="6" spans="1:6" ht="9.75" customHeight="1" x14ac:dyDescent="0.2"/>
    <row r="7" spans="1:6" ht="15" x14ac:dyDescent="0.25">
      <c r="A7" s="65">
        <v>1972</v>
      </c>
      <c r="B7" s="37">
        <v>0</v>
      </c>
      <c r="C7" s="37">
        <v>411</v>
      </c>
      <c r="D7" s="37">
        <v>2</v>
      </c>
      <c r="E7" s="37">
        <v>0</v>
      </c>
      <c r="F7" s="37">
        <f>SUM(B7:E7)</f>
        <v>413</v>
      </c>
    </row>
    <row r="8" spans="1:6" ht="15" x14ac:dyDescent="0.25">
      <c r="A8" s="66">
        <v>1973</v>
      </c>
      <c r="B8" s="23">
        <v>0</v>
      </c>
      <c r="C8" s="23">
        <v>231</v>
      </c>
      <c r="D8" s="23">
        <v>1</v>
      </c>
      <c r="E8" s="23">
        <v>0</v>
      </c>
      <c r="F8" s="23">
        <f t="shared" ref="F8:F48" si="0">SUM(B8:E8)</f>
        <v>232</v>
      </c>
    </row>
    <row r="9" spans="1:6" ht="15" x14ac:dyDescent="0.25">
      <c r="A9" s="65">
        <v>1974</v>
      </c>
      <c r="B9" s="37">
        <v>0</v>
      </c>
      <c r="C9" s="37">
        <v>277</v>
      </c>
      <c r="D9" s="37">
        <v>0</v>
      </c>
      <c r="E9" s="37">
        <v>0</v>
      </c>
      <c r="F9" s="37">
        <f t="shared" si="0"/>
        <v>277</v>
      </c>
    </row>
    <row r="10" spans="1:6" ht="15" x14ac:dyDescent="0.25">
      <c r="A10" s="66">
        <v>1975</v>
      </c>
      <c r="B10" s="23">
        <v>0</v>
      </c>
      <c r="C10" s="23">
        <v>365</v>
      </c>
      <c r="D10" s="23">
        <v>0</v>
      </c>
      <c r="E10" s="23">
        <v>0</v>
      </c>
      <c r="F10" s="23">
        <f t="shared" si="0"/>
        <v>365</v>
      </c>
    </row>
    <row r="11" spans="1:6" ht="15" x14ac:dyDescent="0.25">
      <c r="A11" s="65">
        <v>1976</v>
      </c>
      <c r="B11" s="37">
        <v>2</v>
      </c>
      <c r="C11" s="37">
        <v>329</v>
      </c>
      <c r="D11" s="37">
        <v>2</v>
      </c>
      <c r="E11" s="37">
        <v>0</v>
      </c>
      <c r="F11" s="37">
        <f t="shared" si="0"/>
        <v>333</v>
      </c>
    </row>
    <row r="12" spans="1:6" ht="15" x14ac:dyDescent="0.25">
      <c r="A12" s="66">
        <v>1977</v>
      </c>
      <c r="B12" s="23">
        <v>1</v>
      </c>
      <c r="C12" s="23">
        <v>264</v>
      </c>
      <c r="D12" s="23">
        <v>1</v>
      </c>
      <c r="E12" s="23">
        <v>0</v>
      </c>
      <c r="F12" s="23">
        <f t="shared" si="0"/>
        <v>266</v>
      </c>
    </row>
    <row r="13" spans="1:6" ht="15" x14ac:dyDescent="0.25">
      <c r="A13" s="65">
        <v>1978</v>
      </c>
      <c r="B13" s="37">
        <v>0</v>
      </c>
      <c r="C13" s="37">
        <v>316</v>
      </c>
      <c r="D13" s="37">
        <v>0</v>
      </c>
      <c r="E13" s="37">
        <v>0</v>
      </c>
      <c r="F13" s="37">
        <f t="shared" si="0"/>
        <v>316</v>
      </c>
    </row>
    <row r="14" spans="1:6" ht="15" x14ac:dyDescent="0.25">
      <c r="A14" s="66">
        <v>1979</v>
      </c>
      <c r="B14" s="23">
        <v>0</v>
      </c>
      <c r="C14" s="23">
        <v>369</v>
      </c>
      <c r="D14" s="23">
        <v>0</v>
      </c>
      <c r="E14" s="23">
        <v>0</v>
      </c>
      <c r="F14" s="23">
        <f t="shared" si="0"/>
        <v>369</v>
      </c>
    </row>
    <row r="15" spans="1:6" ht="15" x14ac:dyDescent="0.25">
      <c r="A15" s="65">
        <v>1980</v>
      </c>
      <c r="B15" s="37">
        <v>0</v>
      </c>
      <c r="C15" s="37">
        <v>344</v>
      </c>
      <c r="D15" s="37">
        <v>1</v>
      </c>
      <c r="E15" s="37">
        <v>0</v>
      </c>
      <c r="F15" s="37">
        <f t="shared" si="0"/>
        <v>345</v>
      </c>
    </row>
    <row r="16" spans="1:6" ht="15" x14ac:dyDescent="0.25">
      <c r="A16" s="66">
        <v>1981</v>
      </c>
      <c r="B16" s="23">
        <v>1</v>
      </c>
      <c r="C16" s="23">
        <v>391</v>
      </c>
      <c r="D16" s="23">
        <v>1</v>
      </c>
      <c r="E16" s="23">
        <v>0</v>
      </c>
      <c r="F16" s="23">
        <f t="shared" si="0"/>
        <v>393</v>
      </c>
    </row>
    <row r="17" spans="1:6" ht="15" x14ac:dyDescent="0.25">
      <c r="A17" s="65">
        <v>1982</v>
      </c>
      <c r="B17" s="37">
        <v>0</v>
      </c>
      <c r="C17" s="37">
        <v>373</v>
      </c>
      <c r="D17" s="37">
        <v>0</v>
      </c>
      <c r="E17" s="37">
        <v>0</v>
      </c>
      <c r="F17" s="37">
        <f t="shared" si="0"/>
        <v>373</v>
      </c>
    </row>
    <row r="18" spans="1:6" ht="15" x14ac:dyDescent="0.25">
      <c r="A18" s="66">
        <v>1983</v>
      </c>
      <c r="B18" s="23">
        <v>0</v>
      </c>
      <c r="C18" s="23">
        <v>96</v>
      </c>
      <c r="D18" s="23">
        <v>6</v>
      </c>
      <c r="E18" s="23">
        <v>0</v>
      </c>
      <c r="F18" s="23">
        <f t="shared" si="0"/>
        <v>102</v>
      </c>
    </row>
    <row r="19" spans="1:6" ht="15" x14ac:dyDescent="0.25">
      <c r="A19" s="65">
        <v>1984</v>
      </c>
      <c r="B19" s="37">
        <v>0</v>
      </c>
      <c r="C19" s="37">
        <v>296</v>
      </c>
      <c r="D19" s="37">
        <v>24</v>
      </c>
      <c r="E19" s="37">
        <v>0</v>
      </c>
      <c r="F19" s="37">
        <f t="shared" si="0"/>
        <v>320</v>
      </c>
    </row>
    <row r="20" spans="1:6" ht="15" x14ac:dyDescent="0.25">
      <c r="A20" s="66">
        <v>1985</v>
      </c>
      <c r="B20" s="23">
        <v>0</v>
      </c>
      <c r="C20" s="23">
        <v>382</v>
      </c>
      <c r="D20" s="23">
        <v>20</v>
      </c>
      <c r="E20" s="23">
        <v>0</v>
      </c>
      <c r="F20" s="23">
        <f t="shared" si="0"/>
        <v>402</v>
      </c>
    </row>
    <row r="21" spans="1:6" ht="15" x14ac:dyDescent="0.25">
      <c r="A21" s="65">
        <v>1986</v>
      </c>
      <c r="B21" s="37">
        <v>1</v>
      </c>
      <c r="C21" s="37">
        <v>522</v>
      </c>
      <c r="D21" s="37">
        <v>28</v>
      </c>
      <c r="E21" s="37">
        <v>0</v>
      </c>
      <c r="F21" s="37">
        <f t="shared" si="0"/>
        <v>551</v>
      </c>
    </row>
    <row r="22" spans="1:6" ht="15" x14ac:dyDescent="0.25">
      <c r="A22" s="66">
        <v>1987</v>
      </c>
      <c r="B22" s="23">
        <v>0</v>
      </c>
      <c r="C22" s="23">
        <v>213</v>
      </c>
      <c r="D22" s="23">
        <v>20</v>
      </c>
      <c r="E22" s="23">
        <v>0</v>
      </c>
      <c r="F22" s="23">
        <f t="shared" si="0"/>
        <v>233</v>
      </c>
    </row>
    <row r="23" spans="1:6" ht="15" x14ac:dyDescent="0.25">
      <c r="A23" s="65">
        <v>1988</v>
      </c>
      <c r="B23" s="37">
        <v>0</v>
      </c>
      <c r="C23" s="37">
        <v>222</v>
      </c>
      <c r="D23" s="37">
        <v>19</v>
      </c>
      <c r="E23" s="37">
        <v>0</v>
      </c>
      <c r="F23" s="37">
        <f t="shared" si="0"/>
        <v>241</v>
      </c>
    </row>
    <row r="24" spans="1:6" ht="15" x14ac:dyDescent="0.25">
      <c r="A24" s="66">
        <v>1989</v>
      </c>
      <c r="B24" s="23">
        <v>4</v>
      </c>
      <c r="C24" s="23">
        <v>311</v>
      </c>
      <c r="D24" s="23">
        <v>17</v>
      </c>
      <c r="E24" s="23">
        <v>1</v>
      </c>
      <c r="F24" s="23">
        <f t="shared" si="0"/>
        <v>333</v>
      </c>
    </row>
    <row r="25" spans="1:6" ht="15" x14ac:dyDescent="0.25">
      <c r="A25" s="65">
        <v>1990</v>
      </c>
      <c r="B25" s="37">
        <v>21</v>
      </c>
      <c r="C25" s="37">
        <v>429</v>
      </c>
      <c r="D25" s="37">
        <v>53</v>
      </c>
      <c r="E25" s="37">
        <v>0</v>
      </c>
      <c r="F25" s="37">
        <f t="shared" si="0"/>
        <v>503</v>
      </c>
    </row>
    <row r="26" spans="1:6" ht="15" x14ac:dyDescent="0.25">
      <c r="A26" s="66">
        <v>1991</v>
      </c>
      <c r="B26" s="23">
        <v>41</v>
      </c>
      <c r="C26" s="23">
        <v>1034</v>
      </c>
      <c r="D26" s="23">
        <v>71</v>
      </c>
      <c r="E26" s="23">
        <v>31</v>
      </c>
      <c r="F26" s="23">
        <f t="shared" si="0"/>
        <v>1177</v>
      </c>
    </row>
    <row r="27" spans="1:6" ht="15" x14ac:dyDescent="0.25">
      <c r="A27" s="65">
        <v>1992</v>
      </c>
      <c r="B27" s="37">
        <v>76</v>
      </c>
      <c r="C27" s="37">
        <v>1252</v>
      </c>
      <c r="D27" s="37">
        <v>79</v>
      </c>
      <c r="E27" s="37">
        <v>63</v>
      </c>
      <c r="F27" s="37">
        <f t="shared" si="0"/>
        <v>1470</v>
      </c>
    </row>
    <row r="28" spans="1:6" ht="15" x14ac:dyDescent="0.25">
      <c r="A28" s="66">
        <v>1993</v>
      </c>
      <c r="B28" s="23">
        <v>99</v>
      </c>
      <c r="C28" s="23">
        <v>1577</v>
      </c>
      <c r="D28" s="23">
        <v>80</v>
      </c>
      <c r="E28" s="23">
        <v>123</v>
      </c>
      <c r="F28" s="23">
        <f t="shared" si="0"/>
        <v>1879</v>
      </c>
    </row>
    <row r="29" spans="1:6" ht="15" x14ac:dyDescent="0.25">
      <c r="A29" s="65">
        <v>1994</v>
      </c>
      <c r="B29" s="37">
        <v>47</v>
      </c>
      <c r="C29" s="37">
        <v>1024</v>
      </c>
      <c r="D29" s="37">
        <v>87</v>
      </c>
      <c r="E29" s="37">
        <v>124</v>
      </c>
      <c r="F29" s="37">
        <f t="shared" si="0"/>
        <v>1282</v>
      </c>
    </row>
    <row r="30" spans="1:6" ht="15" x14ac:dyDescent="0.25">
      <c r="A30" s="66">
        <v>1995</v>
      </c>
      <c r="B30" s="23">
        <v>54</v>
      </c>
      <c r="C30" s="23">
        <v>382</v>
      </c>
      <c r="D30" s="23">
        <v>25</v>
      </c>
      <c r="E30" s="23">
        <v>133</v>
      </c>
      <c r="F30" s="23">
        <f t="shared" si="0"/>
        <v>594</v>
      </c>
    </row>
    <row r="31" spans="1:6" ht="15" x14ac:dyDescent="0.25">
      <c r="A31" s="65">
        <v>1996</v>
      </c>
      <c r="B31" s="37">
        <v>39</v>
      </c>
      <c r="C31" s="37">
        <v>424</v>
      </c>
      <c r="D31" s="37">
        <v>44</v>
      </c>
      <c r="E31" s="37">
        <v>98</v>
      </c>
      <c r="F31" s="37">
        <f t="shared" si="0"/>
        <v>605</v>
      </c>
    </row>
    <row r="32" spans="1:6" ht="15" x14ac:dyDescent="0.25">
      <c r="A32" s="66">
        <v>1997</v>
      </c>
      <c r="B32" s="23">
        <v>36</v>
      </c>
      <c r="C32" s="23">
        <v>501</v>
      </c>
      <c r="D32" s="23">
        <v>62</v>
      </c>
      <c r="E32" s="23">
        <v>197</v>
      </c>
      <c r="F32" s="23">
        <f t="shared" si="0"/>
        <v>796</v>
      </c>
    </row>
    <row r="33" spans="1:6" ht="15" x14ac:dyDescent="0.25">
      <c r="A33" s="65">
        <v>1998</v>
      </c>
      <c r="B33" s="37">
        <v>82</v>
      </c>
      <c r="C33" s="37">
        <v>765</v>
      </c>
      <c r="D33" s="37">
        <v>117</v>
      </c>
      <c r="E33" s="37">
        <v>329</v>
      </c>
      <c r="F33" s="37">
        <f t="shared" si="0"/>
        <v>1293</v>
      </c>
    </row>
    <row r="34" spans="1:6" ht="15" x14ac:dyDescent="0.25">
      <c r="A34" s="66">
        <v>1999</v>
      </c>
      <c r="B34" s="23">
        <v>40</v>
      </c>
      <c r="C34" s="23">
        <v>862</v>
      </c>
      <c r="D34" s="23">
        <v>97</v>
      </c>
      <c r="E34" s="23">
        <v>195</v>
      </c>
      <c r="F34" s="23">
        <f t="shared" si="0"/>
        <v>1194</v>
      </c>
    </row>
    <row r="35" spans="1:6" ht="15" x14ac:dyDescent="0.25">
      <c r="A35" s="65">
        <v>2000</v>
      </c>
      <c r="B35" s="37">
        <v>71</v>
      </c>
      <c r="C35" s="37">
        <v>1643</v>
      </c>
      <c r="D35" s="37">
        <v>210</v>
      </c>
      <c r="E35" s="37">
        <v>384</v>
      </c>
      <c r="F35" s="37">
        <f t="shared" si="0"/>
        <v>2308</v>
      </c>
    </row>
    <row r="36" spans="1:6" ht="15" x14ac:dyDescent="0.25">
      <c r="A36" s="66">
        <v>2001</v>
      </c>
      <c r="B36" s="23">
        <v>67</v>
      </c>
      <c r="C36" s="23">
        <v>2074</v>
      </c>
      <c r="D36" s="23">
        <v>141</v>
      </c>
      <c r="E36" s="23">
        <v>320</v>
      </c>
      <c r="F36" s="23">
        <f t="shared" si="0"/>
        <v>2602</v>
      </c>
    </row>
    <row r="37" spans="1:6" ht="15" x14ac:dyDescent="0.25">
      <c r="A37" s="65">
        <v>2002</v>
      </c>
      <c r="B37" s="37">
        <v>59</v>
      </c>
      <c r="C37" s="37">
        <v>842</v>
      </c>
      <c r="D37" s="37">
        <v>144</v>
      </c>
      <c r="E37" s="37">
        <v>267</v>
      </c>
      <c r="F37" s="37">
        <f t="shared" si="0"/>
        <v>1312</v>
      </c>
    </row>
    <row r="38" spans="1:6" ht="15" x14ac:dyDescent="0.25">
      <c r="A38" s="66">
        <v>2003</v>
      </c>
      <c r="B38" s="23">
        <v>61</v>
      </c>
      <c r="C38" s="23">
        <v>1016</v>
      </c>
      <c r="D38" s="23">
        <v>260</v>
      </c>
      <c r="E38" s="23">
        <v>439</v>
      </c>
      <c r="F38" s="23">
        <f t="shared" si="0"/>
        <v>1776</v>
      </c>
    </row>
    <row r="39" spans="1:6" ht="15" x14ac:dyDescent="0.25">
      <c r="A39" s="65">
        <v>2004</v>
      </c>
      <c r="B39" s="37">
        <v>80</v>
      </c>
      <c r="C39" s="37">
        <v>604</v>
      </c>
      <c r="D39" s="37">
        <v>230</v>
      </c>
      <c r="E39" s="37">
        <v>502</v>
      </c>
      <c r="F39" s="37">
        <f t="shared" si="0"/>
        <v>1416</v>
      </c>
    </row>
    <row r="40" spans="1:6" ht="15" x14ac:dyDescent="0.25">
      <c r="A40" s="66">
        <v>2005</v>
      </c>
      <c r="B40" s="23">
        <v>129</v>
      </c>
      <c r="C40" s="23">
        <v>771</v>
      </c>
      <c r="D40" s="23">
        <v>236</v>
      </c>
      <c r="E40" s="23">
        <v>606</v>
      </c>
      <c r="F40" s="23">
        <f t="shared" si="0"/>
        <v>1742</v>
      </c>
    </row>
    <row r="41" spans="1:6" ht="15" x14ac:dyDescent="0.25">
      <c r="A41" s="65">
        <v>2006</v>
      </c>
      <c r="B41" s="37">
        <v>151</v>
      </c>
      <c r="C41" s="37">
        <v>785</v>
      </c>
      <c r="D41" s="37">
        <v>333</v>
      </c>
      <c r="E41" s="37">
        <v>930</v>
      </c>
      <c r="F41" s="37">
        <f t="shared" si="0"/>
        <v>2199</v>
      </c>
    </row>
    <row r="42" spans="1:6" ht="15" x14ac:dyDescent="0.25">
      <c r="A42" s="66">
        <v>2007</v>
      </c>
      <c r="B42" s="23">
        <v>125</v>
      </c>
      <c r="C42" s="23">
        <v>706</v>
      </c>
      <c r="D42" s="23">
        <v>217</v>
      </c>
      <c r="E42" s="23">
        <v>1131</v>
      </c>
      <c r="F42" s="23">
        <f t="shared" si="0"/>
        <v>2179</v>
      </c>
    </row>
    <row r="43" spans="1:6" ht="15" x14ac:dyDescent="0.25">
      <c r="A43" s="65">
        <v>2008</v>
      </c>
      <c r="B43" s="37">
        <v>104</v>
      </c>
      <c r="C43" s="37">
        <v>665</v>
      </c>
      <c r="D43" s="37">
        <v>250</v>
      </c>
      <c r="E43" s="37">
        <v>1287</v>
      </c>
      <c r="F43" s="37">
        <f t="shared" si="0"/>
        <v>2306</v>
      </c>
    </row>
    <row r="44" spans="1:6" ht="15" x14ac:dyDescent="0.25">
      <c r="A44" s="66">
        <v>2009</v>
      </c>
      <c r="B44" s="23">
        <v>75</v>
      </c>
      <c r="C44" s="23">
        <v>566</v>
      </c>
      <c r="D44" s="23">
        <v>104</v>
      </c>
      <c r="E44" s="23">
        <v>887</v>
      </c>
      <c r="F44" s="23">
        <f t="shared" si="0"/>
        <v>1632</v>
      </c>
    </row>
    <row r="45" spans="1:6" ht="15" x14ac:dyDescent="0.25">
      <c r="A45" s="65">
        <v>2010</v>
      </c>
      <c r="B45" s="37">
        <v>58</v>
      </c>
      <c r="C45" s="37">
        <v>95</v>
      </c>
      <c r="D45" s="37">
        <v>78</v>
      </c>
      <c r="E45" s="37">
        <v>630</v>
      </c>
      <c r="F45" s="37">
        <f t="shared" si="0"/>
        <v>861</v>
      </c>
    </row>
    <row r="46" spans="1:6" ht="15" x14ac:dyDescent="0.25">
      <c r="A46" s="66">
        <v>2011</v>
      </c>
      <c r="B46" s="44">
        <v>61</v>
      </c>
      <c r="C46" s="44">
        <v>366</v>
      </c>
      <c r="D46" s="44">
        <v>119</v>
      </c>
      <c r="E46" s="44">
        <v>1061</v>
      </c>
      <c r="F46" s="44">
        <f t="shared" si="0"/>
        <v>1607</v>
      </c>
    </row>
    <row r="47" spans="1:6" ht="15" x14ac:dyDescent="0.25">
      <c r="A47" s="65">
        <v>2012</v>
      </c>
      <c r="B47" s="37">
        <v>103</v>
      </c>
      <c r="C47" s="37">
        <v>461</v>
      </c>
      <c r="D47" s="37">
        <v>83</v>
      </c>
      <c r="E47" s="37">
        <v>1015</v>
      </c>
      <c r="F47" s="37">
        <f t="shared" si="0"/>
        <v>1662</v>
      </c>
    </row>
    <row r="48" spans="1:6" s="59" customFormat="1" ht="15" x14ac:dyDescent="0.25">
      <c r="A48" s="66">
        <v>2013</v>
      </c>
      <c r="B48" s="44">
        <v>84</v>
      </c>
      <c r="C48" s="44">
        <v>339</v>
      </c>
      <c r="D48" s="44">
        <v>85</v>
      </c>
      <c r="E48" s="44">
        <v>1392</v>
      </c>
      <c r="F48" s="44">
        <f t="shared" si="0"/>
        <v>1900</v>
      </c>
    </row>
    <row r="49" spans="1:6" s="59" customFormat="1" ht="15" x14ac:dyDescent="0.25">
      <c r="A49" s="65">
        <v>2014</v>
      </c>
      <c r="B49" s="37">
        <v>13</v>
      </c>
      <c r="C49" s="37">
        <v>343</v>
      </c>
      <c r="D49" s="37">
        <v>59</v>
      </c>
      <c r="E49" s="37">
        <v>262</v>
      </c>
      <c r="F49" s="37">
        <f t="shared" ref="F49" si="1">SUM(B49:E49)</f>
        <v>677</v>
      </c>
    </row>
    <row r="50" spans="1:6" ht="9.75" customHeight="1" x14ac:dyDescent="0.25">
      <c r="A50" s="3"/>
      <c r="B50" s="10"/>
      <c r="C50" s="10"/>
      <c r="D50" s="10"/>
      <c r="E50" s="10"/>
      <c r="F50" s="10"/>
    </row>
    <row r="51" spans="1:6" ht="27" customHeight="1" x14ac:dyDescent="0.2">
      <c r="A51" s="2" t="s">
        <v>33</v>
      </c>
      <c r="B51" s="2">
        <f>SUM(B7:B49)</f>
        <v>1785</v>
      </c>
      <c r="C51" s="2">
        <f t="shared" ref="C51:F51" si="2">SUM(C7:C49)</f>
        <v>25238</v>
      </c>
      <c r="D51" s="2">
        <f t="shared" si="2"/>
        <v>3406</v>
      </c>
      <c r="E51" s="2">
        <f t="shared" si="2"/>
        <v>12407</v>
      </c>
      <c r="F51" s="2">
        <f t="shared" si="2"/>
        <v>42836</v>
      </c>
    </row>
    <row r="52" spans="1:6" x14ac:dyDescent="0.2">
      <c r="B52" s="38">
        <f>B51*100/$F$51</f>
        <v>4.1670557475021006</v>
      </c>
      <c r="C52" s="38">
        <f t="shared" ref="C52:E52" si="3">C51*100/$F$51</f>
        <v>58.917732748155757</v>
      </c>
      <c r="D52" s="38">
        <f t="shared" si="3"/>
        <v>7.9512559529367826</v>
      </c>
      <c r="E52" s="38">
        <f t="shared" si="3"/>
        <v>28.963955551405359</v>
      </c>
      <c r="F52" s="38">
        <f>SUM(B52:E52)</f>
        <v>100</v>
      </c>
    </row>
    <row r="53" spans="1:6" x14ac:dyDescent="0.2">
      <c r="B53" s="35"/>
      <c r="C53" s="35"/>
      <c r="D53" s="35"/>
      <c r="E53" s="35"/>
      <c r="F53" s="35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75" right="0.75" top="1" bottom="1" header="0" footer="0"/>
  <pageSetup paperSize="9" scale="95" orientation="portrait" r:id="rId1"/>
  <headerFooter alignWithMargins="0"/>
  <ignoredErrors>
    <ignoredError sqref="F7:F4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Normal="100" workbookViewId="0">
      <selection activeCell="G55" sqref="G55"/>
    </sheetView>
  </sheetViews>
  <sheetFormatPr baseColWidth="10" defaultColWidth="11.42578125" defaultRowHeight="12.75" x14ac:dyDescent="0.2"/>
  <cols>
    <col min="1" max="1" width="16.7109375" customWidth="1"/>
    <col min="2" max="2" width="9.28515625" bestFit="1" customWidth="1"/>
    <col min="3" max="3" width="11.28515625" bestFit="1" customWidth="1"/>
    <col min="4" max="4" width="11.42578125" bestFit="1" customWidth="1"/>
    <col min="5" max="5" width="8.85546875" bestFit="1" customWidth="1"/>
    <col min="6" max="6" width="8.28515625" customWidth="1"/>
  </cols>
  <sheetData>
    <row r="1" spans="1:17" x14ac:dyDescent="0.2">
      <c r="A1" s="12"/>
      <c r="B1" s="12"/>
      <c r="C1" s="12"/>
      <c r="D1" s="12"/>
      <c r="E1" s="12"/>
      <c r="F1" s="12"/>
      <c r="G1" s="6"/>
    </row>
    <row r="2" spans="1:17" ht="16.5" customHeight="1" x14ac:dyDescent="0.3">
      <c r="A2" s="74" t="s">
        <v>120</v>
      </c>
      <c r="B2" s="31"/>
      <c r="C2" s="31"/>
      <c r="D2" s="31"/>
      <c r="E2" s="31"/>
      <c r="F2" s="45"/>
      <c r="G2" s="6"/>
    </row>
    <row r="3" spans="1:17" x14ac:dyDescent="0.2">
      <c r="A3" s="12"/>
      <c r="B3" s="12"/>
      <c r="C3" s="12"/>
      <c r="D3" s="12"/>
      <c r="E3" s="12"/>
      <c r="F3" s="12"/>
      <c r="G3" s="6"/>
    </row>
    <row r="4" spans="1:17" ht="15.75" customHeight="1" x14ac:dyDescent="0.2">
      <c r="A4" s="99" t="s">
        <v>116</v>
      </c>
      <c r="B4" s="97" t="s">
        <v>37</v>
      </c>
      <c r="C4" s="98" t="s">
        <v>45</v>
      </c>
      <c r="D4" s="98" t="s">
        <v>38</v>
      </c>
      <c r="E4" s="97" t="s">
        <v>39</v>
      </c>
      <c r="F4" s="98" t="s">
        <v>33</v>
      </c>
      <c r="G4" s="6"/>
    </row>
    <row r="5" spans="1:17" ht="15.75" customHeight="1" x14ac:dyDescent="0.2">
      <c r="A5" s="99"/>
      <c r="B5" s="97"/>
      <c r="C5" s="98"/>
      <c r="D5" s="98"/>
      <c r="E5" s="97"/>
      <c r="F5" s="98"/>
      <c r="G5" s="6"/>
    </row>
    <row r="6" spans="1:17" ht="9.75" customHeight="1" x14ac:dyDescent="0.2">
      <c r="A6" s="14"/>
      <c r="B6" s="14"/>
      <c r="C6" s="14"/>
      <c r="D6" s="14"/>
      <c r="E6" s="14"/>
      <c r="F6" s="14"/>
      <c r="G6" s="6"/>
    </row>
    <row r="7" spans="1:17" x14ac:dyDescent="0.2">
      <c r="A7" s="67">
        <v>1972</v>
      </c>
      <c r="B7" s="70">
        <v>412</v>
      </c>
      <c r="C7" s="70">
        <v>0</v>
      </c>
      <c r="D7" s="70">
        <v>0</v>
      </c>
      <c r="E7" s="70">
        <v>1</v>
      </c>
      <c r="F7" s="70">
        <f t="shared" ref="F7:F46" si="0">SUM(B7:E7)</f>
        <v>413</v>
      </c>
      <c r="G7" s="6"/>
    </row>
    <row r="8" spans="1:17" x14ac:dyDescent="0.2">
      <c r="A8" s="68">
        <v>1973</v>
      </c>
      <c r="B8" s="16">
        <v>232</v>
      </c>
      <c r="C8" s="16">
        <v>0</v>
      </c>
      <c r="D8" s="16">
        <v>0</v>
      </c>
      <c r="E8" s="16">
        <v>0</v>
      </c>
      <c r="F8" s="71">
        <f t="shared" si="0"/>
        <v>232</v>
      </c>
      <c r="G8" s="6"/>
      <c r="Q8" s="47"/>
    </row>
    <row r="9" spans="1:17" x14ac:dyDescent="0.2">
      <c r="A9" s="67">
        <v>1974</v>
      </c>
      <c r="B9" s="70">
        <v>277</v>
      </c>
      <c r="C9" s="70">
        <v>0</v>
      </c>
      <c r="D9" s="70">
        <v>0</v>
      </c>
      <c r="E9" s="70">
        <v>0</v>
      </c>
      <c r="F9" s="70">
        <f t="shared" si="0"/>
        <v>277</v>
      </c>
      <c r="G9" s="6"/>
    </row>
    <row r="10" spans="1:17" x14ac:dyDescent="0.2">
      <c r="A10" s="68">
        <v>1975</v>
      </c>
      <c r="B10" s="16">
        <v>365</v>
      </c>
      <c r="C10" s="16">
        <v>0</v>
      </c>
      <c r="D10" s="16">
        <v>0</v>
      </c>
      <c r="E10" s="16">
        <v>0</v>
      </c>
      <c r="F10" s="71">
        <f t="shared" si="0"/>
        <v>365</v>
      </c>
      <c r="G10" s="6"/>
    </row>
    <row r="11" spans="1:17" x14ac:dyDescent="0.2">
      <c r="A11" s="67">
        <v>1976</v>
      </c>
      <c r="B11" s="70">
        <v>331</v>
      </c>
      <c r="C11" s="70">
        <v>2</v>
      </c>
      <c r="D11" s="70">
        <v>0</v>
      </c>
      <c r="E11" s="70">
        <v>0</v>
      </c>
      <c r="F11" s="70">
        <f t="shared" si="0"/>
        <v>333</v>
      </c>
      <c r="G11" s="6"/>
    </row>
    <row r="12" spans="1:17" x14ac:dyDescent="0.2">
      <c r="A12" s="68">
        <v>1977</v>
      </c>
      <c r="B12" s="16">
        <v>265</v>
      </c>
      <c r="C12" s="16">
        <v>1</v>
      </c>
      <c r="D12" s="16">
        <v>0</v>
      </c>
      <c r="E12" s="16">
        <v>0</v>
      </c>
      <c r="F12" s="71">
        <f t="shared" si="0"/>
        <v>266</v>
      </c>
      <c r="G12" s="6"/>
    </row>
    <row r="13" spans="1:17" x14ac:dyDescent="0.2">
      <c r="A13" s="67">
        <v>1978</v>
      </c>
      <c r="B13" s="70">
        <v>316</v>
      </c>
      <c r="C13" s="70">
        <v>0</v>
      </c>
      <c r="D13" s="70">
        <v>0</v>
      </c>
      <c r="E13" s="70">
        <v>0</v>
      </c>
      <c r="F13" s="70">
        <f t="shared" si="0"/>
        <v>316</v>
      </c>
      <c r="G13" s="6"/>
    </row>
    <row r="14" spans="1:17" x14ac:dyDescent="0.2">
      <c r="A14" s="68">
        <v>1979</v>
      </c>
      <c r="B14" s="16">
        <v>369</v>
      </c>
      <c r="C14" s="16">
        <v>0</v>
      </c>
      <c r="D14" s="16">
        <v>0</v>
      </c>
      <c r="E14" s="16">
        <v>0</v>
      </c>
      <c r="F14" s="71">
        <f t="shared" si="0"/>
        <v>369</v>
      </c>
      <c r="G14" s="6"/>
    </row>
    <row r="15" spans="1:17" x14ac:dyDescent="0.2">
      <c r="A15" s="67">
        <v>1980</v>
      </c>
      <c r="B15" s="70">
        <v>345</v>
      </c>
      <c r="C15" s="70">
        <v>0</v>
      </c>
      <c r="D15" s="70">
        <v>0</v>
      </c>
      <c r="E15" s="70">
        <v>0</v>
      </c>
      <c r="F15" s="70">
        <f t="shared" si="0"/>
        <v>345</v>
      </c>
      <c r="G15" s="6"/>
    </row>
    <row r="16" spans="1:17" x14ac:dyDescent="0.2">
      <c r="A16" s="68">
        <v>1981</v>
      </c>
      <c r="B16" s="16">
        <v>392</v>
      </c>
      <c r="C16" s="16">
        <v>1</v>
      </c>
      <c r="D16" s="16">
        <v>0</v>
      </c>
      <c r="E16" s="16">
        <v>0</v>
      </c>
      <c r="F16" s="71">
        <f t="shared" si="0"/>
        <v>393</v>
      </c>
      <c r="G16" s="6"/>
    </row>
    <row r="17" spans="1:7" x14ac:dyDescent="0.2">
      <c r="A17" s="67">
        <v>1982</v>
      </c>
      <c r="B17" s="70">
        <v>373</v>
      </c>
      <c r="C17" s="70">
        <v>0</v>
      </c>
      <c r="D17" s="70">
        <v>0</v>
      </c>
      <c r="E17" s="70">
        <v>0</v>
      </c>
      <c r="F17" s="70">
        <f t="shared" si="0"/>
        <v>373</v>
      </c>
      <c r="G17" s="6"/>
    </row>
    <row r="18" spans="1:7" x14ac:dyDescent="0.2">
      <c r="A18" s="68">
        <v>1983</v>
      </c>
      <c r="B18" s="16">
        <v>102</v>
      </c>
      <c r="C18" s="16">
        <v>0</v>
      </c>
      <c r="D18" s="16">
        <v>0</v>
      </c>
      <c r="E18" s="16">
        <v>0</v>
      </c>
      <c r="F18" s="71">
        <f t="shared" si="0"/>
        <v>102</v>
      </c>
      <c r="G18" s="6"/>
    </row>
    <row r="19" spans="1:7" x14ac:dyDescent="0.2">
      <c r="A19" s="67">
        <v>1984</v>
      </c>
      <c r="B19" s="70">
        <v>319</v>
      </c>
      <c r="C19" s="70">
        <v>0</v>
      </c>
      <c r="D19" s="70">
        <v>0</v>
      </c>
      <c r="E19" s="70">
        <v>1</v>
      </c>
      <c r="F19" s="70">
        <f t="shared" si="0"/>
        <v>320</v>
      </c>
      <c r="G19" s="6"/>
    </row>
    <row r="20" spans="1:7" x14ac:dyDescent="0.2">
      <c r="A20" s="68">
        <v>1985</v>
      </c>
      <c r="B20" s="16">
        <v>402</v>
      </c>
      <c r="C20" s="16">
        <v>0</v>
      </c>
      <c r="D20" s="16">
        <v>0</v>
      </c>
      <c r="E20" s="16">
        <v>0</v>
      </c>
      <c r="F20" s="71">
        <f t="shared" si="0"/>
        <v>402</v>
      </c>
      <c r="G20" s="6"/>
    </row>
    <row r="21" spans="1:7" x14ac:dyDescent="0.2">
      <c r="A21" s="67">
        <v>1986</v>
      </c>
      <c r="B21" s="70">
        <v>550</v>
      </c>
      <c r="C21" s="70">
        <v>1</v>
      </c>
      <c r="D21" s="70">
        <v>0</v>
      </c>
      <c r="E21" s="70">
        <v>0</v>
      </c>
      <c r="F21" s="70">
        <f t="shared" si="0"/>
        <v>551</v>
      </c>
      <c r="G21" s="6"/>
    </row>
    <row r="22" spans="1:7" x14ac:dyDescent="0.2">
      <c r="A22" s="68">
        <v>1987</v>
      </c>
      <c r="B22" s="16">
        <v>232</v>
      </c>
      <c r="C22" s="16">
        <v>0</v>
      </c>
      <c r="D22" s="16">
        <v>0</v>
      </c>
      <c r="E22" s="16">
        <v>1</v>
      </c>
      <c r="F22" s="71">
        <f t="shared" si="0"/>
        <v>233</v>
      </c>
      <c r="G22" s="6"/>
    </row>
    <row r="23" spans="1:7" x14ac:dyDescent="0.2">
      <c r="A23" s="67">
        <v>1988</v>
      </c>
      <c r="B23" s="70">
        <v>241</v>
      </c>
      <c r="C23" s="70">
        <v>0</v>
      </c>
      <c r="D23" s="70">
        <v>0</v>
      </c>
      <c r="E23" s="70">
        <v>0</v>
      </c>
      <c r="F23" s="70">
        <f t="shared" si="0"/>
        <v>241</v>
      </c>
      <c r="G23" s="6"/>
    </row>
    <row r="24" spans="1:7" x14ac:dyDescent="0.2">
      <c r="A24" s="68">
        <v>1989</v>
      </c>
      <c r="B24" s="16">
        <v>329</v>
      </c>
      <c r="C24" s="16">
        <v>2</v>
      </c>
      <c r="D24" s="16">
        <v>2</v>
      </c>
      <c r="E24" s="16">
        <v>0</v>
      </c>
      <c r="F24" s="71">
        <f t="shared" si="0"/>
        <v>333</v>
      </c>
      <c r="G24" s="6"/>
    </row>
    <row r="25" spans="1:7" x14ac:dyDescent="0.2">
      <c r="A25" s="67">
        <v>1990</v>
      </c>
      <c r="B25" s="70">
        <v>482</v>
      </c>
      <c r="C25" s="70">
        <v>9</v>
      </c>
      <c r="D25" s="70">
        <v>12</v>
      </c>
      <c r="E25" s="70">
        <v>0</v>
      </c>
      <c r="F25" s="70">
        <f t="shared" si="0"/>
        <v>503</v>
      </c>
      <c r="G25" s="6"/>
    </row>
    <row r="26" spans="1:7" x14ac:dyDescent="0.2">
      <c r="A26" s="68">
        <v>1991</v>
      </c>
      <c r="B26" s="16">
        <v>1116</v>
      </c>
      <c r="C26" s="16">
        <v>40</v>
      </c>
      <c r="D26" s="16">
        <v>18</v>
      </c>
      <c r="E26" s="16">
        <v>3</v>
      </c>
      <c r="F26" s="71">
        <f t="shared" si="0"/>
        <v>1177</v>
      </c>
      <c r="G26" s="6"/>
    </row>
    <row r="27" spans="1:7" x14ac:dyDescent="0.2">
      <c r="A27" s="67">
        <v>1992</v>
      </c>
      <c r="B27" s="70">
        <v>1330</v>
      </c>
      <c r="C27" s="70">
        <v>71</v>
      </c>
      <c r="D27" s="70">
        <v>68</v>
      </c>
      <c r="E27" s="70">
        <v>1</v>
      </c>
      <c r="F27" s="70">
        <f t="shared" si="0"/>
        <v>1470</v>
      </c>
      <c r="G27" s="6"/>
    </row>
    <row r="28" spans="1:7" x14ac:dyDescent="0.2">
      <c r="A28" s="68">
        <v>1993</v>
      </c>
      <c r="B28" s="16">
        <v>1668</v>
      </c>
      <c r="C28" s="16">
        <v>94</v>
      </c>
      <c r="D28" s="16">
        <v>117</v>
      </c>
      <c r="E28" s="16">
        <v>0</v>
      </c>
      <c r="F28" s="71">
        <f t="shared" si="0"/>
        <v>1879</v>
      </c>
      <c r="G28" s="6"/>
    </row>
    <row r="29" spans="1:7" x14ac:dyDescent="0.2">
      <c r="A29" s="67">
        <v>1994</v>
      </c>
      <c r="B29" s="70">
        <v>1129</v>
      </c>
      <c r="C29" s="70">
        <v>51</v>
      </c>
      <c r="D29" s="70">
        <v>102</v>
      </c>
      <c r="E29" s="70">
        <v>0</v>
      </c>
      <c r="F29" s="70">
        <f t="shared" si="0"/>
        <v>1282</v>
      </c>
      <c r="G29" s="6"/>
    </row>
    <row r="30" spans="1:7" x14ac:dyDescent="0.2">
      <c r="A30" s="68">
        <v>1995</v>
      </c>
      <c r="B30" s="16">
        <v>421</v>
      </c>
      <c r="C30" s="16">
        <v>39</v>
      </c>
      <c r="D30" s="16">
        <v>134</v>
      </c>
      <c r="E30" s="16">
        <v>0</v>
      </c>
      <c r="F30" s="71">
        <f t="shared" si="0"/>
        <v>594</v>
      </c>
      <c r="G30" s="6"/>
    </row>
    <row r="31" spans="1:7" x14ac:dyDescent="0.2">
      <c r="A31" s="67">
        <v>1996</v>
      </c>
      <c r="B31" s="70">
        <v>476</v>
      </c>
      <c r="C31" s="70">
        <v>26</v>
      </c>
      <c r="D31" s="70">
        <v>103</v>
      </c>
      <c r="E31" s="70">
        <v>0</v>
      </c>
      <c r="F31" s="70">
        <f t="shared" si="0"/>
        <v>605</v>
      </c>
      <c r="G31" s="6"/>
    </row>
    <row r="32" spans="1:7" x14ac:dyDescent="0.2">
      <c r="A32" s="68">
        <v>1997</v>
      </c>
      <c r="B32" s="16">
        <v>569</v>
      </c>
      <c r="C32" s="16">
        <v>31</v>
      </c>
      <c r="D32" s="16">
        <v>196</v>
      </c>
      <c r="E32" s="16">
        <v>0</v>
      </c>
      <c r="F32" s="71">
        <f t="shared" si="0"/>
        <v>796</v>
      </c>
      <c r="G32" s="6"/>
    </row>
    <row r="33" spans="1:14" x14ac:dyDescent="0.2">
      <c r="A33" s="67">
        <v>1998</v>
      </c>
      <c r="B33" s="70">
        <v>909</v>
      </c>
      <c r="C33" s="70">
        <v>64</v>
      </c>
      <c r="D33" s="70">
        <v>320</v>
      </c>
      <c r="E33" s="70">
        <v>0</v>
      </c>
      <c r="F33" s="70">
        <f t="shared" si="0"/>
        <v>1293</v>
      </c>
      <c r="G33" s="6"/>
    </row>
    <row r="34" spans="1:14" x14ac:dyDescent="0.2">
      <c r="A34" s="68">
        <v>1999</v>
      </c>
      <c r="B34" s="16">
        <v>989</v>
      </c>
      <c r="C34" s="16">
        <v>38</v>
      </c>
      <c r="D34" s="16">
        <v>167</v>
      </c>
      <c r="E34" s="16">
        <v>0</v>
      </c>
      <c r="F34" s="71">
        <f t="shared" si="0"/>
        <v>1194</v>
      </c>
      <c r="G34" s="6"/>
    </row>
    <row r="35" spans="1:14" x14ac:dyDescent="0.2">
      <c r="A35" s="67">
        <v>2000</v>
      </c>
      <c r="B35" s="70">
        <v>1898</v>
      </c>
      <c r="C35" s="70">
        <v>68</v>
      </c>
      <c r="D35" s="70">
        <v>342</v>
      </c>
      <c r="E35" s="70">
        <v>0</v>
      </c>
      <c r="F35" s="70">
        <f t="shared" si="0"/>
        <v>2308</v>
      </c>
      <c r="G35" s="6"/>
    </row>
    <row r="36" spans="1:14" x14ac:dyDescent="0.2">
      <c r="A36" s="68">
        <v>2001</v>
      </c>
      <c r="B36" s="16">
        <v>2272</v>
      </c>
      <c r="C36" s="16">
        <v>58</v>
      </c>
      <c r="D36" s="16">
        <v>272</v>
      </c>
      <c r="E36" s="16">
        <v>0</v>
      </c>
      <c r="F36" s="71">
        <f t="shared" si="0"/>
        <v>2602</v>
      </c>
      <c r="G36" s="6"/>
    </row>
    <row r="37" spans="1:14" x14ac:dyDescent="0.2">
      <c r="A37" s="67">
        <v>2002</v>
      </c>
      <c r="B37" s="70">
        <v>1028</v>
      </c>
      <c r="C37" s="70">
        <v>50</v>
      </c>
      <c r="D37" s="70">
        <v>234</v>
      </c>
      <c r="E37" s="70">
        <v>0</v>
      </c>
      <c r="F37" s="70">
        <f t="shared" si="0"/>
        <v>1312</v>
      </c>
      <c r="G37" s="6"/>
    </row>
    <row r="38" spans="1:14" x14ac:dyDescent="0.2">
      <c r="A38" s="68">
        <v>2003</v>
      </c>
      <c r="B38" s="16">
        <v>1360</v>
      </c>
      <c r="C38" s="16">
        <v>52</v>
      </c>
      <c r="D38" s="16">
        <v>364</v>
      </c>
      <c r="E38" s="16">
        <v>0</v>
      </c>
      <c r="F38" s="71">
        <f t="shared" si="0"/>
        <v>1776</v>
      </c>
      <c r="G38" s="6"/>
    </row>
    <row r="39" spans="1:14" x14ac:dyDescent="0.2">
      <c r="A39" s="67">
        <v>2004</v>
      </c>
      <c r="B39" s="70">
        <v>911</v>
      </c>
      <c r="C39" s="70">
        <v>72</v>
      </c>
      <c r="D39" s="70">
        <v>433</v>
      </c>
      <c r="E39" s="70">
        <v>0</v>
      </c>
      <c r="F39" s="70">
        <f t="shared" si="0"/>
        <v>1416</v>
      </c>
      <c r="G39" s="6"/>
    </row>
    <row r="40" spans="1:14" x14ac:dyDescent="0.2">
      <c r="A40" s="68">
        <v>2005</v>
      </c>
      <c r="B40" s="16">
        <v>1080</v>
      </c>
      <c r="C40" s="16">
        <v>91</v>
      </c>
      <c r="D40" s="16">
        <v>571</v>
      </c>
      <c r="E40" s="16">
        <v>0</v>
      </c>
      <c r="F40" s="71">
        <f t="shared" si="0"/>
        <v>1742</v>
      </c>
      <c r="G40" s="6"/>
    </row>
    <row r="41" spans="1:14" x14ac:dyDescent="0.2">
      <c r="A41" s="67">
        <v>2006</v>
      </c>
      <c r="B41" s="70">
        <v>1243</v>
      </c>
      <c r="C41" s="70">
        <v>122</v>
      </c>
      <c r="D41" s="70">
        <v>834</v>
      </c>
      <c r="E41" s="70">
        <v>0</v>
      </c>
      <c r="F41" s="70">
        <f t="shared" si="0"/>
        <v>2199</v>
      </c>
      <c r="G41" s="6"/>
    </row>
    <row r="42" spans="1:14" x14ac:dyDescent="0.2">
      <c r="A42" s="68">
        <v>2007</v>
      </c>
      <c r="B42" s="16">
        <v>1087</v>
      </c>
      <c r="C42" s="16">
        <v>81</v>
      </c>
      <c r="D42" s="16">
        <v>1011</v>
      </c>
      <c r="E42" s="16">
        <v>0</v>
      </c>
      <c r="F42" s="71">
        <f t="shared" si="0"/>
        <v>2179</v>
      </c>
      <c r="G42" s="6"/>
    </row>
    <row r="43" spans="1:14" x14ac:dyDescent="0.2">
      <c r="A43" s="67">
        <v>2008</v>
      </c>
      <c r="B43" s="70">
        <v>1087</v>
      </c>
      <c r="C43" s="70">
        <v>63</v>
      </c>
      <c r="D43" s="70">
        <v>1156</v>
      </c>
      <c r="E43" s="70">
        <v>0</v>
      </c>
      <c r="F43" s="70">
        <f t="shared" si="0"/>
        <v>2306</v>
      </c>
      <c r="G43" s="6"/>
    </row>
    <row r="44" spans="1:14" x14ac:dyDescent="0.2">
      <c r="A44" s="68">
        <v>2009</v>
      </c>
      <c r="B44" s="16">
        <v>774</v>
      </c>
      <c r="C44" s="16">
        <v>49</v>
      </c>
      <c r="D44" s="16">
        <v>809</v>
      </c>
      <c r="E44" s="16">
        <v>0</v>
      </c>
      <c r="F44" s="71">
        <f t="shared" si="0"/>
        <v>1632</v>
      </c>
      <c r="G44" s="6"/>
    </row>
    <row r="45" spans="1:14" x14ac:dyDescent="0.2">
      <c r="A45" s="67">
        <v>2010</v>
      </c>
      <c r="B45" s="70">
        <v>209</v>
      </c>
      <c r="C45" s="70">
        <v>47</v>
      </c>
      <c r="D45" s="70">
        <v>605</v>
      </c>
      <c r="E45" s="70">
        <v>0</v>
      </c>
      <c r="F45" s="70">
        <f t="shared" si="0"/>
        <v>861</v>
      </c>
      <c r="G45" s="6"/>
      <c r="N45" s="46"/>
    </row>
    <row r="46" spans="1:14" x14ac:dyDescent="0.2">
      <c r="A46" s="68">
        <v>2011</v>
      </c>
      <c r="B46" s="72">
        <v>577</v>
      </c>
      <c r="C46" s="72">
        <v>46</v>
      </c>
      <c r="D46" s="72">
        <v>984</v>
      </c>
      <c r="E46" s="72">
        <v>0</v>
      </c>
      <c r="F46" s="72">
        <f t="shared" si="0"/>
        <v>1607</v>
      </c>
      <c r="G46" s="6"/>
    </row>
    <row r="47" spans="1:14" x14ac:dyDescent="0.2">
      <c r="A47" s="67">
        <v>2012</v>
      </c>
      <c r="B47" s="70">
        <v>598</v>
      </c>
      <c r="C47" s="70">
        <v>87</v>
      </c>
      <c r="D47" s="70">
        <v>977</v>
      </c>
      <c r="E47" s="70">
        <v>0</v>
      </c>
      <c r="F47" s="70">
        <f t="shared" ref="F47:F48" si="1">SUM(B47:E47)</f>
        <v>1662</v>
      </c>
      <c r="G47" s="6"/>
    </row>
    <row r="48" spans="1:14" ht="15" x14ac:dyDescent="0.2">
      <c r="A48" s="69">
        <v>2013</v>
      </c>
      <c r="B48" s="73">
        <v>504</v>
      </c>
      <c r="C48" s="73">
        <v>70</v>
      </c>
      <c r="D48" s="73">
        <v>1326</v>
      </c>
      <c r="E48" s="73">
        <v>0</v>
      </c>
      <c r="F48" s="73">
        <f t="shared" si="1"/>
        <v>1900</v>
      </c>
      <c r="G48" s="6"/>
      <c r="H48" s="17"/>
    </row>
    <row r="49" spans="1:8" ht="15" x14ac:dyDescent="0.2">
      <c r="A49" s="67">
        <v>2014</v>
      </c>
      <c r="B49" s="70">
        <v>454</v>
      </c>
      <c r="C49" s="70">
        <v>11</v>
      </c>
      <c r="D49" s="70">
        <v>212</v>
      </c>
      <c r="E49" s="70">
        <v>0</v>
      </c>
      <c r="F49" s="70">
        <f t="shared" ref="F49" si="2">SUM(B49:E49)</f>
        <v>677</v>
      </c>
      <c r="G49" s="6"/>
      <c r="H49" s="17"/>
    </row>
    <row r="50" spans="1:8" ht="7.5" customHeight="1" x14ac:dyDescent="0.25">
      <c r="A50" s="15"/>
      <c r="B50" s="15"/>
      <c r="C50" s="15"/>
      <c r="D50" s="15"/>
      <c r="E50" s="15"/>
      <c r="F50" s="15"/>
      <c r="G50" s="6"/>
      <c r="H50" s="17"/>
    </row>
    <row r="51" spans="1:8" ht="22.5" customHeight="1" x14ac:dyDescent="0.2">
      <c r="A51" s="41" t="s">
        <v>33</v>
      </c>
      <c r="B51" s="41">
        <f>SUM(B7:B49)</f>
        <v>30023</v>
      </c>
      <c r="C51" s="41">
        <f t="shared" ref="C51:F51" si="3">SUM(C7:C49)</f>
        <v>1437</v>
      </c>
      <c r="D51" s="41">
        <f t="shared" si="3"/>
        <v>11369</v>
      </c>
      <c r="E51" s="41">
        <f t="shared" si="3"/>
        <v>7</v>
      </c>
      <c r="F51" s="41">
        <f t="shared" si="3"/>
        <v>42836</v>
      </c>
      <c r="G51" s="6"/>
    </row>
    <row r="52" spans="1:8" x14ac:dyDescent="0.2">
      <c r="A52" s="12"/>
      <c r="B52" s="39">
        <f>B51*100/$F$51</f>
        <v>70.088243533476515</v>
      </c>
      <c r="C52" s="39">
        <f t="shared" ref="C52:E52" si="4">C51*100/$F$51</f>
        <v>3.354654963115137</v>
      </c>
      <c r="D52" s="39">
        <f t="shared" si="4"/>
        <v>26.540760108320104</v>
      </c>
      <c r="E52" s="39">
        <f t="shared" si="4"/>
        <v>1.6341395088243532E-2</v>
      </c>
      <c r="F52" s="49">
        <f>SUM(B52:E52)</f>
        <v>100</v>
      </c>
      <c r="G52" s="6"/>
    </row>
    <row r="53" spans="1:8" x14ac:dyDescent="0.2">
      <c r="A53" s="12"/>
      <c r="B53" s="12"/>
      <c r="C53" s="12"/>
      <c r="D53" s="12"/>
      <c r="E53" s="12"/>
      <c r="F53" s="12"/>
      <c r="G53" s="6"/>
    </row>
    <row r="54" spans="1:8" x14ac:dyDescent="0.2">
      <c r="A54" s="12"/>
      <c r="B54" s="12"/>
      <c r="C54" s="12"/>
      <c r="D54" s="12"/>
      <c r="E54" s="12"/>
      <c r="F54" s="12"/>
      <c r="G54" s="6"/>
    </row>
    <row r="55" spans="1:8" x14ac:dyDescent="0.2">
      <c r="A55" s="12"/>
      <c r="B55" s="12"/>
      <c r="C55" s="12"/>
      <c r="D55" s="12"/>
      <c r="E55" s="12"/>
      <c r="F55" s="12"/>
      <c r="G55" s="6"/>
    </row>
    <row r="56" spans="1:8" x14ac:dyDescent="0.2">
      <c r="A56" s="12"/>
      <c r="B56" s="12"/>
      <c r="C56" s="12"/>
      <c r="D56" s="12"/>
      <c r="E56" s="12"/>
      <c r="F56" s="12"/>
      <c r="G56" s="6"/>
    </row>
    <row r="57" spans="1:8" x14ac:dyDescent="0.2">
      <c r="A57" s="12"/>
      <c r="B57" s="12"/>
      <c r="C57" s="12"/>
      <c r="D57" s="12"/>
      <c r="E57" s="12"/>
      <c r="F57" s="12"/>
      <c r="G57" s="6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ageMargins left="0.75" right="0.75" top="0.43" bottom="1" header="0" footer="0"/>
  <pageSetup paperSize="9" orientation="portrait" r:id="rId1"/>
  <headerFooter alignWithMargins="0"/>
  <ignoredErrors>
    <ignoredError sqref="F7:F4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A59" sqref="A59"/>
    </sheetView>
  </sheetViews>
  <sheetFormatPr baseColWidth="10" defaultColWidth="11.42578125" defaultRowHeight="12.75" x14ac:dyDescent="0.2"/>
  <cols>
    <col min="1" max="1" width="18.85546875" customWidth="1"/>
    <col min="2" max="2" width="12.5703125" customWidth="1"/>
    <col min="3" max="3" width="10.7109375" customWidth="1"/>
    <col min="4" max="4" width="8.42578125" customWidth="1"/>
  </cols>
  <sheetData>
    <row r="2" spans="1:12" ht="17.25" x14ac:dyDescent="0.3">
      <c r="A2" s="4" t="s">
        <v>126</v>
      </c>
    </row>
    <row r="4" spans="1:12" ht="17.25" x14ac:dyDescent="0.3">
      <c r="A4" s="40" t="s">
        <v>100</v>
      </c>
      <c r="B4" s="40"/>
      <c r="C4" s="40"/>
      <c r="D4" s="40"/>
      <c r="E4" s="48"/>
      <c r="F4" s="48"/>
      <c r="G4" s="48"/>
      <c r="H4" s="48"/>
      <c r="I4" s="48"/>
      <c r="J4" s="48"/>
      <c r="K4" s="48"/>
      <c r="L4" s="48"/>
    </row>
    <row r="5" spans="1:12" ht="17.25" x14ac:dyDescent="0.3">
      <c r="A5" s="40" t="s">
        <v>115</v>
      </c>
      <c r="B5" s="40"/>
      <c r="C5" s="40"/>
      <c r="D5" s="40"/>
      <c r="E5" s="48"/>
      <c r="F5" s="48"/>
      <c r="G5" s="48"/>
      <c r="H5" s="48"/>
      <c r="I5" s="48"/>
      <c r="J5" s="48"/>
      <c r="K5" s="48"/>
      <c r="L5" s="48"/>
    </row>
    <row r="7" spans="1:12" ht="15.75" customHeight="1" x14ac:dyDescent="0.2">
      <c r="A7" s="100" t="s">
        <v>40</v>
      </c>
      <c r="B7" s="100" t="s">
        <v>98</v>
      </c>
      <c r="C7" s="100" t="s">
        <v>99</v>
      </c>
      <c r="D7" s="94" t="s">
        <v>33</v>
      </c>
    </row>
    <row r="8" spans="1:12" ht="15.75" customHeight="1" x14ac:dyDescent="0.2">
      <c r="A8" s="100"/>
      <c r="B8" s="100"/>
      <c r="C8" s="100"/>
      <c r="D8" s="94"/>
    </row>
    <row r="9" spans="1:12" ht="8.25" customHeight="1" x14ac:dyDescent="0.2">
      <c r="A9" s="12"/>
      <c r="B9" s="12"/>
      <c r="C9" s="12"/>
      <c r="D9" s="12"/>
    </row>
    <row r="10" spans="1:12" ht="15" x14ac:dyDescent="0.25">
      <c r="A10" s="63" t="s">
        <v>1</v>
      </c>
      <c r="B10" s="37">
        <v>61</v>
      </c>
      <c r="C10" s="37">
        <v>151</v>
      </c>
      <c r="D10" s="37">
        <f t="shared" ref="D10:D25" si="0">SUM(B10:C10)</f>
        <v>212</v>
      </c>
      <c r="E10" s="34" t="s">
        <v>58</v>
      </c>
    </row>
    <row r="11" spans="1:12" ht="15" x14ac:dyDescent="0.25">
      <c r="A11" s="64" t="s">
        <v>2</v>
      </c>
      <c r="B11" s="23">
        <v>38</v>
      </c>
      <c r="C11" s="23">
        <v>126</v>
      </c>
      <c r="D11" s="23">
        <f t="shared" si="0"/>
        <v>164</v>
      </c>
      <c r="E11" s="34" t="s">
        <v>59</v>
      </c>
    </row>
    <row r="12" spans="1:12" ht="15" x14ac:dyDescent="0.25">
      <c r="A12" s="63" t="s">
        <v>3</v>
      </c>
      <c r="B12" s="37">
        <v>191</v>
      </c>
      <c r="C12" s="37">
        <v>30</v>
      </c>
      <c r="D12" s="37">
        <f t="shared" si="0"/>
        <v>221</v>
      </c>
      <c r="E12" s="34" t="s">
        <v>60</v>
      </c>
    </row>
    <row r="13" spans="1:12" ht="15" x14ac:dyDescent="0.25">
      <c r="A13" s="64" t="s">
        <v>4</v>
      </c>
      <c r="B13" s="23">
        <v>47</v>
      </c>
      <c r="C13" s="23">
        <v>22</v>
      </c>
      <c r="D13" s="23">
        <f t="shared" si="0"/>
        <v>69</v>
      </c>
      <c r="E13" s="34" t="s">
        <v>61</v>
      </c>
    </row>
    <row r="14" spans="1:12" ht="15" x14ac:dyDescent="0.25">
      <c r="A14" s="63" t="s">
        <v>7</v>
      </c>
      <c r="B14" s="37">
        <v>164</v>
      </c>
      <c r="C14" s="37">
        <v>73</v>
      </c>
      <c r="D14" s="37">
        <f t="shared" si="0"/>
        <v>237</v>
      </c>
      <c r="E14" s="34" t="s">
        <v>62</v>
      </c>
    </row>
    <row r="15" spans="1:12" ht="15" x14ac:dyDescent="0.25">
      <c r="A15" s="64" t="s">
        <v>8</v>
      </c>
      <c r="B15" s="23">
        <v>47</v>
      </c>
      <c r="C15" s="23">
        <v>151</v>
      </c>
      <c r="D15" s="23">
        <f t="shared" si="0"/>
        <v>198</v>
      </c>
      <c r="E15" s="34" t="s">
        <v>63</v>
      </c>
    </row>
    <row r="16" spans="1:12" ht="15" x14ac:dyDescent="0.25">
      <c r="A16" s="63" t="s">
        <v>5</v>
      </c>
      <c r="B16" s="37">
        <v>39</v>
      </c>
      <c r="C16" s="37">
        <v>209</v>
      </c>
      <c r="D16" s="37">
        <f t="shared" si="0"/>
        <v>248</v>
      </c>
      <c r="E16" s="34" t="s">
        <v>64</v>
      </c>
    </row>
    <row r="17" spans="1:5" ht="15" x14ac:dyDescent="0.25">
      <c r="A17" s="64" t="s">
        <v>6</v>
      </c>
      <c r="B17" s="23">
        <v>41</v>
      </c>
      <c r="C17" s="23">
        <v>23</v>
      </c>
      <c r="D17" s="23">
        <f t="shared" si="0"/>
        <v>64</v>
      </c>
      <c r="E17" s="34" t="s">
        <v>65</v>
      </c>
    </row>
    <row r="18" spans="1:5" ht="15" x14ac:dyDescent="0.25">
      <c r="A18" s="63" t="s">
        <v>9</v>
      </c>
      <c r="B18" s="37">
        <v>590</v>
      </c>
      <c r="C18" s="37">
        <v>3393</v>
      </c>
      <c r="D18" s="37">
        <f t="shared" si="0"/>
        <v>3983</v>
      </c>
      <c r="E18" s="34" t="s">
        <v>66</v>
      </c>
    </row>
    <row r="19" spans="1:5" ht="15" x14ac:dyDescent="0.25">
      <c r="A19" s="64" t="s">
        <v>10</v>
      </c>
      <c r="B19" s="23">
        <v>16</v>
      </c>
      <c r="C19" s="23">
        <v>118</v>
      </c>
      <c r="D19" s="23">
        <f t="shared" si="0"/>
        <v>134</v>
      </c>
      <c r="E19" s="34" t="s">
        <v>67</v>
      </c>
    </row>
    <row r="20" spans="1:5" ht="15" x14ac:dyDescent="0.25">
      <c r="A20" s="63" t="s">
        <v>32</v>
      </c>
      <c r="B20" s="37">
        <v>72</v>
      </c>
      <c r="C20" s="37">
        <v>342</v>
      </c>
      <c r="D20" s="37">
        <f t="shared" si="0"/>
        <v>414</v>
      </c>
      <c r="E20" s="34" t="s">
        <v>68</v>
      </c>
    </row>
    <row r="21" spans="1:5" ht="15" x14ac:dyDescent="0.25">
      <c r="A21" s="64" t="s">
        <v>11</v>
      </c>
      <c r="B21" s="23">
        <v>157</v>
      </c>
      <c r="C21" s="23">
        <v>517</v>
      </c>
      <c r="D21" s="23">
        <f t="shared" si="0"/>
        <v>674</v>
      </c>
      <c r="E21" s="34" t="s">
        <v>69</v>
      </c>
    </row>
    <row r="22" spans="1:5" ht="15" x14ac:dyDescent="0.25">
      <c r="A22" s="63" t="s">
        <v>12</v>
      </c>
      <c r="B22" s="37">
        <v>80</v>
      </c>
      <c r="C22" s="37">
        <v>195</v>
      </c>
      <c r="D22" s="37">
        <f t="shared" si="0"/>
        <v>275</v>
      </c>
      <c r="E22" s="34" t="s">
        <v>70</v>
      </c>
    </row>
    <row r="23" spans="1:5" ht="15" x14ac:dyDescent="0.25">
      <c r="A23" s="64" t="s">
        <v>13</v>
      </c>
      <c r="B23" s="23">
        <v>49</v>
      </c>
      <c r="C23" s="23">
        <v>525</v>
      </c>
      <c r="D23" s="23">
        <f t="shared" si="0"/>
        <v>574</v>
      </c>
      <c r="E23" s="34" t="s">
        <v>71</v>
      </c>
    </row>
    <row r="24" spans="1:5" ht="15" x14ac:dyDescent="0.25">
      <c r="A24" s="63" t="s">
        <v>14</v>
      </c>
      <c r="B24" s="37">
        <v>148</v>
      </c>
      <c r="C24" s="37">
        <v>1151</v>
      </c>
      <c r="D24" s="37">
        <f t="shared" si="0"/>
        <v>1299</v>
      </c>
      <c r="E24" s="34" t="s">
        <v>72</v>
      </c>
    </row>
    <row r="25" spans="1:5" ht="15" x14ac:dyDescent="0.25">
      <c r="A25" s="64" t="s">
        <v>15</v>
      </c>
      <c r="B25" s="23">
        <v>98</v>
      </c>
      <c r="C25" s="23">
        <v>362</v>
      </c>
      <c r="D25" s="23">
        <f t="shared" si="0"/>
        <v>460</v>
      </c>
      <c r="E25" s="34" t="s">
        <v>73</v>
      </c>
    </row>
    <row r="26" spans="1:5" ht="15" x14ac:dyDescent="0.25">
      <c r="A26" s="63" t="s">
        <v>16</v>
      </c>
      <c r="B26" s="37">
        <v>40</v>
      </c>
      <c r="C26" s="37">
        <v>149</v>
      </c>
      <c r="D26" s="37">
        <f t="shared" ref="D26:D41" si="1">SUM(B26:C26)</f>
        <v>189</v>
      </c>
      <c r="E26" s="34" t="s">
        <v>74</v>
      </c>
    </row>
    <row r="27" spans="1:5" ht="12.75" customHeight="1" x14ac:dyDescent="0.25">
      <c r="A27" s="64" t="s">
        <v>17</v>
      </c>
      <c r="B27" s="23">
        <v>56</v>
      </c>
      <c r="C27" s="23">
        <v>53</v>
      </c>
      <c r="D27" s="23">
        <f t="shared" si="1"/>
        <v>109</v>
      </c>
      <c r="E27" s="34" t="s">
        <v>75</v>
      </c>
    </row>
    <row r="28" spans="1:5" ht="15" x14ac:dyDescent="0.25">
      <c r="A28" s="63" t="s">
        <v>18</v>
      </c>
      <c r="B28" s="37">
        <v>62</v>
      </c>
      <c r="C28" s="37">
        <v>397</v>
      </c>
      <c r="D28" s="37">
        <f t="shared" si="1"/>
        <v>459</v>
      </c>
      <c r="E28" s="34" t="s">
        <v>76</v>
      </c>
    </row>
    <row r="29" spans="1:5" ht="15" x14ac:dyDescent="0.25">
      <c r="A29" s="64" t="s">
        <v>19</v>
      </c>
      <c r="B29" s="23">
        <v>186</v>
      </c>
      <c r="C29" s="23">
        <v>73</v>
      </c>
      <c r="D29" s="23">
        <f t="shared" si="1"/>
        <v>259</v>
      </c>
      <c r="E29" s="34" t="s">
        <v>77</v>
      </c>
    </row>
    <row r="30" spans="1:5" ht="15" x14ac:dyDescent="0.25">
      <c r="A30" s="63" t="s">
        <v>20</v>
      </c>
      <c r="B30" s="37">
        <v>99</v>
      </c>
      <c r="C30" s="37">
        <v>327</v>
      </c>
      <c r="D30" s="37">
        <f t="shared" si="1"/>
        <v>426</v>
      </c>
      <c r="E30" s="34" t="s">
        <v>78</v>
      </c>
    </row>
    <row r="31" spans="1:5" ht="15" x14ac:dyDescent="0.25">
      <c r="A31" s="64" t="s">
        <v>21</v>
      </c>
      <c r="B31" s="23">
        <v>56</v>
      </c>
      <c r="C31" s="23">
        <v>202</v>
      </c>
      <c r="D31" s="23">
        <f t="shared" si="1"/>
        <v>258</v>
      </c>
      <c r="E31" s="34" t="s">
        <v>79</v>
      </c>
    </row>
    <row r="32" spans="1:5" ht="15" x14ac:dyDescent="0.25">
      <c r="A32" s="63" t="s">
        <v>22</v>
      </c>
      <c r="B32" s="37">
        <v>967</v>
      </c>
      <c r="C32" s="37">
        <v>138</v>
      </c>
      <c r="D32" s="37">
        <f t="shared" si="1"/>
        <v>1105</v>
      </c>
      <c r="E32" s="34" t="s">
        <v>80</v>
      </c>
    </row>
    <row r="33" spans="1:5" ht="15" x14ac:dyDescent="0.25">
      <c r="A33" s="64" t="s">
        <v>23</v>
      </c>
      <c r="B33" s="23">
        <v>66</v>
      </c>
      <c r="C33" s="23">
        <v>171</v>
      </c>
      <c r="D33" s="23">
        <f t="shared" si="1"/>
        <v>237</v>
      </c>
      <c r="E33" s="34" t="s">
        <v>81</v>
      </c>
    </row>
    <row r="34" spans="1:5" ht="15" x14ac:dyDescent="0.25">
      <c r="A34" s="63" t="s">
        <v>24</v>
      </c>
      <c r="B34" s="37">
        <v>70</v>
      </c>
      <c r="C34" s="37">
        <v>249</v>
      </c>
      <c r="D34" s="37">
        <f t="shared" si="1"/>
        <v>319</v>
      </c>
      <c r="E34" s="34" t="s">
        <v>82</v>
      </c>
    </row>
    <row r="35" spans="1:5" ht="15" x14ac:dyDescent="0.25">
      <c r="A35" s="64" t="s">
        <v>25</v>
      </c>
      <c r="B35" s="23">
        <v>33</v>
      </c>
      <c r="C35" s="23">
        <v>107</v>
      </c>
      <c r="D35" s="23">
        <f t="shared" si="1"/>
        <v>140</v>
      </c>
      <c r="E35" s="34" t="s">
        <v>83</v>
      </c>
    </row>
    <row r="36" spans="1:5" ht="15" x14ac:dyDescent="0.25">
      <c r="A36" s="63" t="s">
        <v>26</v>
      </c>
      <c r="B36" s="37">
        <v>49</v>
      </c>
      <c r="C36" s="37">
        <v>34</v>
      </c>
      <c r="D36" s="37">
        <f t="shared" si="1"/>
        <v>83</v>
      </c>
      <c r="E36" s="34" t="s">
        <v>84</v>
      </c>
    </row>
    <row r="37" spans="1:5" ht="15" x14ac:dyDescent="0.25">
      <c r="A37" s="64" t="s">
        <v>27</v>
      </c>
      <c r="B37" s="23">
        <v>12</v>
      </c>
      <c r="C37" s="23">
        <v>41</v>
      </c>
      <c r="D37" s="23">
        <f t="shared" si="1"/>
        <v>53</v>
      </c>
      <c r="E37" s="34" t="s">
        <v>85</v>
      </c>
    </row>
    <row r="38" spans="1:5" ht="15" x14ac:dyDescent="0.25">
      <c r="A38" s="63" t="s">
        <v>28</v>
      </c>
      <c r="B38" s="37">
        <v>23</v>
      </c>
      <c r="C38" s="37">
        <v>132</v>
      </c>
      <c r="D38" s="37">
        <f t="shared" si="1"/>
        <v>155</v>
      </c>
      <c r="E38" s="34" t="s">
        <v>86</v>
      </c>
    </row>
    <row r="39" spans="1:5" ht="15" x14ac:dyDescent="0.25">
      <c r="A39" s="64" t="s">
        <v>29</v>
      </c>
      <c r="B39" s="23">
        <v>117</v>
      </c>
      <c r="C39" s="23">
        <v>328</v>
      </c>
      <c r="D39" s="23">
        <f t="shared" si="1"/>
        <v>445</v>
      </c>
      <c r="E39" s="34" t="s">
        <v>87</v>
      </c>
    </row>
    <row r="40" spans="1:5" ht="15" x14ac:dyDescent="0.25">
      <c r="A40" s="63" t="s">
        <v>30</v>
      </c>
      <c r="B40" s="37">
        <v>106</v>
      </c>
      <c r="C40" s="37">
        <v>134</v>
      </c>
      <c r="D40" s="37">
        <f t="shared" si="1"/>
        <v>240</v>
      </c>
      <c r="E40" s="34" t="s">
        <v>88</v>
      </c>
    </row>
    <row r="41" spans="1:5" ht="15" x14ac:dyDescent="0.25">
      <c r="A41" s="64" t="s">
        <v>31</v>
      </c>
      <c r="B41" s="23">
        <v>40</v>
      </c>
      <c r="C41" s="23">
        <v>77</v>
      </c>
      <c r="D41" s="23">
        <f t="shared" si="1"/>
        <v>117</v>
      </c>
      <c r="E41" s="34" t="s">
        <v>89</v>
      </c>
    </row>
    <row r="42" spans="1:5" ht="7.5" customHeight="1" x14ac:dyDescent="0.2">
      <c r="A42" s="12"/>
      <c r="B42" s="14"/>
      <c r="C42" s="14"/>
      <c r="D42" s="14"/>
    </row>
    <row r="43" spans="1:5" ht="15.75" x14ac:dyDescent="0.2">
      <c r="A43" s="11" t="s">
        <v>117</v>
      </c>
      <c r="B43" s="2">
        <f>B10+B11+B12+B13+B14+B15+B16+B17+B18+B19+B20+B21+B22+B23+B24+B25+B26+B27+B28+B29+B30+B31+B32+B33+B34+B35+B36+B37+B38+B39+B40+B41</f>
        <v>3820</v>
      </c>
      <c r="C43" s="2">
        <f>C10+C11+C12+C13+C14+C15+C16+C17+C18+C19+C20+C21+C22+C23+C24+C25+C26+C27+C28+C29+C30+C31+C32+C33+C34+C35+C36+C37+C38+C39+C40+C41</f>
        <v>10000</v>
      </c>
      <c r="D43" s="2">
        <f>D10+D11+D12+D13+D14+D15+D16+D17+D18+D19+D20+D21+D22+D23+D24+D25+D26+D27+D28+D29+D30+D31+D32+D33+D34+D35+D36+D37+D38+D39+D40+D41</f>
        <v>13820</v>
      </c>
    </row>
    <row r="44" spans="1:5" x14ac:dyDescent="0.2">
      <c r="B44" s="38">
        <f>B43*100/$D$43</f>
        <v>27.641099855282199</v>
      </c>
      <c r="C44" s="38">
        <f>C43*100/$D$43</f>
        <v>72.358900144717794</v>
      </c>
      <c r="D44" s="38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rintOptions horizontalCentered="1"/>
  <pageMargins left="0.75" right="0.75" top="0.55000000000000004" bottom="1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3.2.1</vt:lpstr>
      <vt:lpstr>3.3.1</vt:lpstr>
      <vt:lpstr>3.4.1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Michel Flores Vivanco</cp:lastModifiedBy>
  <cp:lastPrinted>2011-02-04T19:44:39Z</cp:lastPrinted>
  <dcterms:created xsi:type="dcterms:W3CDTF">2008-04-22T18:41:03Z</dcterms:created>
  <dcterms:modified xsi:type="dcterms:W3CDTF">2014-02-24T20:47:16Z</dcterms:modified>
</cp:coreProperties>
</file>