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drawings/drawing2.xml" ContentType="application/vnd.openxmlformats-officedocument.drawing+xml"/>
  <Override PartName="/xl/charts/chart8.xml" ContentType="application/vnd.openxmlformats-officedocument.drawingml.chart+xml"/>
  <Override PartName="/xl/charts/style1.xml" ContentType="application/vnd.ms-office.chartstyle+xml"/>
  <Override PartName="/xl/charts/colors1.xml" ContentType="application/vnd.ms-office.chartcolorstyle+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codeName="ThisWorkbook" defaultThemeVersion="124226"/>
  <mc:AlternateContent xmlns:mc="http://schemas.openxmlformats.org/markup-compatibility/2006">
    <mc:Choice Requires="x15">
      <x15ac:absPath xmlns:x15ac="http://schemas.microsoft.com/office/spreadsheetml/2010/11/ac" url="D:\DATOS\Desktop\Ernesto Puntualidad y quejas VF\Indice de puntualidad\PUBLICACIONES\2018\"/>
    </mc:Choice>
  </mc:AlternateContent>
  <bookViews>
    <workbookView xWindow="0" yWindow="0" windowWidth="21600" windowHeight="9735" tabRatio="615"/>
  </bookViews>
  <sheets>
    <sheet name="PUNTUALIDAD" sheetId="19" r:id="rId1"/>
    <sheet name="Gráficos Índice de Puntualidad" sheetId="20" r:id="rId2"/>
    <sheet name="Graficas Demoras" sheetId="21" r:id="rId3"/>
    <sheet name="Detalle Total de Causas" sheetId="22" r:id="rId4"/>
    <sheet name="Notas" sheetId="17" r:id="rId5"/>
  </sheets>
  <externalReferences>
    <externalReference r:id="rId6"/>
  </externalReferences>
  <calcPr calcId="171027"/>
  <pivotCaches>
    <pivotCache cacheId="8" r:id="rId7"/>
  </pivotCaches>
</workbook>
</file>

<file path=xl/calcChain.xml><?xml version="1.0" encoding="utf-8"?>
<calcChain xmlns="http://schemas.openxmlformats.org/spreadsheetml/2006/main">
  <c r="G49" i="19" l="1"/>
  <c r="B11" i="20" s="1"/>
  <c r="E49" i="19"/>
  <c r="D49" i="19"/>
  <c r="B18" i="20" s="1"/>
  <c r="F49" i="19" l="1"/>
  <c r="U49" i="19"/>
  <c r="W49" i="19"/>
  <c r="V49" i="19"/>
  <c r="T49" i="19"/>
  <c r="A3" i="20" l="1"/>
  <c r="L64" i="20" l="1"/>
  <c r="L85" i="20" s="1"/>
  <c r="L102" i="20" s="1"/>
  <c r="L125" i="20" s="1"/>
  <c r="P30" i="19" l="1"/>
  <c r="O30" i="19"/>
  <c r="N30" i="19"/>
  <c r="D16" i="20" s="1"/>
  <c r="P16" i="19"/>
  <c r="P52" i="19"/>
  <c r="P49" i="19" s="1"/>
  <c r="O52" i="19"/>
  <c r="O49" i="19" s="1"/>
  <c r="N52" i="19"/>
  <c r="N49" i="19" s="1"/>
  <c r="D18" i="20" s="1"/>
  <c r="O16" i="19"/>
  <c r="O42" i="19"/>
  <c r="N16" i="19"/>
  <c r="D14" i="20" s="1"/>
  <c r="N42" i="19"/>
  <c r="D17" i="20" s="1"/>
  <c r="P42" i="19"/>
  <c r="O22" i="19"/>
  <c r="N22" i="19"/>
  <c r="D15" i="20" s="1"/>
  <c r="P22" i="19"/>
  <c r="E52" i="19" l="1"/>
  <c r="E42" i="19"/>
  <c r="K22" i="19"/>
  <c r="I52" i="19"/>
  <c r="I49" i="19" s="1"/>
  <c r="C18" i="20" s="1"/>
  <c r="J30" i="19"/>
  <c r="D52" i="19"/>
  <c r="K52" i="19"/>
  <c r="K49" i="19" s="1"/>
  <c r="Q30" i="19"/>
  <c r="D9" i="20" s="1"/>
  <c r="F52" i="19"/>
  <c r="Q52" i="19"/>
  <c r="Q49" i="19" s="1"/>
  <c r="D11" i="20" s="1"/>
  <c r="J22" i="19"/>
  <c r="J52" i="19"/>
  <c r="J49" i="19" s="1"/>
  <c r="Q16" i="19"/>
  <c r="D7" i="20" s="1"/>
  <c r="J42" i="19"/>
  <c r="I22" i="19"/>
  <c r="C15" i="20" s="1"/>
  <c r="I42" i="19"/>
  <c r="C17" i="20" s="1"/>
  <c r="K42" i="19"/>
  <c r="Q42" i="19"/>
  <c r="D10" i="20" s="1"/>
  <c r="E30" i="19"/>
  <c r="E22" i="19"/>
  <c r="D22" i="19"/>
  <c r="B15" i="20" s="1"/>
  <c r="F30" i="19"/>
  <c r="F42" i="19"/>
  <c r="F16" i="19"/>
  <c r="D42" i="19"/>
  <c r="B17" i="20" s="1"/>
  <c r="F22" i="19"/>
  <c r="D30" i="19"/>
  <c r="B16" i="20" s="1"/>
  <c r="K30" i="19"/>
  <c r="I16" i="19"/>
  <c r="C14" i="20" s="1"/>
  <c r="K16" i="19"/>
  <c r="I30" i="19"/>
  <c r="C16" i="20" s="1"/>
  <c r="L42" i="19"/>
  <c r="C10" i="20" s="1"/>
  <c r="D16" i="19"/>
  <c r="B14" i="20" s="1"/>
  <c r="J16" i="19"/>
  <c r="Q22" i="19"/>
  <c r="D8" i="20" s="1"/>
  <c r="E16" i="19"/>
  <c r="G52" i="19" l="1"/>
  <c r="L52" i="19"/>
  <c r="L49" i="19" s="1"/>
  <c r="C11" i="20" s="1"/>
  <c r="G42" i="19"/>
  <c r="B10" i="20" s="1"/>
  <c r="L22" i="19"/>
  <c r="C8" i="20" s="1"/>
  <c r="G22" i="19"/>
  <c r="B8" i="20" s="1"/>
  <c r="L16" i="19"/>
  <c r="C7" i="20" s="1"/>
  <c r="G30" i="19"/>
  <c r="B9" i="20" s="1"/>
  <c r="L30" i="19"/>
  <c r="C9" i="20" s="1"/>
  <c r="G16" i="19"/>
  <c r="B7" i="20" s="1"/>
  <c r="T52" i="19" l="1"/>
  <c r="V30" i="19"/>
  <c r="U52" i="19"/>
  <c r="W52" i="19"/>
  <c r="V52" i="19"/>
  <c r="W30" i="19"/>
  <c r="V42" i="19"/>
  <c r="T16" i="19"/>
  <c r="W42" i="19"/>
  <c r="U16" i="19"/>
  <c r="U30" i="19"/>
  <c r="V16" i="19"/>
  <c r="U42" i="19"/>
  <c r="T42" i="19"/>
  <c r="U22" i="19"/>
  <c r="V22" i="19"/>
  <c r="T22" i="19"/>
  <c r="W16" i="19"/>
  <c r="W22" i="19"/>
  <c r="T30" i="19"/>
</calcChain>
</file>

<file path=xl/sharedStrings.xml><?xml version="1.0" encoding="utf-8"?>
<sst xmlns="http://schemas.openxmlformats.org/spreadsheetml/2006/main" count="317" uniqueCount="215">
  <si>
    <t>Aeroméxico Connect (Aerolitoral)</t>
  </si>
  <si>
    <t>Aeroméxico (Aerovías de México)</t>
  </si>
  <si>
    <t>Interjet (ABC Aerolíneas)</t>
  </si>
  <si>
    <t>Aeromar</t>
  </si>
  <si>
    <t>Vivaaerobus (Aeroenlaces)</t>
  </si>
  <si>
    <t>Magnicharters (Grupo Aéreo Monterrey)</t>
  </si>
  <si>
    <t>American Airlines</t>
  </si>
  <si>
    <t>Delta Airlines</t>
  </si>
  <si>
    <t>Air Canada</t>
  </si>
  <si>
    <t>Lanperu</t>
  </si>
  <si>
    <t>British Airways</t>
  </si>
  <si>
    <t>Copa (Compañía Panameña de Aviación)</t>
  </si>
  <si>
    <t>Cubana (Cubana de Aviación)</t>
  </si>
  <si>
    <t>Avianca (Aerovías del Continente Americano)</t>
  </si>
  <si>
    <t>K L M (Royal Dutch Airlines)</t>
  </si>
  <si>
    <t>Taca (Taca International Airlines)</t>
  </si>
  <si>
    <t>Volaris (Concesionaria Vuela Cia de Aviación)</t>
  </si>
  <si>
    <t>Taca Peru (Trans American Airlines)</t>
  </si>
  <si>
    <r>
      <t xml:space="preserve">EMPRESAS NACIONALES/ </t>
    </r>
    <r>
      <rPr>
        <b/>
        <i/>
        <sz val="11"/>
        <rFont val="Arial"/>
        <family val="2"/>
      </rPr>
      <t>DOMESTIC AIR CARRIER</t>
    </r>
  </si>
  <si>
    <t>ESTADÍSTICA POR EMPRESA / AIR CARRIER STATISTICS</t>
  </si>
  <si>
    <r>
      <t>EN SERVICIO REGULAR INTERNACIONAL/</t>
    </r>
    <r>
      <rPr>
        <b/>
        <i/>
        <sz val="10"/>
        <rFont val="Arial"/>
        <family val="2"/>
      </rPr>
      <t xml:space="preserve"> SCHEDULED INTERNATIONAL SERVICE</t>
    </r>
  </si>
  <si>
    <r>
      <t>EMPRESAS INTERNACIONALES/ FOREIGN</t>
    </r>
    <r>
      <rPr>
        <b/>
        <i/>
        <sz val="10"/>
        <rFont val="Arial"/>
        <family val="2"/>
      </rPr>
      <t xml:space="preserve"> AIR CARRIER</t>
    </r>
  </si>
  <si>
    <t>Lan Chile Airlines (Línea Aérea Nacional de Chile)</t>
  </si>
  <si>
    <t>Iberia (Iberia Líneas Aéreas de España)</t>
  </si>
  <si>
    <t>Air France (Société Air France)</t>
  </si>
  <si>
    <t>Lufthansa (Deutsche Lufthansa AG)</t>
  </si>
  <si>
    <t>Mar/Mar</t>
  </si>
  <si>
    <t>AIJ</t>
  </si>
  <si>
    <t>AMX</t>
  </si>
  <si>
    <t>GMT</t>
  </si>
  <si>
    <t>SLI</t>
  </si>
  <si>
    <t>TAO</t>
  </si>
  <si>
    <t>VIV</t>
  </si>
  <si>
    <t>VOI</t>
  </si>
  <si>
    <t>AAL</t>
  </si>
  <si>
    <t>ACA</t>
  </si>
  <si>
    <t>DAL</t>
  </si>
  <si>
    <t>UAL</t>
  </si>
  <si>
    <t>AVA</t>
  </si>
  <si>
    <t>CMP</t>
  </si>
  <si>
    <t>CUB</t>
  </si>
  <si>
    <t>LAN</t>
  </si>
  <si>
    <t>LPE</t>
  </si>
  <si>
    <t>TAI</t>
  </si>
  <si>
    <t>TPU</t>
  </si>
  <si>
    <t>AFR</t>
  </si>
  <si>
    <t>BAW</t>
  </si>
  <si>
    <t>DLH</t>
  </si>
  <si>
    <t>IBE</t>
  </si>
  <si>
    <t>KLM</t>
  </si>
  <si>
    <t>E m p r e s a / Air Carrier</t>
  </si>
  <si>
    <t>ÍNDICE DE PUNTUALIDAD/ PUNCTUALITY INDEX</t>
  </si>
  <si>
    <t>IATA</t>
  </si>
  <si>
    <t>Promedio Centro y Sudamericanas/ Central and Latinamerican Average</t>
  </si>
  <si>
    <t>Promedio Norte América/ North America Average</t>
  </si>
  <si>
    <r>
      <t xml:space="preserve">Promedio Europeas / </t>
    </r>
    <r>
      <rPr>
        <b/>
        <i/>
        <sz val="10"/>
        <rFont val="Arial"/>
        <family val="2"/>
      </rPr>
      <t>European Average</t>
    </r>
  </si>
  <si>
    <t>Índice Puntualidad</t>
  </si>
  <si>
    <t>Feb/Feb</t>
  </si>
  <si>
    <t>Abr/Apr</t>
  </si>
  <si>
    <t>May/May</t>
  </si>
  <si>
    <t>Jun/Jun</t>
  </si>
  <si>
    <t>Jul/Jul</t>
  </si>
  <si>
    <t>Ago/Aug</t>
  </si>
  <si>
    <t>Sep/Sep</t>
  </si>
  <si>
    <t>Oct/Oct</t>
  </si>
  <si>
    <t>Nov/Nov</t>
  </si>
  <si>
    <t>Dic/Dec</t>
  </si>
  <si>
    <r>
      <t>Ene/</t>
    </r>
    <r>
      <rPr>
        <b/>
        <i/>
        <sz val="10"/>
        <color theme="0"/>
        <rFont val="Arial"/>
        <family val="2"/>
      </rPr>
      <t>Jan</t>
    </r>
  </si>
  <si>
    <t>Mexicanas</t>
  </si>
  <si>
    <t>Norteamericanas</t>
  </si>
  <si>
    <t>Centro y Sudamericanas</t>
  </si>
  <si>
    <t>Europeas</t>
  </si>
  <si>
    <t>Aerolínea</t>
  </si>
  <si>
    <t>Índice de Puntualidad Promedio</t>
  </si>
  <si>
    <t>Dentro del  Horario</t>
  </si>
  <si>
    <r>
      <t>EN SERVICIO REGULAR/ SCHEDULED</t>
    </r>
    <r>
      <rPr>
        <b/>
        <i/>
        <sz val="10"/>
        <rFont val="Arial"/>
        <family val="2"/>
      </rPr>
      <t xml:space="preserve"> SERVICE</t>
    </r>
  </si>
  <si>
    <t>TAM</t>
  </si>
  <si>
    <t>TAM Linhas Aereas</t>
  </si>
  <si>
    <t>RPB</t>
  </si>
  <si>
    <t>Aerorepública</t>
  </si>
  <si>
    <t>SWA</t>
  </si>
  <si>
    <t>Promedio Empresas Nacionales</t>
  </si>
  <si>
    <t>Promedio Empresas Extranjeras</t>
  </si>
  <si>
    <t>Total de Operaciones</t>
  </si>
  <si>
    <t>% de Operaciones a Tiempo</t>
  </si>
  <si>
    <t>% de Operaciones con Demora</t>
  </si>
  <si>
    <t>% de Operaciones con Demora Imputable a la Aerolínea</t>
  </si>
  <si>
    <t>United Airlines, Inc.</t>
  </si>
  <si>
    <t>Accidente*</t>
  </si>
  <si>
    <t>Aerocares</t>
  </si>
  <si>
    <t xml:space="preserve">Aplicación de control de flujo </t>
  </si>
  <si>
    <t>Autoridades</t>
  </si>
  <si>
    <t>Carga*</t>
  </si>
  <si>
    <t>Comisariato*</t>
  </si>
  <si>
    <t>Evento ocasional</t>
  </si>
  <si>
    <t>Incidente por un tercero</t>
  </si>
  <si>
    <t>Incidente*</t>
  </si>
  <si>
    <t>Infraestructura aeroportuaria</t>
  </si>
  <si>
    <t>Mantenimiento aeronaves*</t>
  </si>
  <si>
    <t>Meteorología</t>
  </si>
  <si>
    <t>Operaciones aerolínea*</t>
  </si>
  <si>
    <t>Pasillos</t>
  </si>
  <si>
    <t>Rampa aerolínea*</t>
  </si>
  <si>
    <t>Repercusiones por un tercero</t>
  </si>
  <si>
    <t>Trafico/documentación*</t>
  </si>
  <si>
    <t>Tripulaciones*</t>
  </si>
  <si>
    <t xml:space="preserve">Fuente: Comandancia del Aeropuerto, Subcomité de Demoras
</t>
  </si>
  <si>
    <t>Promedio % de Operaciones a Tiempo</t>
  </si>
  <si>
    <t>AS</t>
  </si>
  <si>
    <t>Alaska Airlines</t>
  </si>
  <si>
    <t>Jet Blue Air (Jet Blue Airways Corporation)</t>
  </si>
  <si>
    <t>B6</t>
  </si>
  <si>
    <t>Lacsa (Líneas Aéreas Costarricences)</t>
  </si>
  <si>
    <t>LR</t>
  </si>
  <si>
    <t>Southwest Airlines</t>
  </si>
  <si>
    <t>Descripción de las Causas de las Demoras</t>
  </si>
  <si>
    <t>Todo suceso por el que se cause la muerte o lesiones graves a personas a bordo de la aeronave o bien, se ocasionen daños o roturas estructurales a la aeronave, o por el que la aeronave desaparezca o se encuentre en un lugar inaccesible</t>
  </si>
  <si>
    <t>Falta del personal, espera de refacciones, cambio de avión por razones técnicas, entrega tarde del avión por servicio programado o no programado de mantenimiento, falta de partes en almacén, etc.</t>
  </si>
  <si>
    <t>Solicitud del capitán para procedimiento de seguridad, requerimientos operacionales, combustible adicional, cambio en el plan de vuelo, entre otros.</t>
  </si>
  <si>
    <t>Falla del equipo o deficiencia en la prestación del servicio.</t>
  </si>
  <si>
    <t>Falla en las consolas para los centros de control de tránsito aéreo y sala de control de flujo, orden en el flujo de las operaciones de llegada, flujo de aeronaves en el espacio aéreo controlado, flujo de las aeronaves a través del establecimiento de nuevos procedimientos en Áreas Terminales.</t>
  </si>
  <si>
    <t>Interjet</t>
  </si>
  <si>
    <t>Aeroméxico</t>
  </si>
  <si>
    <t>Magnicharters</t>
  </si>
  <si>
    <t>Aeroméxico Connect</t>
  </si>
  <si>
    <t>Vivaaerobus</t>
  </si>
  <si>
    <t>Volaris</t>
  </si>
  <si>
    <t>Jet Blue Air</t>
  </si>
  <si>
    <t>Avianca</t>
  </si>
  <si>
    <t>Copa</t>
  </si>
  <si>
    <t>Cubana</t>
  </si>
  <si>
    <t>Lan Chile Airlines</t>
  </si>
  <si>
    <t>Lacsa</t>
  </si>
  <si>
    <t>Taca</t>
  </si>
  <si>
    <t>Taca Peru</t>
  </si>
  <si>
    <t>Air France</t>
  </si>
  <si>
    <t>Lufthansa</t>
  </si>
  <si>
    <t>Iberia</t>
  </si>
  <si>
    <t>K L M</t>
  </si>
  <si>
    <t>Concepto(s)</t>
  </si>
  <si>
    <t>Accidente provocado por un tercero</t>
  </si>
  <si>
    <t>Todo accidente no relacionado a la aerolínea (Instituciones, organismos, empresas, individuos, entre otros)</t>
  </si>
  <si>
    <t>Falta de “vehículos” y/o deficiencia en el servicio (vehículo que facilita el transporte de pasajeros y equipaje)</t>
  </si>
  <si>
    <t>Falta de personal o trabajo deficiente, Aduana, Migración, Sanidad  SAGARPA, PF, PGR, DGAC, CISEN, etc.</t>
  </si>
  <si>
    <t>Documentar material no permitido, sobreventa de los espacios para carga, falta de guías de carga que se transporta, aceptación tardía, llegada tarde de la carga al avión para su estiba, empaque inadecuado, etc.</t>
  </si>
  <si>
    <t xml:space="preserve">Falta de alimentos, abastecimiento tardío de alimentos y/o Duty Free, etc. </t>
  </si>
  <si>
    <t>Amenaza de bomba, activación de áreas militares y/u operaciones militares, etc.</t>
  </si>
  <si>
    <t>Todo suceso relacionado con la utilización de una aeronave que no llegue a ser un accidente, que afecte o pueda afectar la seguridad de las operaciones.</t>
  </si>
  <si>
    <t>Todo incidente no relacionado a la aerolínea (Colisiones en el remolque, daño en la Carga/Descarga, golpes al avión en la plataforma, entre otros)</t>
  </si>
  <si>
    <t>Saturación de filtros de seguridad, ocasionadas por falta de pantallas de información al pasajero, información inexacta, imprecisa u omisa en las pantallas de información, mantenimiento de las áreas operacionales, falta o inadecuada limpieza de las áreas operacionales, plataforma congestionada, entre otros.</t>
  </si>
  <si>
    <t>Condiciones meteorológicas adversas en el aeropuerto de origen, en ruta o al alterno, en el aeropuerto de destino, (Vientos en contra y cruzados, lluvia, neblina, tormentas eléctricas, nieve, etc.)</t>
  </si>
  <si>
    <t>Tiempos excesivos en la carga/descarga del avión por falta o insuficiencia del personal, complicación en la estiba por la carga voluminosa, falta/falla de equipo de apoyo en tierra, retraso en la limpieza del avión, abastecimiento o descarga de combustible, equipo de servicio, falta o desperfecto mecánico de escaleras para pasajeros, planta de corriente eléctrica, tractor para remolque del avión, etc.</t>
  </si>
  <si>
    <t>Repercusiones aerolínea*</t>
  </si>
  <si>
    <t>Originadas por la propia aerolínea (Generadas desde el aeropuerto de origen o algún aeropuerto intermedio)</t>
  </si>
  <si>
    <t>Originadas por otra empresa, autoridades, etc. generadas desde el aeropuerto de origen o aeropuerto intermedio)</t>
  </si>
  <si>
    <t>Abordaje (abordaje lento, discrepancia en número de pasajeros, etc.), sobreventa, localización o espera de pasajeros en tránsito, errores en la documentación, cierre tardío del vuelo, descarga equipaje voluminoso, detección y descarga de equipaje de pasajero que no abordó manejo inadecuado de pasajeros discapacitados, falla del sistema de documentación y abordaje.</t>
  </si>
  <si>
    <t>Espera prolongada de la tripulación de reserva, presentación tardía de la tripulación, procedimientos de salida tardíos.</t>
  </si>
  <si>
    <r>
      <t xml:space="preserve">Promedio Asiaticas / </t>
    </r>
    <r>
      <rPr>
        <b/>
        <i/>
        <sz val="10"/>
        <rFont val="Arial"/>
        <family val="2"/>
      </rPr>
      <t>Asian Average</t>
    </r>
  </si>
  <si>
    <t>All Nippon Airways LTD</t>
  </si>
  <si>
    <t>China Southern Airlines</t>
  </si>
  <si>
    <t>NH</t>
  </si>
  <si>
    <t>CZ</t>
  </si>
  <si>
    <t>Asiaticas</t>
  </si>
  <si>
    <t>AZ</t>
  </si>
  <si>
    <t>Alitalia</t>
  </si>
  <si>
    <t>Total Anual 2017  (Ene-Mar)
Empresas Nacionales</t>
  </si>
  <si>
    <t>Total Anual 2016 (Ene-Mar)
Empresas Internacionales</t>
  </si>
  <si>
    <t>Índice de puntualidad
(Ene-Mar)</t>
  </si>
  <si>
    <t>AEROPUERTO INTERNACIONAL DE LA CIUDAD DE MÉXICO</t>
  </si>
  <si>
    <t>Operaciones</t>
  </si>
  <si>
    <t>Detalle</t>
  </si>
  <si>
    <t>Operaciones a Tiempo</t>
  </si>
  <si>
    <t>No Imputable</t>
  </si>
  <si>
    <t>METEOROLOGIA</t>
  </si>
  <si>
    <t>REPERCUSIONES POR UN TERCERO</t>
  </si>
  <si>
    <t>INFRAESTRUCTURA AEROPORTUARIA</t>
  </si>
  <si>
    <t>*Imputables a la Aerolínea</t>
  </si>
  <si>
    <t>Nacionalidad</t>
  </si>
  <si>
    <t>(Todas)</t>
  </si>
  <si>
    <t>Empresa</t>
  </si>
  <si>
    <t>Etiquetas de fila</t>
  </si>
  <si>
    <t>Suma de Ene</t>
  </si>
  <si>
    <t>Suma de Feb</t>
  </si>
  <si>
    <t>Suma de Mar</t>
  </si>
  <si>
    <t>Suma de Abr</t>
  </si>
  <si>
    <t>Suma de May</t>
  </si>
  <si>
    <t>Suma de Jun</t>
  </si>
  <si>
    <t>Suma de Jul</t>
  </si>
  <si>
    <t>Suma de Aug</t>
  </si>
  <si>
    <t>Suma de Sep</t>
  </si>
  <si>
    <t>Suma de Oct</t>
  </si>
  <si>
    <t>Suma de Nov</t>
  </si>
  <si>
    <t>Suma de Dec</t>
  </si>
  <si>
    <t>Imputable</t>
  </si>
  <si>
    <t>OPERACIONES AEROLINEA*</t>
  </si>
  <si>
    <t>MANTENIMIENTO AERONAVES*</t>
  </si>
  <si>
    <t>REPERCUSIONES*</t>
  </si>
  <si>
    <t>TRIPULACIONES*</t>
  </si>
  <si>
    <t>TRAFICO/DOCUMENTACION*</t>
  </si>
  <si>
    <t>RAMPA AEROLINEA*</t>
  </si>
  <si>
    <t>INCIDENTE*</t>
  </si>
  <si>
    <t>COMISARIATO*</t>
  </si>
  <si>
    <t>CARGA*</t>
  </si>
  <si>
    <t>EVENTO OCASIONAL</t>
  </si>
  <si>
    <t>COMBUSTIBLES</t>
  </si>
  <si>
    <t>PASILLOS</t>
  </si>
  <si>
    <t>Total general</t>
  </si>
  <si>
    <t>Operaciones Imputables a la aerolínea</t>
  </si>
  <si>
    <t>Meteorologia</t>
  </si>
  <si>
    <t>Repercusiones Por Un Tercero</t>
  </si>
  <si>
    <t>Infraestructura Aeroportuaria</t>
  </si>
  <si>
    <t>Otros</t>
  </si>
  <si>
    <t>Q6</t>
  </si>
  <si>
    <t>Volaris Costa Rica</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</si>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</sst>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 #,##0.00_-;_-* &quot;-&quot;??_-;_-@_-"/>
    <numFmt numFmtId="164" formatCode="_-* #,##0.00\ &quot;€&quot;_-;\-* #,##0.00\ &quot;€&quot;_-;_-* &quot;-&quot;??\ &quot;€&quot;_-;_-@_-"/>
    <numFmt numFmtId="165" formatCode="_-* #,##0_-;\-* #,##0_-;_-* &quot;-&quot;??_-;_-@_-"/>
    <numFmt numFmtId="166" formatCode="0.0%"/>
    <numFmt numFmtId="167" formatCode="_-[$€-2]* #,##0.00_-;\-[$€-2]* #,##0.00_-;_-[$€-2]* &quot;-&quot;??_-"/>
  </numFmts>
  <fonts count="52"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1"/>
      <name val="Arial"/>
      <family val="2"/>
    </font>
    <font>
      <b/>
      <i/>
      <sz val="10"/>
      <name val="Arial"/>
      <family val="2"/>
    </font>
    <font>
      <sz val="10"/>
      <color indexed="8"/>
      <name val="Arial"/>
      <family val="2"/>
    </font>
    <font>
      <sz val="10"/>
      <color indexed="9"/>
      <name val="Arial"/>
      <family val="2"/>
    </font>
    <font>
      <sz val="10"/>
      <color indexed="17"/>
      <name val="Arial"/>
      <family val="2"/>
    </font>
    <font>
      <b/>
      <sz val="10"/>
      <color indexed="52"/>
      <name val="Arial"/>
      <family val="2"/>
    </font>
    <font>
      <b/>
      <sz val="10"/>
      <color indexed="9"/>
      <name val="Arial"/>
      <family val="2"/>
    </font>
    <font>
      <sz val="10"/>
      <color indexed="52"/>
      <name val="Arial"/>
      <family val="2"/>
    </font>
    <font>
      <b/>
      <sz val="11"/>
      <color indexed="56"/>
      <name val="Arial"/>
      <family val="2"/>
    </font>
    <font>
      <sz val="10"/>
      <color indexed="62"/>
      <name val="Arial"/>
      <family val="2"/>
    </font>
    <font>
      <sz val="10"/>
      <color indexed="20"/>
      <name val="Arial"/>
      <family val="2"/>
    </font>
    <font>
      <sz val="10"/>
      <color indexed="60"/>
      <name val="Arial"/>
      <family val="2"/>
    </font>
    <font>
      <b/>
      <sz val="10"/>
      <color indexed="63"/>
      <name val="Arial"/>
      <family val="2"/>
    </font>
    <font>
      <sz val="10"/>
      <color indexed="10"/>
      <name val="Arial"/>
      <family val="2"/>
    </font>
    <font>
      <i/>
      <sz val="10"/>
      <color indexed="23"/>
      <name val="Arial"/>
      <family val="2"/>
    </font>
    <font>
      <b/>
      <sz val="18"/>
      <color indexed="56"/>
      <name val="Cambria"/>
      <family val="2"/>
    </font>
    <font>
      <b/>
      <sz val="15"/>
      <color indexed="56"/>
      <name val="Arial"/>
      <family val="2"/>
    </font>
    <font>
      <b/>
      <sz val="13"/>
      <color indexed="56"/>
      <name val="Arial"/>
      <family val="2"/>
    </font>
    <font>
      <b/>
      <sz val="10"/>
      <color indexed="8"/>
      <name val="Arial"/>
      <family val="2"/>
    </font>
    <font>
      <b/>
      <sz val="12"/>
      <name val="Arial"/>
      <family val="2"/>
    </font>
    <font>
      <b/>
      <i/>
      <sz val="11"/>
      <name val="Arial"/>
      <family val="2"/>
    </font>
    <font>
      <sz val="10"/>
      <name val="Arial"/>
      <family val="2"/>
    </font>
    <font>
      <b/>
      <sz val="9"/>
      <name val="Arial"/>
      <family val="2"/>
    </font>
    <font>
      <b/>
      <sz val="10"/>
      <color theme="0"/>
      <name val="Arial"/>
      <family val="2"/>
    </font>
    <font>
      <b/>
      <i/>
      <sz val="10"/>
      <color theme="0"/>
      <name val="Arial"/>
      <family val="2"/>
    </font>
    <font>
      <sz val="10"/>
      <color theme="0"/>
      <name val="Arial"/>
      <family val="2"/>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5"/>
      <color indexed="56"/>
      <name val="Calibri"/>
      <family val="2"/>
    </font>
    <font>
      <b/>
      <sz val="13"/>
      <color indexed="56"/>
      <name val="Calibri"/>
      <family val="2"/>
    </font>
    <font>
      <b/>
      <sz val="11"/>
      <color indexed="8"/>
      <name val="Calibri"/>
      <family val="2"/>
    </font>
    <font>
      <b/>
      <sz val="11"/>
      <color theme="1"/>
      <name val="Calibri"/>
      <family val="2"/>
      <scheme val="minor"/>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theme="0" tint="-0.249977111117893"/>
        <bgColor indexed="64"/>
      </patternFill>
    </fill>
    <fill>
      <patternFill patternType="solid">
        <fgColor theme="0" tint="-0.499984740745262"/>
        <bgColor indexed="64"/>
      </patternFill>
    </fill>
    <fill>
      <patternFill patternType="solid">
        <fgColor theme="1" tint="0.34998626667073579"/>
        <bgColor indexed="64"/>
      </patternFill>
    </fill>
    <fill>
      <patternFill patternType="solid">
        <fgColor theme="0"/>
        <bgColor indexed="64"/>
      </patternFill>
    </fill>
    <fill>
      <patternFill patternType="solid">
        <fgColor theme="1" tint="4.9989318521683403E-2"/>
        <bgColor indexed="64"/>
      </patternFill>
    </fill>
    <fill>
      <patternFill patternType="solid">
        <fgColor theme="0" tint="-4.9989318521683403E-2"/>
        <bgColor indexed="64"/>
      </patternFill>
    </fill>
    <fill>
      <patternFill patternType="solid">
        <fgColor theme="6" tint="0.59999389629810485"/>
        <bgColor indexed="64"/>
      </patternFill>
    </fill>
    <fill>
      <patternFill patternType="solid">
        <fgColor theme="5" tint="0.59999389629810485"/>
        <bgColor indexed="64"/>
      </patternFill>
    </fill>
  </fills>
  <borders count="1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s>
  <cellStyleXfs count="106">
    <xf numFmtId="0" fontId="0" fillId="0" borderId="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2" fillId="4" borderId="0" applyNumberFormat="0" applyBorder="0" applyAlignment="0" applyProtection="0"/>
    <xf numFmtId="0" fontId="13" fillId="16" borderId="1" applyNumberFormat="0" applyAlignment="0" applyProtection="0"/>
    <xf numFmtId="0" fontId="14" fillId="17" borderId="2" applyNumberFormat="0" applyAlignment="0" applyProtection="0"/>
    <xf numFmtId="0" fontId="15" fillId="0" borderId="3" applyNumberFormat="0" applyFill="0" applyAlignment="0" applyProtection="0"/>
    <xf numFmtId="0" fontId="16" fillId="0" borderId="0" applyNumberFormat="0" applyFill="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21" borderId="0" applyNumberFormat="0" applyBorder="0" applyAlignment="0" applyProtection="0"/>
    <xf numFmtId="0" fontId="17" fillId="7" borderId="1" applyNumberFormat="0" applyAlignment="0" applyProtection="0"/>
    <xf numFmtId="164" fontId="6" fillId="0" borderId="0" applyFont="0" applyFill="0" applyBorder="0" applyAlignment="0" applyProtection="0"/>
    <xf numFmtId="0" fontId="18" fillId="3" borderId="0" applyNumberFormat="0" applyBorder="0" applyAlignment="0" applyProtection="0"/>
    <xf numFmtId="0" fontId="19" fillId="22" borderId="0" applyNumberFormat="0" applyBorder="0" applyAlignment="0" applyProtection="0"/>
    <xf numFmtId="0" fontId="6" fillId="23" borderId="4" applyNumberFormat="0" applyFont="0" applyAlignment="0" applyProtection="0"/>
    <xf numFmtId="0" fontId="20" fillId="16" borderId="5" applyNumberFormat="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6" applyNumberFormat="0" applyFill="0" applyAlignment="0" applyProtection="0"/>
    <xf numFmtId="0" fontId="25" fillId="0" borderId="7" applyNumberFormat="0" applyFill="0" applyAlignment="0" applyProtection="0"/>
    <xf numFmtId="0" fontId="16" fillId="0" borderId="8" applyNumberFormat="0" applyFill="0" applyAlignment="0" applyProtection="0"/>
    <xf numFmtId="0" fontId="26" fillId="0" borderId="9" applyNumberFormat="0" applyFill="0" applyAlignment="0" applyProtection="0"/>
    <xf numFmtId="0" fontId="5" fillId="0" borderId="0"/>
    <xf numFmtId="9" fontId="29" fillId="0" borderId="0" applyFont="0" applyFill="0" applyBorder="0" applyAlignment="0" applyProtection="0"/>
    <xf numFmtId="43" fontId="34" fillId="0" borderId="0" applyFont="0" applyFill="0" applyBorder="0" applyAlignment="0" applyProtection="0"/>
    <xf numFmtId="0" fontId="6" fillId="0" borderId="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5" borderId="0" applyNumberFormat="0" applyBorder="0" applyAlignment="0" applyProtection="0"/>
    <xf numFmtId="0" fontId="35" fillId="8" borderId="0" applyNumberFormat="0" applyBorder="0" applyAlignment="0" applyProtection="0"/>
    <xf numFmtId="0" fontId="35" fillId="11" borderId="0" applyNumberFormat="0" applyBorder="0" applyAlignment="0" applyProtection="0"/>
    <xf numFmtId="0" fontId="36" fillId="12"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7" fillId="4" borderId="0" applyNumberFormat="0" applyBorder="0" applyAlignment="0" applyProtection="0"/>
    <xf numFmtId="0" fontId="38" fillId="16" borderId="1" applyNumberFormat="0" applyAlignment="0" applyProtection="0"/>
    <xf numFmtId="0" fontId="39" fillId="17" borderId="2" applyNumberFormat="0" applyAlignment="0" applyProtection="0"/>
    <xf numFmtId="0" fontId="40" fillId="0" borderId="3" applyNumberFormat="0" applyFill="0" applyAlignment="0" applyProtection="0"/>
    <xf numFmtId="0" fontId="41" fillId="0" borderId="0" applyNumberFormat="0" applyFill="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21" borderId="0" applyNumberFormat="0" applyBorder="0" applyAlignment="0" applyProtection="0"/>
    <xf numFmtId="0" fontId="42" fillId="7" borderId="1" applyNumberFormat="0" applyAlignment="0" applyProtection="0"/>
    <xf numFmtId="167" fontId="6" fillId="0" borderId="0" applyFont="0" applyFill="0" applyBorder="0" applyAlignment="0" applyProtection="0"/>
    <xf numFmtId="0" fontId="43" fillId="3" borderId="0" applyNumberFormat="0" applyBorder="0" applyAlignment="0" applyProtection="0"/>
    <xf numFmtId="0" fontId="44" fillId="22" borderId="0" applyNumberFormat="0" applyBorder="0" applyAlignment="0" applyProtection="0"/>
    <xf numFmtId="0" fontId="10" fillId="0" borderId="0"/>
    <xf numFmtId="0" fontId="10" fillId="0" borderId="0"/>
    <xf numFmtId="0" fontId="6" fillId="0" borderId="0"/>
    <xf numFmtId="0" fontId="6" fillId="0" borderId="0"/>
    <xf numFmtId="0" fontId="4" fillId="0" borderId="0"/>
    <xf numFmtId="0" fontId="10" fillId="0" borderId="0"/>
    <xf numFmtId="0" fontId="35" fillId="23" borderId="4" applyNumberFormat="0" applyFont="0" applyAlignment="0" applyProtection="0"/>
    <xf numFmtId="0" fontId="45" fillId="16" borderId="5"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0" borderId="7" applyNumberFormat="0" applyFill="0" applyAlignment="0" applyProtection="0"/>
    <xf numFmtId="0" fontId="41" fillId="0" borderId="8" applyNumberFormat="0" applyFill="0" applyAlignment="0" applyProtection="0"/>
    <xf numFmtId="0" fontId="50" fillId="0" borderId="9" applyNumberFormat="0" applyFill="0" applyAlignment="0" applyProtection="0"/>
    <xf numFmtId="0" fontId="4" fillId="0" borderId="0"/>
    <xf numFmtId="0" fontId="3" fillId="0" borderId="0"/>
    <xf numFmtId="0" fontId="2" fillId="0" borderId="0"/>
    <xf numFmtId="9" fontId="6" fillId="0" borderId="0" applyFont="0" applyFill="0" applyBorder="0" applyAlignment="0" applyProtection="0"/>
    <xf numFmtId="43" fontId="6" fillId="0" borderId="0" applyFont="0" applyFill="0" applyBorder="0" applyAlignment="0" applyProtection="0"/>
    <xf numFmtId="0" fontId="2" fillId="0" borderId="0"/>
    <xf numFmtId="0" fontId="2" fillId="0" borderId="0"/>
    <xf numFmtId="0" fontId="2" fillId="0" borderId="0"/>
    <xf numFmtId="0" fontId="2" fillId="0" borderId="0"/>
    <xf numFmtId="0" fontId="1" fillId="0" borderId="0"/>
    <xf numFmtId="43" fontId="1" fillId="0" borderId="0" applyFont="0" applyFill="0" applyBorder="0" applyAlignment="0" applyProtection="0"/>
    <xf numFmtId="9" fontId="1" fillId="0" borderId="0" applyFont="0" applyFill="0" applyBorder="0" applyAlignment="0" applyProtection="0"/>
  </cellStyleXfs>
  <cellXfs count="96">
    <xf numFmtId="0" fontId="0" fillId="0" borderId="0" xfId="0"/>
    <xf numFmtId="0" fontId="0" fillId="0" borderId="10" xfId="0" applyFill="1" applyBorder="1"/>
    <xf numFmtId="0" fontId="0" fillId="0" borderId="0" xfId="0" applyFill="1" applyBorder="1"/>
    <xf numFmtId="0" fontId="7" fillId="0" borderId="0" xfId="0" applyFont="1" applyFill="1"/>
    <xf numFmtId="0" fontId="7" fillId="0" borderId="0" xfId="0" applyFont="1"/>
    <xf numFmtId="0" fontId="0" fillId="0" borderId="10" xfId="0" applyFill="1" applyBorder="1" applyAlignment="1">
      <alignment horizontal="left"/>
    </xf>
    <xf numFmtId="0" fontId="7" fillId="24" borderId="10" xfId="0" applyFont="1" applyFill="1" applyBorder="1" applyAlignment="1">
      <alignment horizontal="left" wrapText="1"/>
    </xf>
    <xf numFmtId="0" fontId="0" fillId="0" borderId="0" xfId="0" applyAlignment="1">
      <alignment horizontal="left"/>
    </xf>
    <xf numFmtId="0" fontId="6" fillId="0" borderId="10" xfId="0" applyFont="1" applyBorder="1"/>
    <xf numFmtId="0" fontId="6" fillId="0" borderId="10" xfId="0" applyFont="1" applyBorder="1" applyAlignment="1">
      <alignment horizontal="left"/>
    </xf>
    <xf numFmtId="0" fontId="27" fillId="0" borderId="0" xfId="0" applyFont="1" applyAlignment="1">
      <alignment horizontal="left"/>
    </xf>
    <xf numFmtId="0" fontId="7" fillId="0" borderId="0" xfId="0" applyFont="1" applyFill="1" applyAlignment="1">
      <alignment horizontal="left"/>
    </xf>
    <xf numFmtId="0" fontId="8" fillId="0" borderId="0" xfId="0" applyFont="1" applyFill="1" applyAlignment="1">
      <alignment horizontal="left"/>
    </xf>
    <xf numFmtId="9" fontId="0" fillId="0" borderId="0" xfId="44" applyFont="1" applyFill="1" applyBorder="1"/>
    <xf numFmtId="9" fontId="7" fillId="24" borderId="10" xfId="44" applyFont="1" applyFill="1" applyBorder="1" applyAlignment="1">
      <alignment horizontal="right"/>
    </xf>
    <xf numFmtId="0" fontId="30" fillId="0" borderId="0" xfId="0" applyFont="1"/>
    <xf numFmtId="0" fontId="6" fillId="0" borderId="12" xfId="0" applyFont="1" applyBorder="1" applyAlignment="1">
      <alignment horizontal="left"/>
    </xf>
    <xf numFmtId="3" fontId="0" fillId="0" borderId="10" xfId="0" applyNumberFormat="1" applyFill="1" applyBorder="1"/>
    <xf numFmtId="0" fontId="6" fillId="0" borderId="0" xfId="0" applyFont="1" applyBorder="1"/>
    <xf numFmtId="9" fontId="0" fillId="0" borderId="0" xfId="44" applyFont="1" applyFill="1" applyBorder="1" applyAlignment="1">
      <alignment horizontal="right"/>
    </xf>
    <xf numFmtId="0" fontId="7" fillId="24" borderId="10" xfId="0" applyFont="1" applyFill="1" applyBorder="1" applyAlignment="1">
      <alignment wrapText="1"/>
    </xf>
    <xf numFmtId="9" fontId="0" fillId="0" borderId="0" xfId="0" applyNumberFormat="1"/>
    <xf numFmtId="0" fontId="7" fillId="0" borderId="0" xfId="0" applyFont="1" applyAlignment="1"/>
    <xf numFmtId="0" fontId="6" fillId="0" borderId="10" xfId="0" applyFont="1" applyBorder="1" applyAlignment="1">
      <alignment horizontal="left" vertical="center"/>
    </xf>
    <xf numFmtId="9" fontId="0" fillId="0" borderId="11" xfId="44" applyFont="1" applyBorder="1" applyAlignment="1">
      <alignment horizontal="center"/>
    </xf>
    <xf numFmtId="0" fontId="6" fillId="0" borderId="0" xfId="0" applyFont="1" applyBorder="1" applyAlignment="1">
      <alignment horizontal="left" vertical="center"/>
    </xf>
    <xf numFmtId="9" fontId="0" fillId="0" borderId="0" xfId="44" applyFont="1" applyBorder="1" applyAlignment="1">
      <alignment horizontal="center"/>
    </xf>
    <xf numFmtId="9" fontId="0" fillId="0" borderId="10" xfId="0" applyNumberFormat="1" applyBorder="1" applyAlignment="1">
      <alignment horizontal="center" wrapText="1"/>
    </xf>
    <xf numFmtId="0" fontId="0" fillId="0" borderId="0" xfId="0" applyBorder="1"/>
    <xf numFmtId="0" fontId="31" fillId="25" borderId="10" xfId="0" applyFont="1" applyFill="1" applyBorder="1" applyAlignment="1">
      <alignment horizontal="center" vertical="center" wrapText="1"/>
    </xf>
    <xf numFmtId="0" fontId="31" fillId="26" borderId="10" xfId="0" applyFont="1" applyFill="1" applyBorder="1" applyAlignment="1">
      <alignment horizontal="center" vertical="center" wrapText="1"/>
    </xf>
    <xf numFmtId="0" fontId="33" fillId="26" borderId="10" xfId="0" applyFont="1" applyFill="1" applyBorder="1" applyAlignment="1">
      <alignment vertical="center" wrapText="1"/>
    </xf>
    <xf numFmtId="0" fontId="6" fillId="0" borderId="10" xfId="0" applyFont="1" applyFill="1" applyBorder="1" applyAlignment="1">
      <alignment horizontal="left"/>
    </xf>
    <xf numFmtId="0" fontId="0" fillId="27" borderId="11" xfId="0" applyFill="1" applyBorder="1"/>
    <xf numFmtId="165" fontId="0" fillId="0" borderId="10" xfId="45" applyNumberFormat="1" applyFont="1" applyFill="1" applyBorder="1"/>
    <xf numFmtId="166" fontId="0" fillId="0" borderId="10" xfId="44" applyNumberFormat="1" applyFont="1" applyBorder="1" applyAlignment="1">
      <alignment horizontal="center"/>
    </xf>
    <xf numFmtId="0" fontId="7" fillId="24" borderId="13" xfId="0" applyFont="1" applyFill="1" applyBorder="1" applyAlignment="1">
      <alignment wrapText="1"/>
    </xf>
    <xf numFmtId="9" fontId="0" fillId="0" borderId="10" xfId="44" applyNumberFormat="1" applyFont="1" applyFill="1" applyBorder="1"/>
    <xf numFmtId="9" fontId="7" fillId="24" borderId="10" xfId="44" applyFont="1" applyFill="1" applyBorder="1" applyAlignment="1">
      <alignment horizontal="center" vertical="center"/>
    </xf>
    <xf numFmtId="9" fontId="0" fillId="0" borderId="10" xfId="44" applyFont="1" applyFill="1" applyBorder="1"/>
    <xf numFmtId="0" fontId="6" fillId="0" borderId="10" xfId="0" applyFont="1" applyFill="1" applyBorder="1"/>
    <xf numFmtId="0" fontId="31" fillId="25" borderId="10" xfId="82" applyFont="1" applyFill="1" applyBorder="1" applyAlignment="1">
      <alignment horizontal="center" vertical="center" wrapText="1"/>
    </xf>
    <xf numFmtId="0" fontId="31" fillId="25" borderId="13" xfId="82" applyFont="1" applyFill="1" applyBorder="1" applyAlignment="1">
      <alignment horizontal="center" vertical="center" wrapText="1"/>
    </xf>
    <xf numFmtId="0" fontId="6" fillId="29" borderId="10" xfId="82" applyFill="1" applyBorder="1" applyAlignment="1">
      <alignment vertical="center" wrapText="1"/>
    </xf>
    <xf numFmtId="0" fontId="0" fillId="0" borderId="0" xfId="0" applyAlignment="1">
      <alignment wrapText="1"/>
    </xf>
    <xf numFmtId="0" fontId="30" fillId="0" borderId="0" xfId="0" applyFont="1" applyAlignment="1"/>
    <xf numFmtId="0" fontId="0" fillId="0" borderId="0" xfId="0" applyFill="1" applyAlignment="1">
      <alignment horizontal="left"/>
    </xf>
    <xf numFmtId="9" fontId="6" fillId="27" borderId="13" xfId="0" applyNumberFormat="1" applyFont="1" applyFill="1" applyBorder="1"/>
    <xf numFmtId="0" fontId="7" fillId="24" borderId="11" xfId="0" applyFont="1" applyFill="1" applyBorder="1" applyAlignment="1">
      <alignment horizontal="left" wrapText="1"/>
    </xf>
    <xf numFmtId="0" fontId="7" fillId="0" borderId="0" xfId="0" applyFont="1" applyAlignment="1">
      <alignment horizontal="left"/>
    </xf>
    <xf numFmtId="0" fontId="31" fillId="26" borderId="12" xfId="0" applyFont="1" applyFill="1" applyBorder="1" applyAlignment="1">
      <alignment horizontal="center" vertical="center"/>
    </xf>
    <xf numFmtId="0" fontId="8" fillId="0" borderId="0" xfId="0" applyFont="1" applyAlignment="1"/>
    <xf numFmtId="0" fontId="31" fillId="26" borderId="13" xfId="0" applyFont="1" applyFill="1" applyBorder="1" applyAlignment="1">
      <alignment horizontal="center" vertical="center" wrapText="1"/>
    </xf>
    <xf numFmtId="0" fontId="31" fillId="26" borderId="11" xfId="0" applyFont="1" applyFill="1" applyBorder="1" applyAlignment="1">
      <alignment horizontal="center" vertical="center" wrapText="1"/>
    </xf>
    <xf numFmtId="3" fontId="7" fillId="24" borderId="11" xfId="0" applyNumberFormat="1" applyFont="1" applyFill="1" applyBorder="1" applyAlignment="1">
      <alignment wrapText="1"/>
    </xf>
    <xf numFmtId="3" fontId="7" fillId="24" borderId="10" xfId="0" applyNumberFormat="1" applyFont="1" applyFill="1" applyBorder="1" applyAlignment="1">
      <alignment wrapText="1"/>
    </xf>
    <xf numFmtId="3" fontId="7" fillId="24" borderId="11" xfId="0" applyNumberFormat="1" applyFont="1" applyFill="1" applyBorder="1" applyAlignment="1">
      <alignment horizontal="left" wrapText="1"/>
    </xf>
    <xf numFmtId="0" fontId="7" fillId="24" borderId="11" xfId="0" applyFont="1" applyFill="1" applyBorder="1" applyAlignment="1">
      <alignment wrapText="1"/>
    </xf>
    <xf numFmtId="9" fontId="0" fillId="27" borderId="13" xfId="0" applyNumberFormat="1" applyFill="1" applyBorder="1"/>
    <xf numFmtId="0" fontId="6" fillId="0" borderId="13" xfId="0" applyFont="1" applyFill="1" applyBorder="1"/>
    <xf numFmtId="0" fontId="31" fillId="26" borderId="17" xfId="0" applyFont="1" applyFill="1" applyBorder="1" applyAlignment="1">
      <alignment horizontal="center" vertical="center"/>
    </xf>
    <xf numFmtId="0" fontId="31" fillId="26" borderId="16" xfId="0" applyFont="1" applyFill="1" applyBorder="1" applyAlignment="1">
      <alignment horizontal="center" vertical="center"/>
    </xf>
    <xf numFmtId="0" fontId="7" fillId="24" borderId="13" xfId="0" applyFont="1" applyFill="1" applyBorder="1" applyAlignment="1">
      <alignment horizontal="center" wrapText="1"/>
    </xf>
    <xf numFmtId="0" fontId="7" fillId="24" borderId="15" xfId="0" applyFont="1" applyFill="1" applyBorder="1" applyAlignment="1">
      <alignment horizontal="center" wrapText="1"/>
    </xf>
    <xf numFmtId="0" fontId="7" fillId="24" borderId="13" xfId="0" applyFont="1" applyFill="1" applyBorder="1" applyAlignment="1">
      <alignment horizontal="left" wrapText="1"/>
    </xf>
    <xf numFmtId="0" fontId="7" fillId="24" borderId="11" xfId="0" applyFont="1" applyFill="1" applyBorder="1" applyAlignment="1">
      <alignment horizontal="left" wrapText="1"/>
    </xf>
    <xf numFmtId="0" fontId="31" fillId="28" borderId="0" xfId="0" applyFont="1" applyFill="1" applyBorder="1" applyAlignment="1">
      <alignment horizontal="center" wrapText="1"/>
    </xf>
    <xf numFmtId="0" fontId="31" fillId="28" borderId="17" xfId="0" applyFont="1" applyFill="1" applyBorder="1" applyAlignment="1">
      <alignment horizontal="center" wrapText="1"/>
    </xf>
    <xf numFmtId="0" fontId="31" fillId="26" borderId="12" xfId="0" applyFont="1" applyFill="1" applyBorder="1" applyAlignment="1">
      <alignment horizontal="center" vertical="center"/>
    </xf>
    <xf numFmtId="0" fontId="31" fillId="26" borderId="14" xfId="0" applyFont="1" applyFill="1" applyBorder="1" applyAlignment="1">
      <alignment horizontal="center" vertical="center"/>
    </xf>
    <xf numFmtId="0" fontId="31" fillId="26" borderId="13" xfId="0" applyFont="1" applyFill="1" applyBorder="1" applyAlignment="1">
      <alignment horizontal="center"/>
    </xf>
    <xf numFmtId="0" fontId="31" fillId="26" borderId="15" xfId="0" applyFont="1" applyFill="1" applyBorder="1" applyAlignment="1">
      <alignment horizontal="center"/>
    </xf>
    <xf numFmtId="0" fontId="31" fillId="26" borderId="11" xfId="0" applyFont="1" applyFill="1" applyBorder="1" applyAlignment="1">
      <alignment horizontal="center"/>
    </xf>
    <xf numFmtId="0" fontId="31" fillId="25" borderId="13" xfId="0" applyFont="1" applyFill="1" applyBorder="1" applyAlignment="1">
      <alignment horizontal="center"/>
    </xf>
    <xf numFmtId="0" fontId="31" fillId="25" borderId="15" xfId="0" applyFont="1" applyFill="1" applyBorder="1" applyAlignment="1">
      <alignment horizontal="center"/>
    </xf>
    <xf numFmtId="0" fontId="31" fillId="25" borderId="11" xfId="0" applyFont="1" applyFill="1" applyBorder="1" applyAlignment="1">
      <alignment horizontal="center"/>
    </xf>
    <xf numFmtId="0" fontId="31" fillId="26" borderId="17" xfId="0" applyFont="1" applyFill="1" applyBorder="1" applyAlignment="1">
      <alignment horizontal="center" vertical="center" wrapText="1"/>
    </xf>
    <xf numFmtId="0" fontId="31" fillId="26" borderId="16" xfId="0" applyFont="1" applyFill="1" applyBorder="1" applyAlignment="1">
      <alignment horizontal="center" vertical="center" wrapText="1"/>
    </xf>
    <xf numFmtId="0" fontId="31" fillId="26" borderId="17" xfId="0" applyFont="1" applyFill="1" applyBorder="1" applyAlignment="1">
      <alignment horizontal="center" vertical="center"/>
    </xf>
    <xf numFmtId="0" fontId="31" fillId="26" borderId="16" xfId="0" applyFont="1" applyFill="1" applyBorder="1" applyAlignment="1">
      <alignment horizontal="center" vertical="center"/>
    </xf>
    <xf numFmtId="0" fontId="1" fillId="0" borderId="0" xfId="103"/>
    <xf numFmtId="0" fontId="51" fillId="24" borderId="10" xfId="103" applyFont="1" applyFill="1" applyBorder="1"/>
    <xf numFmtId="165" fontId="51" fillId="24" borderId="10" xfId="103" applyNumberFormat="1" applyFont="1" applyFill="1" applyBorder="1"/>
    <xf numFmtId="0" fontId="1" fillId="0" borderId="10" xfId="103" applyBorder="1"/>
    <xf numFmtId="165" fontId="0" fillId="0" borderId="10" xfId="104" applyNumberFormat="1" applyFont="1" applyBorder="1"/>
    <xf numFmtId="166" fontId="0" fillId="0" borderId="0" xfId="105" applyNumberFormat="1" applyFont="1"/>
    <xf numFmtId="165" fontId="1" fillId="0" borderId="0" xfId="103" applyNumberFormat="1"/>
    <xf numFmtId="165" fontId="0" fillId="0" borderId="0" xfId="104" applyNumberFormat="1" applyFont="1"/>
    <xf numFmtId="0" fontId="51" fillId="0" borderId="0" xfId="103" applyFont="1"/>
    <xf numFmtId="0" fontId="1" fillId="31" borderId="0" xfId="103" applyFill="1" applyAlignment="1">
      <alignment horizontal="left"/>
    </xf>
    <xf numFmtId="165" fontId="1" fillId="31" borderId="0" xfId="103" applyNumberFormat="1" applyFill="1"/>
    <xf numFmtId="0" fontId="1" fillId="31" borderId="0" xfId="103" applyFill="1" applyAlignment="1">
      <alignment horizontal="left" indent="1"/>
    </xf>
    <xf numFmtId="0" fontId="1" fillId="30" borderId="0" xfId="103" applyFill="1" applyAlignment="1">
      <alignment horizontal="left"/>
    </xf>
    <xf numFmtId="165" fontId="1" fillId="30" borderId="0" xfId="103" applyNumberFormat="1" applyFill="1"/>
    <xf numFmtId="0" fontId="1" fillId="30" borderId="0" xfId="103" applyFill="1" applyAlignment="1">
      <alignment horizontal="left" indent="1"/>
    </xf>
    <xf numFmtId="0" fontId="1" fillId="0" borderId="0" xfId="103" applyAlignment="1">
      <alignment horizontal="left"/>
    </xf>
  </cellXfs>
  <cellStyles count="106">
    <cellStyle name="20% - Énfasis1" xfId="1" builtinId="30" customBuiltin="1"/>
    <cellStyle name="20% - Énfasis1 2" xfId="47"/>
    <cellStyle name="20% - Énfasis2" xfId="2" builtinId="34" customBuiltin="1"/>
    <cellStyle name="20% - Énfasis2 2" xfId="48"/>
    <cellStyle name="20% - Énfasis3" xfId="3" builtinId="38" customBuiltin="1"/>
    <cellStyle name="20% - Énfasis3 2" xfId="49"/>
    <cellStyle name="20% - Énfasis4" xfId="4" builtinId="42" customBuiltin="1"/>
    <cellStyle name="20% - Énfasis4 2" xfId="50"/>
    <cellStyle name="20% - Énfasis5" xfId="5" builtinId="46" customBuiltin="1"/>
    <cellStyle name="20% - Énfasis5 2" xfId="51"/>
    <cellStyle name="20% - Énfasis6" xfId="6" builtinId="50" customBuiltin="1"/>
    <cellStyle name="20% - Énfasis6 2" xfId="52"/>
    <cellStyle name="40% - Énfasis1" xfId="7" builtinId="31" customBuiltin="1"/>
    <cellStyle name="40% - Énfasis1 2" xfId="53"/>
    <cellStyle name="40% - Énfasis2" xfId="8" builtinId="35" customBuiltin="1"/>
    <cellStyle name="40% - Énfasis2 2" xfId="54"/>
    <cellStyle name="40% - Énfasis3" xfId="9" builtinId="39" customBuiltin="1"/>
    <cellStyle name="40% - Énfasis3 2" xfId="55"/>
    <cellStyle name="40% - Énfasis4" xfId="10" builtinId="43" customBuiltin="1"/>
    <cellStyle name="40% - Énfasis4 2" xfId="56"/>
    <cellStyle name="40% - Énfasis5" xfId="11" builtinId="47" customBuiltin="1"/>
    <cellStyle name="40% - Énfasis5 2" xfId="57"/>
    <cellStyle name="40% - Énfasis6" xfId="12" builtinId="51" customBuiltin="1"/>
    <cellStyle name="40% - Énfasis6 2" xfId="58"/>
    <cellStyle name="60% - Énfasis1" xfId="13" builtinId="32" customBuiltin="1"/>
    <cellStyle name="60% - Énfasis1 2" xfId="59"/>
    <cellStyle name="60% - Énfasis2" xfId="14" builtinId="36" customBuiltin="1"/>
    <cellStyle name="60% - Énfasis2 2" xfId="60"/>
    <cellStyle name="60% - Énfasis3" xfId="15" builtinId="40" customBuiltin="1"/>
    <cellStyle name="60% - Énfasis3 2" xfId="61"/>
    <cellStyle name="60% - Énfasis4" xfId="16" builtinId="44" customBuiltin="1"/>
    <cellStyle name="60% - Énfasis4 2" xfId="62"/>
    <cellStyle name="60% - Énfasis5" xfId="17" builtinId="48" customBuiltin="1"/>
    <cellStyle name="60% - Énfasis5 2" xfId="63"/>
    <cellStyle name="60% - Énfasis6" xfId="18" builtinId="52" customBuiltin="1"/>
    <cellStyle name="60% - Énfasis6 2" xfId="64"/>
    <cellStyle name="Buena 2" xfId="65"/>
    <cellStyle name="Bueno" xfId="19" builtinId="26" customBuiltin="1"/>
    <cellStyle name="Cálculo" xfId="20" builtinId="22" customBuiltin="1"/>
    <cellStyle name="Cálculo 2" xfId="66"/>
    <cellStyle name="Celda de comprobación" xfId="21" builtinId="23" customBuiltin="1"/>
    <cellStyle name="Celda de comprobación 2" xfId="67"/>
    <cellStyle name="Celda vinculada" xfId="22" builtinId="24" customBuiltin="1"/>
    <cellStyle name="Celda vinculada 2" xfId="68"/>
    <cellStyle name="Encabezado 1" xfId="39" builtinId="16" customBuiltin="1"/>
    <cellStyle name="Encabezado 1 2" xfId="90"/>
    <cellStyle name="Encabezado 4" xfId="23" builtinId="19" customBuiltin="1"/>
    <cellStyle name="Encabezado 4 2" xfId="69"/>
    <cellStyle name="Énfasis1" xfId="24" builtinId="29" customBuiltin="1"/>
    <cellStyle name="Énfasis1 2" xfId="70"/>
    <cellStyle name="Énfasis2" xfId="25" builtinId="33" customBuiltin="1"/>
    <cellStyle name="Énfasis2 2" xfId="71"/>
    <cellStyle name="Énfasis3" xfId="26" builtinId="37" customBuiltin="1"/>
    <cellStyle name="Énfasis3 2" xfId="72"/>
    <cellStyle name="Énfasis4" xfId="27" builtinId="41" customBuiltin="1"/>
    <cellStyle name="Énfasis4 2" xfId="73"/>
    <cellStyle name="Énfasis5" xfId="28" builtinId="45" customBuiltin="1"/>
    <cellStyle name="Énfasis5 2" xfId="74"/>
    <cellStyle name="Énfasis6" xfId="29" builtinId="49" customBuiltin="1"/>
    <cellStyle name="Énfasis6 2" xfId="75"/>
    <cellStyle name="Entrada" xfId="30" builtinId="20" customBuiltin="1"/>
    <cellStyle name="Entrada 2" xfId="76"/>
    <cellStyle name="Euro" xfId="31"/>
    <cellStyle name="Euro 2" xfId="77"/>
    <cellStyle name="Incorrecto" xfId="32" builtinId="27" customBuiltin="1"/>
    <cellStyle name="Incorrecto 2" xfId="78"/>
    <cellStyle name="Millares" xfId="45" builtinId="3"/>
    <cellStyle name="Millares 2" xfId="98"/>
    <cellStyle name="Millares 3" xfId="104"/>
    <cellStyle name="Neutral" xfId="33" builtinId="28" customBuiltin="1"/>
    <cellStyle name="Neutral 2" xfId="79"/>
    <cellStyle name="Normal" xfId="0" builtinId="0"/>
    <cellStyle name="Normal 2" xfId="80"/>
    <cellStyle name="Normal 2 2" xfId="81"/>
    <cellStyle name="Normal 2 6" xfId="82"/>
    <cellStyle name="Normal 2 7" xfId="83"/>
    <cellStyle name="Normal 3" xfId="84"/>
    <cellStyle name="Normal 3 2" xfId="99"/>
    <cellStyle name="Normal 4" xfId="85"/>
    <cellStyle name="Normal 5" xfId="46"/>
    <cellStyle name="Normal 6" xfId="43"/>
    <cellStyle name="Normal 6 2" xfId="94"/>
    <cellStyle name="Normal 6 2 2" xfId="100"/>
    <cellStyle name="Normal 6 3" xfId="96"/>
    <cellStyle name="Normal 7" xfId="101"/>
    <cellStyle name="Normal 8" xfId="95"/>
    <cellStyle name="Normal 8 2" xfId="102"/>
    <cellStyle name="Normal 9" xfId="103"/>
    <cellStyle name="Notas" xfId="34" builtinId="10" customBuiltin="1"/>
    <cellStyle name="Notas 2" xfId="86"/>
    <cellStyle name="Porcentaje" xfId="44" builtinId="5"/>
    <cellStyle name="Porcentaje 2" xfId="97"/>
    <cellStyle name="Porcentaje 3" xfId="105"/>
    <cellStyle name="Salida" xfId="35" builtinId="21" customBuiltin="1"/>
    <cellStyle name="Salida 2" xfId="87"/>
    <cellStyle name="Texto de advertencia" xfId="36" builtinId="11" customBuiltin="1"/>
    <cellStyle name="Texto de advertencia 2" xfId="88"/>
    <cellStyle name="Texto explicativo" xfId="37" builtinId="53" customBuiltin="1"/>
    <cellStyle name="Texto explicativo 2" xfId="89"/>
    <cellStyle name="Título" xfId="38" builtinId="15" customBuiltin="1"/>
    <cellStyle name="Título 2" xfId="40" builtinId="17" customBuiltin="1"/>
    <cellStyle name="Título 2 2" xfId="91"/>
    <cellStyle name="Título 3" xfId="41" builtinId="18" customBuiltin="1"/>
    <cellStyle name="Título 3 2" xfId="92"/>
    <cellStyle name="Total" xfId="42" builtinId="25" customBuiltin="1"/>
    <cellStyle name="Total 2" xfId="93"/>
  </cellStyles>
  <dxfs count="15">
    <dxf>
      <numFmt numFmtId="165" formatCode="_-* #,##0_-;\-* #,##0_-;_-* &quot;-&quot;??_-;_-@_-"/>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bgColor theme="5" tint="0.59999389629810485"/>
        </patternFill>
      </fill>
    </dxf>
    <dxf>
      <fill>
        <patternFill>
          <bgColor theme="5" tint="0.59999389629810485"/>
        </patternFill>
      </fill>
    </dxf>
    <dxf>
      <fill>
        <patternFill>
          <bgColor theme="5" tint="0.59999389629810485"/>
        </patternFill>
      </fill>
    </dxf>
    <dxf>
      <fill>
        <patternFill>
          <bgColor theme="5" tint="0.59999389629810485"/>
        </patternFill>
      </fill>
    </dxf>
    <dxf>
      <fill>
        <patternFill patternType="solid">
          <fgColor indexed="64"/>
          <bgColor theme="5" tint="0.59999389629810485"/>
        </patternFill>
      </fill>
    </dxf>
    <dxf>
      <fill>
        <patternFill patternType="solid">
          <fgColor indexed="64"/>
          <bgColor theme="5" tint="0.59999389629810485"/>
        </patternFill>
      </fill>
    </dxf>
    <dxf>
      <fill>
        <patternFill patternType="solid">
          <bgColor theme="6" tint="0.59999389629810485"/>
        </patternFill>
      </fill>
    </dxf>
    <dxf>
      <fill>
        <patternFill patternType="solid">
          <bgColor theme="6" tint="0.59999389629810485"/>
        </patternFill>
      </fill>
    </dxf>
    <dxf>
      <fill>
        <patternFill patternType="solid">
          <bgColor theme="6" tint="0.59999389629810485"/>
        </patternFill>
      </fill>
    </dxf>
    <dxf>
      <fill>
        <patternFill patternType="solid">
          <bgColor theme="6" tint="0.5999938962981048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pivotCacheDefinition" Target="pivotCache/pivotCacheDefinition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8.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a:lstStyle/>
          <a:p>
            <a:pPr>
              <a:defRPr/>
            </a:pPr>
            <a:r>
              <a:rPr lang="es-MX"/>
              <a:t>Índice de puntualidad -</a:t>
            </a:r>
            <a:r>
              <a:rPr lang="es-MX" baseline="0"/>
              <a:t> Aerolíneas Mexicanas</a:t>
            </a:r>
            <a:endParaRPr lang="es-MX"/>
          </a:p>
        </c:rich>
      </c:tx>
      <c:overlay val="0"/>
    </c:title>
    <c:autoTitleDeleted val="0"/>
    <c:plotArea>
      <c:layout/>
      <c:barChart>
        <c:barDir val="col"/>
        <c:grouping val="clustered"/>
        <c:varyColors val="0"/>
        <c:ser>
          <c:idx val="1"/>
          <c:order val="0"/>
          <c:tx>
            <c:strRef>
              <c:f>'Gráficos Índice de Puntualidad'!$L$49</c:f>
              <c:strCache>
                <c:ptCount val="1"/>
                <c:pt idx="0">
                  <c:v>Índice de puntualidad
(Ene-Mar)</c:v>
                </c:pt>
              </c:strCache>
            </c:strRef>
          </c:tx>
          <c:invertIfNegative val="0"/>
          <c:cat>
            <c:strRef>
              <c:f>'Gráficos Índice de Puntualidad'!$J$50:$J$56</c:f>
              <c:strCache>
                <c:ptCount val="7"/>
                <c:pt idx="0">
                  <c:v>Interjet</c:v>
                </c:pt>
                <c:pt idx="1">
                  <c:v>Aeroméxico</c:v>
                </c:pt>
                <c:pt idx="2">
                  <c:v>Magnicharters</c:v>
                </c:pt>
                <c:pt idx="3">
                  <c:v>Aeroméxico Connect</c:v>
                </c:pt>
                <c:pt idx="4">
                  <c:v>Aeromar</c:v>
                </c:pt>
                <c:pt idx="5">
                  <c:v>Vivaaerobus</c:v>
                </c:pt>
                <c:pt idx="6">
                  <c:v>Volaris</c:v>
                </c:pt>
              </c:strCache>
            </c:strRef>
          </c:cat>
          <c:val>
            <c:numRef>
              <c:f>'Gráficos Índice de Puntualidad'!$L$50:$L$56</c:f>
              <c:numCache>
                <c:formatCode>0%</c:formatCode>
                <c:ptCount val="7"/>
                <c:pt idx="0">
                  <c:v>0.94286849818669582</c:v>
                </c:pt>
                <c:pt idx="1">
                  <c:v>0.886872140379104</c:v>
                </c:pt>
                <c:pt idx="2">
                  <c:v>0.60691823899371067</c:v>
                </c:pt>
                <c:pt idx="3">
                  <c:v>0.77233578090891053</c:v>
                </c:pt>
                <c:pt idx="4">
                  <c:v>0.73366729284074306</c:v>
                </c:pt>
                <c:pt idx="5">
                  <c:v>0.8634680134680135</c:v>
                </c:pt>
                <c:pt idx="6">
                  <c:v>0.92522165188987404</c:v>
                </c:pt>
              </c:numCache>
            </c:numRef>
          </c:val>
          <c:extLst>
            <c:ext xmlns:c16="http://schemas.microsoft.com/office/drawing/2014/chart" uri="{C3380CC4-5D6E-409C-BE32-E72D297353CC}">
              <c16:uniqueId val="{00000000-034A-4AD2-9144-1C4D0A6714D5}"/>
            </c:ext>
          </c:extLst>
        </c:ser>
        <c:ser>
          <c:idx val="2"/>
          <c:order val="1"/>
          <c:tx>
            <c:strRef>
              <c:f>'Gráficos Índice de Puntualidad'!$M$49</c:f>
              <c:strCache>
                <c:ptCount val="1"/>
                <c:pt idx="0">
                  <c:v>Dentro del  Horario</c:v>
                </c:pt>
              </c:strCache>
            </c:strRef>
          </c:tx>
          <c:invertIfNegative val="0"/>
          <c:cat>
            <c:strRef>
              <c:f>'Gráficos Índice de Puntualidad'!$J$50:$J$56</c:f>
              <c:strCache>
                <c:ptCount val="7"/>
                <c:pt idx="0">
                  <c:v>Interjet</c:v>
                </c:pt>
                <c:pt idx="1">
                  <c:v>Aeroméxico</c:v>
                </c:pt>
                <c:pt idx="2">
                  <c:v>Magnicharters</c:v>
                </c:pt>
                <c:pt idx="3">
                  <c:v>Aeroméxico Connect</c:v>
                </c:pt>
                <c:pt idx="4">
                  <c:v>Aeromar</c:v>
                </c:pt>
                <c:pt idx="5">
                  <c:v>Vivaaerobus</c:v>
                </c:pt>
                <c:pt idx="6">
                  <c:v>Volaris</c:v>
                </c:pt>
              </c:strCache>
            </c:strRef>
          </c:cat>
          <c:val>
            <c:numRef>
              <c:f>'Gráficos Índice de Puntualidad'!$M$50:$M$56</c:f>
              <c:numCache>
                <c:formatCode>0%</c:formatCode>
                <c:ptCount val="7"/>
                <c:pt idx="0">
                  <c:v>0.76665507476774808</c:v>
                </c:pt>
                <c:pt idx="1">
                  <c:v>0.68007441299210614</c:v>
                </c:pt>
                <c:pt idx="2">
                  <c:v>0.59329140461215935</c:v>
                </c:pt>
                <c:pt idx="3">
                  <c:v>0.62254415558642595</c:v>
                </c:pt>
                <c:pt idx="4">
                  <c:v>0.63055729492799006</c:v>
                </c:pt>
                <c:pt idx="5">
                  <c:v>0.69191919191919193</c:v>
                </c:pt>
                <c:pt idx="6">
                  <c:v>0.77169855342977134</c:v>
                </c:pt>
              </c:numCache>
            </c:numRef>
          </c:val>
          <c:extLst>
            <c:ext xmlns:c16="http://schemas.microsoft.com/office/drawing/2014/chart" uri="{C3380CC4-5D6E-409C-BE32-E72D297353CC}">
              <c16:uniqueId val="{00000001-034A-4AD2-9144-1C4D0A6714D5}"/>
            </c:ext>
          </c:extLst>
        </c:ser>
        <c:dLbls>
          <c:showLegendKey val="0"/>
          <c:showVal val="0"/>
          <c:showCatName val="0"/>
          <c:showSerName val="0"/>
          <c:showPercent val="0"/>
          <c:showBubbleSize val="0"/>
        </c:dLbls>
        <c:gapWidth val="150"/>
        <c:axId val="250620408"/>
        <c:axId val="516948504"/>
      </c:barChart>
      <c:catAx>
        <c:axId val="250620408"/>
        <c:scaling>
          <c:orientation val="minMax"/>
        </c:scaling>
        <c:delete val="0"/>
        <c:axPos val="b"/>
        <c:numFmt formatCode="General" sourceLinked="1"/>
        <c:majorTickMark val="out"/>
        <c:minorTickMark val="none"/>
        <c:tickLblPos val="nextTo"/>
        <c:txPr>
          <a:bodyPr rot="-5400000" vert="horz"/>
          <a:lstStyle/>
          <a:p>
            <a:pPr>
              <a:defRPr>
                <a:solidFill>
                  <a:schemeClr val="tx1"/>
                </a:solidFill>
                <a:latin typeface="Arial" panose="020B0604020202020204" pitchFamily="34" charset="0"/>
                <a:cs typeface="Arial" panose="020B0604020202020204" pitchFamily="34" charset="0"/>
              </a:defRPr>
            </a:pPr>
            <a:endParaRPr lang="es-MX"/>
          </a:p>
        </c:txPr>
        <c:crossAx val="516948504"/>
        <c:crosses val="autoZero"/>
        <c:auto val="1"/>
        <c:lblAlgn val="ctr"/>
        <c:lblOffset val="100"/>
        <c:noMultiLvlLbl val="0"/>
      </c:catAx>
      <c:valAx>
        <c:axId val="516948504"/>
        <c:scaling>
          <c:orientation val="minMax"/>
          <c:max val="1"/>
          <c:min val="0"/>
        </c:scaling>
        <c:delete val="0"/>
        <c:axPos val="l"/>
        <c:majorGridlines/>
        <c:numFmt formatCode="0%" sourceLinked="1"/>
        <c:majorTickMark val="out"/>
        <c:minorTickMark val="none"/>
        <c:tickLblPos val="nextTo"/>
        <c:crossAx val="250620408"/>
        <c:crosses val="autoZero"/>
        <c:crossBetween val="between"/>
        <c:majorUnit val="0.2"/>
      </c:valAx>
    </c:plotArea>
    <c:legend>
      <c:legendPos val="b"/>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a:lstStyle/>
          <a:p>
            <a:pPr>
              <a:defRPr sz="1600"/>
            </a:pPr>
            <a:r>
              <a:rPr lang="es-MX" sz="1600"/>
              <a:t>Índice de puntualidad</a:t>
            </a:r>
            <a:r>
              <a:rPr lang="es-MX" sz="1600" baseline="0"/>
              <a:t> - Aerolíneas Norteamericanas</a:t>
            </a:r>
            <a:endParaRPr lang="es-MX" sz="1600"/>
          </a:p>
        </c:rich>
      </c:tx>
      <c:overlay val="0"/>
    </c:title>
    <c:autoTitleDeleted val="0"/>
    <c:plotArea>
      <c:layout/>
      <c:barChart>
        <c:barDir val="col"/>
        <c:grouping val="clustered"/>
        <c:varyColors val="0"/>
        <c:ser>
          <c:idx val="1"/>
          <c:order val="0"/>
          <c:tx>
            <c:strRef>
              <c:f>'Gráficos Índice de Puntualidad'!$L$64</c:f>
              <c:strCache>
                <c:ptCount val="1"/>
                <c:pt idx="0">
                  <c:v>Índice de puntualidad
(Ene-Mar)</c:v>
                </c:pt>
              </c:strCache>
            </c:strRef>
          </c:tx>
          <c:invertIfNegative val="0"/>
          <c:cat>
            <c:strRef>
              <c:f>'Gráficos Índice de Puntualidad'!$J$65:$J$71</c:f>
              <c:strCache>
                <c:ptCount val="7"/>
                <c:pt idx="0">
                  <c:v>American Airlines</c:v>
                </c:pt>
                <c:pt idx="1">
                  <c:v>Alaska Airlines</c:v>
                </c:pt>
                <c:pt idx="2">
                  <c:v>Air Canada</c:v>
                </c:pt>
                <c:pt idx="3">
                  <c:v>Jet Blue Air</c:v>
                </c:pt>
                <c:pt idx="4">
                  <c:v>Delta Airlines</c:v>
                </c:pt>
                <c:pt idx="5">
                  <c:v>Southwest Airlines</c:v>
                </c:pt>
                <c:pt idx="6">
                  <c:v>United Airlines, Inc.</c:v>
                </c:pt>
              </c:strCache>
            </c:strRef>
          </c:cat>
          <c:val>
            <c:numRef>
              <c:f>'Gráficos Índice de Puntualidad'!$L$65:$L$71</c:f>
              <c:numCache>
                <c:formatCode>0%</c:formatCode>
                <c:ptCount val="7"/>
                <c:pt idx="0">
                  <c:v>0.95121951219512191</c:v>
                </c:pt>
                <c:pt idx="1">
                  <c:v>0.91736694677871145</c:v>
                </c:pt>
                <c:pt idx="2">
                  <c:v>0.80089485458612975</c:v>
                </c:pt>
                <c:pt idx="3">
                  <c:v>0.875</c:v>
                </c:pt>
                <c:pt idx="4">
                  <c:v>0.92472460220318242</c:v>
                </c:pt>
                <c:pt idx="5">
                  <c:v>0.95670391061452509</c:v>
                </c:pt>
                <c:pt idx="6">
                  <c:v>0.95710973724884085</c:v>
                </c:pt>
              </c:numCache>
            </c:numRef>
          </c:val>
          <c:extLst>
            <c:ext xmlns:c16="http://schemas.microsoft.com/office/drawing/2014/chart" uri="{C3380CC4-5D6E-409C-BE32-E72D297353CC}">
              <c16:uniqueId val="{00000000-466A-477B-A4DF-FB85519C018F}"/>
            </c:ext>
          </c:extLst>
        </c:ser>
        <c:ser>
          <c:idx val="2"/>
          <c:order val="1"/>
          <c:tx>
            <c:strRef>
              <c:f>'Gráficos Índice de Puntualidad'!$M$64</c:f>
              <c:strCache>
                <c:ptCount val="1"/>
                <c:pt idx="0">
                  <c:v>Dentro del  Horario</c:v>
                </c:pt>
              </c:strCache>
            </c:strRef>
          </c:tx>
          <c:invertIfNegative val="0"/>
          <c:cat>
            <c:strRef>
              <c:f>'Gráficos Índice de Puntualidad'!$J$65:$J$71</c:f>
              <c:strCache>
                <c:ptCount val="7"/>
                <c:pt idx="0">
                  <c:v>American Airlines</c:v>
                </c:pt>
                <c:pt idx="1">
                  <c:v>Alaska Airlines</c:v>
                </c:pt>
                <c:pt idx="2">
                  <c:v>Air Canada</c:v>
                </c:pt>
                <c:pt idx="3">
                  <c:v>Jet Blue Air</c:v>
                </c:pt>
                <c:pt idx="4">
                  <c:v>Delta Airlines</c:v>
                </c:pt>
                <c:pt idx="5">
                  <c:v>Southwest Airlines</c:v>
                </c:pt>
                <c:pt idx="6">
                  <c:v>United Airlines, Inc.</c:v>
                </c:pt>
              </c:strCache>
            </c:strRef>
          </c:cat>
          <c:val>
            <c:numRef>
              <c:f>'Gráficos Índice de Puntualidad'!$M$65:$M$71</c:f>
              <c:numCache>
                <c:formatCode>0%</c:formatCode>
                <c:ptCount val="7"/>
                <c:pt idx="0">
                  <c:v>0.71559233449477344</c:v>
                </c:pt>
                <c:pt idx="1">
                  <c:v>0.73949579831932777</c:v>
                </c:pt>
                <c:pt idx="2">
                  <c:v>0.53467561521252804</c:v>
                </c:pt>
                <c:pt idx="3">
                  <c:v>0.67385057471264376</c:v>
                </c:pt>
                <c:pt idx="4">
                  <c:v>0.70379436964504283</c:v>
                </c:pt>
                <c:pt idx="5">
                  <c:v>0.91620111731843579</c:v>
                </c:pt>
                <c:pt idx="6">
                  <c:v>0.75927357032457499</c:v>
                </c:pt>
              </c:numCache>
            </c:numRef>
          </c:val>
          <c:extLst>
            <c:ext xmlns:c16="http://schemas.microsoft.com/office/drawing/2014/chart" uri="{C3380CC4-5D6E-409C-BE32-E72D297353CC}">
              <c16:uniqueId val="{00000001-466A-477B-A4DF-FB85519C018F}"/>
            </c:ext>
          </c:extLst>
        </c:ser>
        <c:dLbls>
          <c:showLegendKey val="0"/>
          <c:showVal val="0"/>
          <c:showCatName val="0"/>
          <c:showSerName val="0"/>
          <c:showPercent val="0"/>
          <c:showBubbleSize val="0"/>
        </c:dLbls>
        <c:gapWidth val="150"/>
        <c:axId val="516949288"/>
        <c:axId val="516949680"/>
      </c:barChart>
      <c:catAx>
        <c:axId val="516949288"/>
        <c:scaling>
          <c:orientation val="minMax"/>
        </c:scaling>
        <c:delete val="0"/>
        <c:axPos val="b"/>
        <c:numFmt formatCode="General" sourceLinked="1"/>
        <c:majorTickMark val="out"/>
        <c:minorTickMark val="none"/>
        <c:tickLblPos val="nextTo"/>
        <c:txPr>
          <a:bodyPr rot="0" vert="horz"/>
          <a:lstStyle/>
          <a:p>
            <a:pPr>
              <a:defRPr/>
            </a:pPr>
            <a:endParaRPr lang="es-MX"/>
          </a:p>
        </c:txPr>
        <c:crossAx val="516949680"/>
        <c:crosses val="autoZero"/>
        <c:auto val="1"/>
        <c:lblAlgn val="ctr"/>
        <c:lblOffset val="100"/>
        <c:noMultiLvlLbl val="0"/>
      </c:catAx>
      <c:valAx>
        <c:axId val="516949680"/>
        <c:scaling>
          <c:orientation val="minMax"/>
          <c:max val="1"/>
          <c:min val="0"/>
        </c:scaling>
        <c:delete val="0"/>
        <c:axPos val="l"/>
        <c:majorGridlines/>
        <c:numFmt formatCode="0%" sourceLinked="1"/>
        <c:majorTickMark val="out"/>
        <c:minorTickMark val="none"/>
        <c:tickLblPos val="nextTo"/>
        <c:crossAx val="516949288"/>
        <c:crosses val="autoZero"/>
        <c:crossBetween val="between"/>
        <c:majorUnit val="0.2"/>
      </c:valAx>
    </c:plotArea>
    <c:legend>
      <c:legendPos val="b"/>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a:lstStyle/>
          <a:p>
            <a:pPr>
              <a:defRPr sz="1600"/>
            </a:pPr>
            <a:r>
              <a:rPr lang="es-MX" sz="1600"/>
              <a:t>Índice de puntualidad -</a:t>
            </a:r>
            <a:r>
              <a:rPr lang="es-MX" sz="1600" baseline="0"/>
              <a:t> Aerolíneas Centro y Sudamericanas</a:t>
            </a:r>
            <a:endParaRPr lang="es-MX" sz="1600"/>
          </a:p>
        </c:rich>
      </c:tx>
      <c:overlay val="0"/>
    </c:title>
    <c:autoTitleDeleted val="0"/>
    <c:plotArea>
      <c:layout/>
      <c:barChart>
        <c:barDir val="col"/>
        <c:grouping val="clustered"/>
        <c:varyColors val="0"/>
        <c:ser>
          <c:idx val="1"/>
          <c:order val="0"/>
          <c:tx>
            <c:strRef>
              <c:f>'Gráficos Índice de Puntualidad'!$L$85</c:f>
              <c:strCache>
                <c:ptCount val="1"/>
                <c:pt idx="0">
                  <c:v>Índice de puntualidad
(Ene-Mar)</c:v>
                </c:pt>
              </c:strCache>
            </c:strRef>
          </c:tx>
          <c:invertIfNegative val="0"/>
          <c:cat>
            <c:strRef>
              <c:f>'Gráficos Índice de Puntualidad'!$J$86:$J$95</c:f>
              <c:strCache>
                <c:ptCount val="10"/>
                <c:pt idx="0">
                  <c:v>Avianca</c:v>
                </c:pt>
                <c:pt idx="1">
                  <c:v>Copa</c:v>
                </c:pt>
                <c:pt idx="2">
                  <c:v>Cubana</c:v>
                </c:pt>
                <c:pt idx="3">
                  <c:v>Lan Chile Airlines</c:v>
                </c:pt>
                <c:pt idx="4">
                  <c:v>Lanperu</c:v>
                </c:pt>
                <c:pt idx="5">
                  <c:v>Lacsa</c:v>
                </c:pt>
                <c:pt idx="6">
                  <c:v>Aerorepública</c:v>
                </c:pt>
                <c:pt idx="7">
                  <c:v>Taca</c:v>
                </c:pt>
                <c:pt idx="8">
                  <c:v>TAM Linhas Aereas</c:v>
                </c:pt>
                <c:pt idx="9">
                  <c:v>Taca Peru</c:v>
                </c:pt>
              </c:strCache>
            </c:strRef>
          </c:cat>
          <c:val>
            <c:numRef>
              <c:f>'Gráficos Índice de Puntualidad'!$L$86:$L$95</c:f>
              <c:numCache>
                <c:formatCode>0%</c:formatCode>
                <c:ptCount val="10"/>
                <c:pt idx="0">
                  <c:v>0.93470149253731338</c:v>
                </c:pt>
                <c:pt idx="1">
                  <c:v>0.91991101223581762</c:v>
                </c:pt>
                <c:pt idx="2">
                  <c:v>0.84105960264900659</c:v>
                </c:pt>
                <c:pt idx="3">
                  <c:v>0.79444444444444451</c:v>
                </c:pt>
                <c:pt idx="4">
                  <c:v>0.92896174863387981</c:v>
                </c:pt>
                <c:pt idx="5">
                  <c:v>0.98529411764705888</c:v>
                </c:pt>
                <c:pt idx="6">
                  <c:v>0.97115384615384615</c:v>
                </c:pt>
                <c:pt idx="7">
                  <c:v>0.93871866295264628</c:v>
                </c:pt>
                <c:pt idx="8">
                  <c:v>0.91803278688524592</c:v>
                </c:pt>
                <c:pt idx="9">
                  <c:v>0.95530726256983245</c:v>
                </c:pt>
              </c:numCache>
            </c:numRef>
          </c:val>
          <c:extLst>
            <c:ext xmlns:c16="http://schemas.microsoft.com/office/drawing/2014/chart" uri="{C3380CC4-5D6E-409C-BE32-E72D297353CC}">
              <c16:uniqueId val="{00000000-009F-437D-8CED-6357F285151E}"/>
            </c:ext>
          </c:extLst>
        </c:ser>
        <c:ser>
          <c:idx val="2"/>
          <c:order val="1"/>
          <c:tx>
            <c:strRef>
              <c:f>'Gráficos Índice de Puntualidad'!$M$85</c:f>
              <c:strCache>
                <c:ptCount val="1"/>
                <c:pt idx="0">
                  <c:v>Dentro del  Horario</c:v>
                </c:pt>
              </c:strCache>
            </c:strRef>
          </c:tx>
          <c:invertIfNegative val="0"/>
          <c:cat>
            <c:strRef>
              <c:f>'Gráficos Índice de Puntualidad'!$J$86:$J$95</c:f>
              <c:strCache>
                <c:ptCount val="10"/>
                <c:pt idx="0">
                  <c:v>Avianca</c:v>
                </c:pt>
                <c:pt idx="1">
                  <c:v>Copa</c:v>
                </c:pt>
                <c:pt idx="2">
                  <c:v>Cubana</c:v>
                </c:pt>
                <c:pt idx="3">
                  <c:v>Lan Chile Airlines</c:v>
                </c:pt>
                <c:pt idx="4">
                  <c:v>Lanperu</c:v>
                </c:pt>
                <c:pt idx="5">
                  <c:v>Lacsa</c:v>
                </c:pt>
                <c:pt idx="6">
                  <c:v>Aerorepública</c:v>
                </c:pt>
                <c:pt idx="7">
                  <c:v>Taca</c:v>
                </c:pt>
                <c:pt idx="8">
                  <c:v>TAM Linhas Aereas</c:v>
                </c:pt>
                <c:pt idx="9">
                  <c:v>Taca Peru</c:v>
                </c:pt>
              </c:strCache>
            </c:strRef>
          </c:cat>
          <c:val>
            <c:numRef>
              <c:f>'Gráficos Índice de Puntualidad'!$M$86:$M$95</c:f>
              <c:numCache>
                <c:formatCode>0%</c:formatCode>
                <c:ptCount val="10"/>
                <c:pt idx="0">
                  <c:v>0.69962686567164178</c:v>
                </c:pt>
                <c:pt idx="1">
                  <c:v>0.78197997775305894</c:v>
                </c:pt>
                <c:pt idx="2">
                  <c:v>0.64900662251655628</c:v>
                </c:pt>
                <c:pt idx="3">
                  <c:v>0.57777777777777772</c:v>
                </c:pt>
                <c:pt idx="4">
                  <c:v>0.67759562841530052</c:v>
                </c:pt>
                <c:pt idx="5">
                  <c:v>0.97058823529411764</c:v>
                </c:pt>
                <c:pt idx="6">
                  <c:v>0.92307692307692313</c:v>
                </c:pt>
                <c:pt idx="7">
                  <c:v>0.67130919220055718</c:v>
                </c:pt>
                <c:pt idx="8">
                  <c:v>0.67213114754098369</c:v>
                </c:pt>
                <c:pt idx="9">
                  <c:v>0.78770949720670391</c:v>
                </c:pt>
              </c:numCache>
            </c:numRef>
          </c:val>
          <c:extLst>
            <c:ext xmlns:c16="http://schemas.microsoft.com/office/drawing/2014/chart" uri="{C3380CC4-5D6E-409C-BE32-E72D297353CC}">
              <c16:uniqueId val="{00000001-009F-437D-8CED-6357F285151E}"/>
            </c:ext>
          </c:extLst>
        </c:ser>
        <c:dLbls>
          <c:showLegendKey val="0"/>
          <c:showVal val="0"/>
          <c:showCatName val="0"/>
          <c:showSerName val="0"/>
          <c:showPercent val="0"/>
          <c:showBubbleSize val="0"/>
        </c:dLbls>
        <c:gapWidth val="150"/>
        <c:axId val="339492464"/>
        <c:axId val="339492856"/>
      </c:barChart>
      <c:catAx>
        <c:axId val="339492464"/>
        <c:scaling>
          <c:orientation val="minMax"/>
        </c:scaling>
        <c:delete val="0"/>
        <c:axPos val="b"/>
        <c:numFmt formatCode="General" sourceLinked="1"/>
        <c:majorTickMark val="out"/>
        <c:minorTickMark val="none"/>
        <c:tickLblPos val="nextTo"/>
        <c:txPr>
          <a:bodyPr rot="-5400000" vert="horz"/>
          <a:lstStyle/>
          <a:p>
            <a:pPr>
              <a:defRPr/>
            </a:pPr>
            <a:endParaRPr lang="es-MX"/>
          </a:p>
        </c:txPr>
        <c:crossAx val="339492856"/>
        <c:crosses val="autoZero"/>
        <c:auto val="1"/>
        <c:lblAlgn val="ctr"/>
        <c:lblOffset val="100"/>
        <c:noMultiLvlLbl val="0"/>
      </c:catAx>
      <c:valAx>
        <c:axId val="339492856"/>
        <c:scaling>
          <c:orientation val="minMax"/>
          <c:max val="1.1000000000000001"/>
          <c:min val="0"/>
        </c:scaling>
        <c:delete val="0"/>
        <c:axPos val="l"/>
        <c:majorGridlines/>
        <c:numFmt formatCode="0%" sourceLinked="1"/>
        <c:majorTickMark val="out"/>
        <c:minorTickMark val="none"/>
        <c:tickLblPos val="nextTo"/>
        <c:crossAx val="339492464"/>
        <c:crosses val="autoZero"/>
        <c:crossBetween val="between"/>
        <c:majorUnit val="0.2"/>
      </c:valAx>
    </c:plotArea>
    <c:legend>
      <c:legendPos val="b"/>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a:lstStyle/>
          <a:p>
            <a:pPr>
              <a:defRPr/>
            </a:pPr>
            <a:r>
              <a:rPr lang="es-MX"/>
              <a:t>Índice de puntualidad</a:t>
            </a:r>
            <a:r>
              <a:rPr lang="es-MX" baseline="0"/>
              <a:t> - Aerolíneas Europeas</a:t>
            </a:r>
            <a:endParaRPr lang="es-MX"/>
          </a:p>
        </c:rich>
      </c:tx>
      <c:overlay val="0"/>
    </c:title>
    <c:autoTitleDeleted val="0"/>
    <c:plotArea>
      <c:layout/>
      <c:barChart>
        <c:barDir val="col"/>
        <c:grouping val="clustered"/>
        <c:varyColors val="0"/>
        <c:ser>
          <c:idx val="1"/>
          <c:order val="0"/>
          <c:tx>
            <c:strRef>
              <c:f>'Gráficos Índice de Puntualidad'!$L$102</c:f>
              <c:strCache>
                <c:ptCount val="1"/>
                <c:pt idx="0">
                  <c:v>Índice de puntualidad
(Ene-Mar)</c:v>
                </c:pt>
              </c:strCache>
            </c:strRef>
          </c:tx>
          <c:invertIfNegative val="0"/>
          <c:cat>
            <c:strRef>
              <c:f>'Gráficos Índice de Puntualidad'!$J$103:$J$108</c:f>
              <c:strCache>
                <c:ptCount val="6"/>
                <c:pt idx="0">
                  <c:v>Air France</c:v>
                </c:pt>
                <c:pt idx="1">
                  <c:v>Alitalia</c:v>
                </c:pt>
                <c:pt idx="2">
                  <c:v>British Airways</c:v>
                </c:pt>
                <c:pt idx="3">
                  <c:v>Lufthansa</c:v>
                </c:pt>
                <c:pt idx="4">
                  <c:v>Iberia</c:v>
                </c:pt>
                <c:pt idx="5">
                  <c:v>K L M</c:v>
                </c:pt>
              </c:strCache>
            </c:strRef>
          </c:cat>
          <c:val>
            <c:numRef>
              <c:f>'Gráficos Índice de Puntualidad'!$L$103:$L$108</c:f>
              <c:numCache>
                <c:formatCode>0%</c:formatCode>
                <c:ptCount val="6"/>
                <c:pt idx="0">
                  <c:v>0.94230769230769229</c:v>
                </c:pt>
                <c:pt idx="1">
                  <c:v>0.94117647058823528</c:v>
                </c:pt>
                <c:pt idx="2">
                  <c:v>0.93181818181818188</c:v>
                </c:pt>
                <c:pt idx="3">
                  <c:v>0.94557823129251706</c:v>
                </c:pt>
                <c:pt idx="4">
                  <c:v>0.98607242339832868</c:v>
                </c:pt>
                <c:pt idx="5">
                  <c:v>0.98888888888888893</c:v>
                </c:pt>
              </c:numCache>
            </c:numRef>
          </c:val>
          <c:extLst>
            <c:ext xmlns:c16="http://schemas.microsoft.com/office/drawing/2014/chart" uri="{C3380CC4-5D6E-409C-BE32-E72D297353CC}">
              <c16:uniqueId val="{00000000-6DD3-49DF-AFB3-2D8C12766AF9}"/>
            </c:ext>
          </c:extLst>
        </c:ser>
        <c:ser>
          <c:idx val="2"/>
          <c:order val="1"/>
          <c:tx>
            <c:strRef>
              <c:f>'Gráficos Índice de Puntualidad'!$M$102</c:f>
              <c:strCache>
                <c:ptCount val="1"/>
                <c:pt idx="0">
                  <c:v>Dentro del  Horario</c:v>
                </c:pt>
              </c:strCache>
            </c:strRef>
          </c:tx>
          <c:invertIfNegative val="0"/>
          <c:cat>
            <c:strRef>
              <c:f>'Gráficos Índice de Puntualidad'!$J$103:$J$108</c:f>
              <c:strCache>
                <c:ptCount val="6"/>
                <c:pt idx="0">
                  <c:v>Air France</c:v>
                </c:pt>
                <c:pt idx="1">
                  <c:v>Alitalia</c:v>
                </c:pt>
                <c:pt idx="2">
                  <c:v>British Airways</c:v>
                </c:pt>
                <c:pt idx="3">
                  <c:v>Lufthansa</c:v>
                </c:pt>
                <c:pt idx="4">
                  <c:v>Iberia</c:v>
                </c:pt>
                <c:pt idx="5">
                  <c:v>K L M</c:v>
                </c:pt>
              </c:strCache>
            </c:strRef>
          </c:cat>
          <c:val>
            <c:numRef>
              <c:f>'Gráficos Índice de Puntualidad'!$M$103:$M$108</c:f>
              <c:numCache>
                <c:formatCode>0%</c:formatCode>
                <c:ptCount val="6"/>
                <c:pt idx="0">
                  <c:v>0.59294871794871795</c:v>
                </c:pt>
                <c:pt idx="1">
                  <c:v>0.67647058823529416</c:v>
                </c:pt>
                <c:pt idx="2">
                  <c:v>0.62121212121212122</c:v>
                </c:pt>
                <c:pt idx="3">
                  <c:v>0.56802721088435382</c:v>
                </c:pt>
                <c:pt idx="4">
                  <c:v>0.71587743732590536</c:v>
                </c:pt>
                <c:pt idx="5">
                  <c:v>0.67222222222222228</c:v>
                </c:pt>
              </c:numCache>
            </c:numRef>
          </c:val>
          <c:extLst>
            <c:ext xmlns:c16="http://schemas.microsoft.com/office/drawing/2014/chart" uri="{C3380CC4-5D6E-409C-BE32-E72D297353CC}">
              <c16:uniqueId val="{00000001-6DD3-49DF-AFB3-2D8C12766AF9}"/>
            </c:ext>
          </c:extLst>
        </c:ser>
        <c:dLbls>
          <c:showLegendKey val="0"/>
          <c:showVal val="0"/>
          <c:showCatName val="0"/>
          <c:showSerName val="0"/>
          <c:showPercent val="0"/>
          <c:showBubbleSize val="0"/>
        </c:dLbls>
        <c:gapWidth val="150"/>
        <c:axId val="339493640"/>
        <c:axId val="339494032"/>
      </c:barChart>
      <c:catAx>
        <c:axId val="339493640"/>
        <c:scaling>
          <c:orientation val="minMax"/>
        </c:scaling>
        <c:delete val="0"/>
        <c:axPos val="b"/>
        <c:numFmt formatCode="General" sourceLinked="1"/>
        <c:majorTickMark val="out"/>
        <c:minorTickMark val="none"/>
        <c:tickLblPos val="nextTo"/>
        <c:txPr>
          <a:bodyPr rot="0" vert="horz"/>
          <a:lstStyle/>
          <a:p>
            <a:pPr>
              <a:defRPr/>
            </a:pPr>
            <a:endParaRPr lang="es-MX"/>
          </a:p>
        </c:txPr>
        <c:crossAx val="339494032"/>
        <c:crosses val="autoZero"/>
        <c:auto val="1"/>
        <c:lblAlgn val="ctr"/>
        <c:lblOffset val="100"/>
        <c:noMultiLvlLbl val="0"/>
      </c:catAx>
      <c:valAx>
        <c:axId val="339494032"/>
        <c:scaling>
          <c:orientation val="minMax"/>
          <c:max val="1"/>
          <c:min val="0"/>
        </c:scaling>
        <c:delete val="0"/>
        <c:axPos val="l"/>
        <c:majorGridlines/>
        <c:numFmt formatCode="0%" sourceLinked="1"/>
        <c:majorTickMark val="out"/>
        <c:minorTickMark val="none"/>
        <c:tickLblPos val="nextTo"/>
        <c:crossAx val="339493640"/>
        <c:crosses val="autoZero"/>
        <c:crossBetween val="between"/>
        <c:majorUnit val="0.2"/>
      </c:valAx>
    </c:plotArea>
    <c:legend>
      <c:legendPos val="b"/>
      <c:layout>
        <c:manualLayout>
          <c:xMode val="edge"/>
          <c:yMode val="edge"/>
          <c:x val="0.18133450712817342"/>
          <c:y val="0.85312933083744946"/>
          <c:w val="0.45622290313308789"/>
          <c:h val="0.1225044623414198"/>
        </c:manualLayout>
      </c:layout>
      <c:overlay val="0"/>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latin typeface="Arial" pitchFamily="34" charset="0"/>
                <a:cs typeface="Arial" pitchFamily="34" charset="0"/>
              </a:defRPr>
            </a:pPr>
            <a:r>
              <a:rPr lang="es-MX" sz="1400" b="1" i="0" baseline="0">
                <a:effectLst/>
              </a:rPr>
              <a:t>% de Operaciones a Tiempo - Promedio </a:t>
            </a:r>
            <a:endParaRPr lang="es-MX" sz="1400">
              <a:effectLst/>
            </a:endParaRPr>
          </a:p>
        </c:rich>
      </c:tx>
      <c:layout>
        <c:manualLayout>
          <c:xMode val="edge"/>
          <c:yMode val="edge"/>
          <c:x val="0.31280180478776431"/>
          <c:y val="4.4049125847632181E-2"/>
        </c:manualLayout>
      </c:layout>
      <c:overlay val="1"/>
    </c:title>
    <c:autoTitleDeleted val="0"/>
    <c:plotArea>
      <c:layout>
        <c:manualLayout>
          <c:layoutTarget val="inner"/>
          <c:xMode val="edge"/>
          <c:yMode val="edge"/>
          <c:x val="6.2852611162140984E-2"/>
          <c:y val="0.15621351473071071"/>
          <c:w val="0.91901801335785882"/>
          <c:h val="0.5845078877550367"/>
        </c:manualLayout>
      </c:layout>
      <c:lineChart>
        <c:grouping val="standard"/>
        <c:varyColors val="0"/>
        <c:ser>
          <c:idx val="0"/>
          <c:order val="0"/>
          <c:tx>
            <c:strRef>
              <c:f>'Gráficos Índice de Puntualidad'!$A$14</c:f>
              <c:strCache>
                <c:ptCount val="1"/>
                <c:pt idx="0">
                  <c:v>Mexicanas</c:v>
                </c:pt>
              </c:strCache>
            </c:strRef>
          </c:tx>
          <c:spPr>
            <a:ln w="19050">
              <a:solidFill>
                <a:srgbClr val="C00000"/>
              </a:solidFill>
            </a:ln>
          </c:spPr>
          <c:marker>
            <c:spPr>
              <a:solidFill>
                <a:srgbClr val="C00000"/>
              </a:solidFill>
              <a:ln>
                <a:solidFill>
                  <a:srgbClr val="C00000"/>
                </a:solidFill>
              </a:ln>
            </c:spPr>
          </c:marker>
          <c:cat>
            <c:strRef>
              <c:f>'Gráficos Índice de Puntualidad'!$B$13:$M$13</c:f>
              <c:strCache>
                <c:ptCount val="12"/>
                <c:pt idx="0">
                  <c:v>Ene/Jan</c:v>
                </c:pt>
                <c:pt idx="1">
                  <c:v>Feb/Feb</c:v>
                </c:pt>
                <c:pt idx="2">
                  <c:v>Mar/Mar</c:v>
                </c:pt>
                <c:pt idx="3">
                  <c:v>Abr/Apr</c:v>
                </c:pt>
                <c:pt idx="4">
                  <c:v>May/May</c:v>
                </c:pt>
                <c:pt idx="5">
                  <c:v>Jun/Jun</c:v>
                </c:pt>
                <c:pt idx="6">
                  <c:v>Jul/Jul</c:v>
                </c:pt>
                <c:pt idx="7">
                  <c:v>Ago/Aug</c:v>
                </c:pt>
                <c:pt idx="8">
                  <c:v>Sep/Sep</c:v>
                </c:pt>
                <c:pt idx="9">
                  <c:v>Oct/Oct</c:v>
                </c:pt>
                <c:pt idx="10">
                  <c:v>Nov/Nov</c:v>
                </c:pt>
                <c:pt idx="11">
                  <c:v>Dic/Dec</c:v>
                </c:pt>
              </c:strCache>
            </c:strRef>
          </c:cat>
          <c:val>
            <c:numRef>
              <c:f>'Gráficos Índice de Puntualidad'!$B$14:$M$14</c:f>
              <c:numCache>
                <c:formatCode>0%</c:formatCode>
                <c:ptCount val="12"/>
                <c:pt idx="0">
                  <c:v>0.64984022198114599</c:v>
                </c:pt>
                <c:pt idx="1">
                  <c:v>0.72286960805010314</c:v>
                </c:pt>
                <c:pt idx="2">
                  <c:v>0.6709505769859373</c:v>
                </c:pt>
              </c:numCache>
            </c:numRef>
          </c:val>
          <c:smooth val="0"/>
          <c:extLst>
            <c:ext xmlns:c16="http://schemas.microsoft.com/office/drawing/2014/chart" uri="{C3380CC4-5D6E-409C-BE32-E72D297353CC}">
              <c16:uniqueId val="{00000000-415E-467F-BA3E-F04E6640541E}"/>
            </c:ext>
          </c:extLst>
        </c:ser>
        <c:ser>
          <c:idx val="1"/>
          <c:order val="1"/>
          <c:tx>
            <c:strRef>
              <c:f>'Gráficos Índice de Puntualidad'!$A$15</c:f>
              <c:strCache>
                <c:ptCount val="1"/>
                <c:pt idx="0">
                  <c:v>Norteamericanas</c:v>
                </c:pt>
              </c:strCache>
            </c:strRef>
          </c:tx>
          <c:spPr>
            <a:ln w="19050">
              <a:solidFill>
                <a:schemeClr val="tx1">
                  <a:lumMod val="65000"/>
                  <a:lumOff val="35000"/>
                </a:schemeClr>
              </a:solidFill>
            </a:ln>
          </c:spPr>
          <c:marker>
            <c:spPr>
              <a:solidFill>
                <a:schemeClr val="tx1">
                  <a:lumMod val="65000"/>
                  <a:lumOff val="35000"/>
                </a:schemeClr>
              </a:solidFill>
              <a:ln>
                <a:solidFill>
                  <a:schemeClr val="tx1">
                    <a:lumMod val="65000"/>
                    <a:lumOff val="35000"/>
                  </a:schemeClr>
                </a:solidFill>
              </a:ln>
            </c:spPr>
          </c:marker>
          <c:cat>
            <c:strRef>
              <c:f>'Gráficos Índice de Puntualidad'!$B$13:$M$13</c:f>
              <c:strCache>
                <c:ptCount val="12"/>
                <c:pt idx="0">
                  <c:v>Ene/Jan</c:v>
                </c:pt>
                <c:pt idx="1">
                  <c:v>Feb/Feb</c:v>
                </c:pt>
                <c:pt idx="2">
                  <c:v>Mar/Mar</c:v>
                </c:pt>
                <c:pt idx="3">
                  <c:v>Abr/Apr</c:v>
                </c:pt>
                <c:pt idx="4">
                  <c:v>May/May</c:v>
                </c:pt>
                <c:pt idx="5">
                  <c:v>Jun/Jun</c:v>
                </c:pt>
                <c:pt idx="6">
                  <c:v>Jul/Jul</c:v>
                </c:pt>
                <c:pt idx="7">
                  <c:v>Ago/Aug</c:v>
                </c:pt>
                <c:pt idx="8">
                  <c:v>Sep/Sep</c:v>
                </c:pt>
                <c:pt idx="9">
                  <c:v>Oct/Oct</c:v>
                </c:pt>
                <c:pt idx="10">
                  <c:v>Nov/Nov</c:v>
                </c:pt>
                <c:pt idx="11">
                  <c:v>Dic/Dec</c:v>
                </c:pt>
              </c:strCache>
            </c:strRef>
          </c:cat>
          <c:val>
            <c:numRef>
              <c:f>'Gráficos Índice de Puntualidad'!$B$15:$M$15</c:f>
              <c:numCache>
                <c:formatCode>0%</c:formatCode>
                <c:ptCount val="12"/>
                <c:pt idx="0">
                  <c:v>0.74118547834595305</c:v>
                </c:pt>
                <c:pt idx="1">
                  <c:v>0.66935356462581908</c:v>
                </c:pt>
                <c:pt idx="2">
                  <c:v>0.70416984255538073</c:v>
                </c:pt>
              </c:numCache>
            </c:numRef>
          </c:val>
          <c:smooth val="0"/>
          <c:extLst>
            <c:ext xmlns:c16="http://schemas.microsoft.com/office/drawing/2014/chart" uri="{C3380CC4-5D6E-409C-BE32-E72D297353CC}">
              <c16:uniqueId val="{00000001-415E-467F-BA3E-F04E6640541E}"/>
            </c:ext>
          </c:extLst>
        </c:ser>
        <c:ser>
          <c:idx val="2"/>
          <c:order val="2"/>
          <c:tx>
            <c:strRef>
              <c:f>'Gráficos Índice de Puntualidad'!$A$16</c:f>
              <c:strCache>
                <c:ptCount val="1"/>
                <c:pt idx="0">
                  <c:v>Centro y Sudamericanas</c:v>
                </c:pt>
              </c:strCache>
            </c:strRef>
          </c:tx>
          <c:spPr>
            <a:ln w="19050">
              <a:solidFill>
                <a:schemeClr val="accent2">
                  <a:lumMod val="50000"/>
                </a:schemeClr>
              </a:solidFill>
            </a:ln>
          </c:spPr>
          <c:marker>
            <c:spPr>
              <a:solidFill>
                <a:schemeClr val="accent2">
                  <a:lumMod val="50000"/>
                </a:schemeClr>
              </a:solidFill>
              <a:ln>
                <a:solidFill>
                  <a:schemeClr val="accent2">
                    <a:lumMod val="50000"/>
                  </a:schemeClr>
                </a:solidFill>
              </a:ln>
            </c:spPr>
          </c:marker>
          <c:cat>
            <c:strRef>
              <c:f>'Gráficos Índice de Puntualidad'!$B$13:$M$13</c:f>
              <c:strCache>
                <c:ptCount val="12"/>
                <c:pt idx="0">
                  <c:v>Ene/Jan</c:v>
                </c:pt>
                <c:pt idx="1">
                  <c:v>Feb/Feb</c:v>
                </c:pt>
                <c:pt idx="2">
                  <c:v>Mar/Mar</c:v>
                </c:pt>
                <c:pt idx="3">
                  <c:v>Abr/Apr</c:v>
                </c:pt>
                <c:pt idx="4">
                  <c:v>May/May</c:v>
                </c:pt>
                <c:pt idx="5">
                  <c:v>Jun/Jun</c:v>
                </c:pt>
                <c:pt idx="6">
                  <c:v>Jul/Jul</c:v>
                </c:pt>
                <c:pt idx="7">
                  <c:v>Ago/Aug</c:v>
                </c:pt>
                <c:pt idx="8">
                  <c:v>Sep/Sep</c:v>
                </c:pt>
                <c:pt idx="9">
                  <c:v>Oct/Oct</c:v>
                </c:pt>
                <c:pt idx="10">
                  <c:v>Nov/Nov</c:v>
                </c:pt>
                <c:pt idx="11">
                  <c:v>Dic/Dec</c:v>
                </c:pt>
              </c:strCache>
            </c:strRef>
          </c:cat>
          <c:val>
            <c:numRef>
              <c:f>'Gráficos Índice de Puntualidad'!$B$16:$M$16</c:f>
              <c:numCache>
                <c:formatCode>0%</c:formatCode>
                <c:ptCount val="12"/>
                <c:pt idx="0">
                  <c:v>0.76738316068771084</c:v>
                </c:pt>
                <c:pt idx="1">
                  <c:v>0.7734201194508914</c:v>
                </c:pt>
                <c:pt idx="2">
                  <c:v>0.71444263067059377</c:v>
                </c:pt>
              </c:numCache>
            </c:numRef>
          </c:val>
          <c:smooth val="0"/>
          <c:extLst>
            <c:ext xmlns:c16="http://schemas.microsoft.com/office/drawing/2014/chart" uri="{C3380CC4-5D6E-409C-BE32-E72D297353CC}">
              <c16:uniqueId val="{00000002-415E-467F-BA3E-F04E6640541E}"/>
            </c:ext>
          </c:extLst>
        </c:ser>
        <c:ser>
          <c:idx val="3"/>
          <c:order val="3"/>
          <c:tx>
            <c:strRef>
              <c:f>'Gráficos Índice de Puntualidad'!$A$17</c:f>
              <c:strCache>
                <c:ptCount val="1"/>
                <c:pt idx="0">
                  <c:v>Europeas</c:v>
                </c:pt>
              </c:strCache>
            </c:strRef>
          </c:tx>
          <c:spPr>
            <a:ln w="19050">
              <a:solidFill>
                <a:schemeClr val="bg1">
                  <a:lumMod val="50000"/>
                </a:schemeClr>
              </a:solidFill>
            </a:ln>
          </c:spPr>
          <c:marker>
            <c:symbol val="diamond"/>
            <c:size val="5"/>
            <c:spPr>
              <a:solidFill>
                <a:schemeClr val="bg1">
                  <a:lumMod val="50000"/>
                </a:schemeClr>
              </a:solidFill>
              <a:ln>
                <a:solidFill>
                  <a:schemeClr val="bg1">
                    <a:lumMod val="50000"/>
                  </a:schemeClr>
                </a:solidFill>
              </a:ln>
            </c:spPr>
          </c:marker>
          <c:cat>
            <c:strRef>
              <c:f>'Gráficos Índice de Puntualidad'!$B$13:$M$13</c:f>
              <c:strCache>
                <c:ptCount val="12"/>
                <c:pt idx="0">
                  <c:v>Ene/Jan</c:v>
                </c:pt>
                <c:pt idx="1">
                  <c:v>Feb/Feb</c:v>
                </c:pt>
                <c:pt idx="2">
                  <c:v>Mar/Mar</c:v>
                </c:pt>
                <c:pt idx="3">
                  <c:v>Abr/Apr</c:v>
                </c:pt>
                <c:pt idx="4">
                  <c:v>May/May</c:v>
                </c:pt>
                <c:pt idx="5">
                  <c:v>Jun/Jun</c:v>
                </c:pt>
                <c:pt idx="6">
                  <c:v>Jul/Jul</c:v>
                </c:pt>
                <c:pt idx="7">
                  <c:v>Ago/Aug</c:v>
                </c:pt>
                <c:pt idx="8">
                  <c:v>Sep/Sep</c:v>
                </c:pt>
                <c:pt idx="9">
                  <c:v>Oct/Oct</c:v>
                </c:pt>
                <c:pt idx="10">
                  <c:v>Nov/Nov</c:v>
                </c:pt>
                <c:pt idx="11">
                  <c:v>Dic/Dec</c:v>
                </c:pt>
              </c:strCache>
            </c:strRef>
          </c:cat>
          <c:val>
            <c:numRef>
              <c:f>'Gráficos Índice de Puntualidad'!$B$17:$M$17</c:f>
              <c:numCache>
                <c:formatCode>0%</c:formatCode>
                <c:ptCount val="12"/>
                <c:pt idx="0">
                  <c:v>0.67933917967809332</c:v>
                </c:pt>
                <c:pt idx="1">
                  <c:v>0.64428872814948757</c:v>
                </c:pt>
                <c:pt idx="2">
                  <c:v>0.57046125790419766</c:v>
                </c:pt>
              </c:numCache>
            </c:numRef>
          </c:val>
          <c:smooth val="0"/>
          <c:extLst>
            <c:ext xmlns:c16="http://schemas.microsoft.com/office/drawing/2014/chart" uri="{C3380CC4-5D6E-409C-BE32-E72D297353CC}">
              <c16:uniqueId val="{00000003-415E-467F-BA3E-F04E6640541E}"/>
            </c:ext>
          </c:extLst>
        </c:ser>
        <c:ser>
          <c:idx val="4"/>
          <c:order val="4"/>
          <c:tx>
            <c:strRef>
              <c:f>'Gráficos Índice de Puntualidad'!$A$18</c:f>
              <c:strCache>
                <c:ptCount val="1"/>
                <c:pt idx="0">
                  <c:v>Asiaticas</c:v>
                </c:pt>
              </c:strCache>
            </c:strRef>
          </c:tx>
          <c:spPr>
            <a:ln>
              <a:solidFill>
                <a:schemeClr val="accent2">
                  <a:lumMod val="40000"/>
                  <a:lumOff val="60000"/>
                </a:schemeClr>
              </a:solidFill>
            </a:ln>
          </c:spPr>
          <c:marker>
            <c:spPr>
              <a:solidFill>
                <a:schemeClr val="accent2">
                  <a:lumMod val="60000"/>
                  <a:lumOff val="40000"/>
                </a:schemeClr>
              </a:solidFill>
              <a:ln>
                <a:solidFill>
                  <a:schemeClr val="accent2">
                    <a:lumMod val="60000"/>
                    <a:lumOff val="40000"/>
                  </a:schemeClr>
                </a:solidFill>
              </a:ln>
            </c:spPr>
          </c:marker>
          <c:cat>
            <c:strRef>
              <c:f>'Gráficos Índice de Puntualidad'!$B$13:$M$13</c:f>
              <c:strCache>
                <c:ptCount val="12"/>
                <c:pt idx="0">
                  <c:v>Ene/Jan</c:v>
                </c:pt>
                <c:pt idx="1">
                  <c:v>Feb/Feb</c:v>
                </c:pt>
                <c:pt idx="2">
                  <c:v>Mar/Mar</c:v>
                </c:pt>
                <c:pt idx="3">
                  <c:v>Abr/Apr</c:v>
                </c:pt>
                <c:pt idx="4">
                  <c:v>May/May</c:v>
                </c:pt>
                <c:pt idx="5">
                  <c:v>Jun/Jun</c:v>
                </c:pt>
                <c:pt idx="6">
                  <c:v>Jul/Jul</c:v>
                </c:pt>
                <c:pt idx="7">
                  <c:v>Ago/Aug</c:v>
                </c:pt>
                <c:pt idx="8">
                  <c:v>Sep/Sep</c:v>
                </c:pt>
                <c:pt idx="9">
                  <c:v>Oct/Oct</c:v>
                </c:pt>
                <c:pt idx="10">
                  <c:v>Nov/Nov</c:v>
                </c:pt>
                <c:pt idx="11">
                  <c:v>Dic/Dec</c:v>
                </c:pt>
              </c:strCache>
            </c:strRef>
          </c:cat>
          <c:val>
            <c:numRef>
              <c:f>'Gráficos Índice de Puntualidad'!$B$18:$M$18</c:f>
              <c:numCache>
                <c:formatCode>0%</c:formatCode>
                <c:ptCount val="12"/>
                <c:pt idx="0">
                  <c:v>0.74656593406593408</c:v>
                </c:pt>
                <c:pt idx="1">
                  <c:v>0.82547637710908051</c:v>
                </c:pt>
                <c:pt idx="2">
                  <c:v>0.79414531841401403</c:v>
                </c:pt>
              </c:numCache>
            </c:numRef>
          </c:val>
          <c:smooth val="0"/>
          <c:extLst>
            <c:ext xmlns:c16="http://schemas.microsoft.com/office/drawing/2014/chart" uri="{C3380CC4-5D6E-409C-BE32-E72D297353CC}">
              <c16:uniqueId val="{00000004-415E-467F-BA3E-F04E6640541E}"/>
            </c:ext>
          </c:extLst>
        </c:ser>
        <c:dLbls>
          <c:showLegendKey val="0"/>
          <c:showVal val="0"/>
          <c:showCatName val="0"/>
          <c:showSerName val="0"/>
          <c:showPercent val="0"/>
          <c:showBubbleSize val="0"/>
        </c:dLbls>
        <c:marker val="1"/>
        <c:smooth val="0"/>
        <c:axId val="251567864"/>
        <c:axId val="251568256"/>
      </c:lineChart>
      <c:catAx>
        <c:axId val="251567864"/>
        <c:scaling>
          <c:orientation val="minMax"/>
        </c:scaling>
        <c:delete val="0"/>
        <c:axPos val="b"/>
        <c:numFmt formatCode="General" sourceLinked="0"/>
        <c:majorTickMark val="out"/>
        <c:minorTickMark val="none"/>
        <c:tickLblPos val="nextTo"/>
        <c:txPr>
          <a:bodyPr rot="-5400000" vert="horz"/>
          <a:lstStyle/>
          <a:p>
            <a:pPr>
              <a:defRPr/>
            </a:pPr>
            <a:endParaRPr lang="es-MX"/>
          </a:p>
        </c:txPr>
        <c:crossAx val="251568256"/>
        <c:crosses val="autoZero"/>
        <c:auto val="1"/>
        <c:lblAlgn val="ctr"/>
        <c:lblOffset val="100"/>
        <c:noMultiLvlLbl val="0"/>
      </c:catAx>
      <c:valAx>
        <c:axId val="251568256"/>
        <c:scaling>
          <c:orientation val="minMax"/>
          <c:max val="1"/>
          <c:min val="0"/>
        </c:scaling>
        <c:delete val="0"/>
        <c:axPos val="l"/>
        <c:majorGridlines>
          <c:spPr>
            <a:ln>
              <a:solidFill>
                <a:schemeClr val="bg1">
                  <a:lumMod val="65000"/>
                </a:schemeClr>
              </a:solidFill>
              <a:prstDash val="sysDot"/>
            </a:ln>
          </c:spPr>
        </c:majorGridlines>
        <c:numFmt formatCode="0%" sourceLinked="1"/>
        <c:majorTickMark val="out"/>
        <c:minorTickMark val="none"/>
        <c:tickLblPos val="nextTo"/>
        <c:spPr>
          <a:ln>
            <a:prstDash val="sysDash"/>
          </a:ln>
        </c:spPr>
        <c:crossAx val="251567864"/>
        <c:crosses val="autoZero"/>
        <c:crossBetween val="between"/>
        <c:majorUnit val="0.1"/>
      </c:valAx>
    </c:plotArea>
    <c:legend>
      <c:legendPos val="b"/>
      <c:layout>
        <c:manualLayout>
          <c:xMode val="edge"/>
          <c:yMode val="edge"/>
          <c:x val="9.3954373324242391E-2"/>
          <c:y val="0.92442134459467462"/>
          <c:w val="0.9"/>
          <c:h val="7.447996056327065E-2"/>
        </c:manualLayout>
      </c:layout>
      <c:overlay val="0"/>
    </c:legend>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latin typeface="Arial" pitchFamily="34" charset="0"/>
                <a:cs typeface="Arial" pitchFamily="34" charset="0"/>
              </a:defRPr>
            </a:pPr>
            <a:r>
              <a:rPr lang="es-MX" sz="1400">
                <a:latin typeface="Arial" pitchFamily="34" charset="0"/>
                <a:cs typeface="Arial" pitchFamily="34" charset="0"/>
              </a:rPr>
              <a:t>Índice</a:t>
            </a:r>
            <a:r>
              <a:rPr lang="es-MX" sz="1400" baseline="0">
                <a:latin typeface="Arial" pitchFamily="34" charset="0"/>
                <a:cs typeface="Arial" pitchFamily="34" charset="0"/>
              </a:rPr>
              <a:t> de Puntualidad - Promedio</a:t>
            </a:r>
            <a:endParaRPr lang="es-MX" sz="1400">
              <a:latin typeface="Arial" pitchFamily="34" charset="0"/>
              <a:cs typeface="Arial" pitchFamily="34" charset="0"/>
            </a:endParaRPr>
          </a:p>
        </c:rich>
      </c:tx>
      <c:layout>
        <c:manualLayout>
          <c:xMode val="edge"/>
          <c:yMode val="edge"/>
          <c:x val="0.31280180478776431"/>
          <c:y val="4.4049125847632181E-2"/>
        </c:manualLayout>
      </c:layout>
      <c:overlay val="1"/>
    </c:title>
    <c:autoTitleDeleted val="0"/>
    <c:plotArea>
      <c:layout>
        <c:manualLayout>
          <c:layoutTarget val="inner"/>
          <c:xMode val="edge"/>
          <c:yMode val="edge"/>
          <c:x val="6.2852611162140984E-2"/>
          <c:y val="0.15621351473071071"/>
          <c:w val="0.91901801335785882"/>
          <c:h val="0.5845078877550367"/>
        </c:manualLayout>
      </c:layout>
      <c:lineChart>
        <c:grouping val="standard"/>
        <c:varyColors val="0"/>
        <c:ser>
          <c:idx val="0"/>
          <c:order val="0"/>
          <c:tx>
            <c:strRef>
              <c:f>'Gráficos Índice de Puntualidad'!$A$7</c:f>
              <c:strCache>
                <c:ptCount val="1"/>
                <c:pt idx="0">
                  <c:v>Mexicanas</c:v>
                </c:pt>
              </c:strCache>
            </c:strRef>
          </c:tx>
          <c:spPr>
            <a:ln w="19050">
              <a:solidFill>
                <a:srgbClr val="C00000"/>
              </a:solidFill>
            </a:ln>
          </c:spPr>
          <c:marker>
            <c:spPr>
              <a:solidFill>
                <a:srgbClr val="C00000"/>
              </a:solidFill>
              <a:ln>
                <a:solidFill>
                  <a:srgbClr val="C00000"/>
                </a:solidFill>
              </a:ln>
            </c:spPr>
          </c:marker>
          <c:cat>
            <c:strRef>
              <c:f>'Gráficos Índice de Puntualidad'!$B$6:$M$6</c:f>
              <c:strCache>
                <c:ptCount val="12"/>
                <c:pt idx="0">
                  <c:v>Ene/Jan</c:v>
                </c:pt>
                <c:pt idx="1">
                  <c:v>Feb/Feb</c:v>
                </c:pt>
                <c:pt idx="2">
                  <c:v>Mar/Mar</c:v>
                </c:pt>
                <c:pt idx="3">
                  <c:v>Abr/Apr</c:v>
                </c:pt>
                <c:pt idx="4">
                  <c:v>May/May</c:v>
                </c:pt>
                <c:pt idx="5">
                  <c:v>Jun/Jun</c:v>
                </c:pt>
                <c:pt idx="6">
                  <c:v>Jul/Jul</c:v>
                </c:pt>
                <c:pt idx="7">
                  <c:v>Ago/Aug</c:v>
                </c:pt>
                <c:pt idx="8">
                  <c:v>Sep/Sep</c:v>
                </c:pt>
                <c:pt idx="9">
                  <c:v>Oct/Oct</c:v>
                </c:pt>
                <c:pt idx="10">
                  <c:v>Nov/Nov</c:v>
                </c:pt>
                <c:pt idx="11">
                  <c:v>Dic/Dec</c:v>
                </c:pt>
              </c:strCache>
            </c:strRef>
          </c:cat>
          <c:val>
            <c:numRef>
              <c:f>'Gráficos Índice de Puntualidad'!$B$7:$M$7</c:f>
              <c:numCache>
                <c:formatCode>0.0%</c:formatCode>
                <c:ptCount val="12"/>
                <c:pt idx="0">
                  <c:v>0.79543300618349455</c:v>
                </c:pt>
                <c:pt idx="1">
                  <c:v>0.85292886933740841</c:v>
                </c:pt>
                <c:pt idx="2">
                  <c:v>0.81304565789445404</c:v>
                </c:pt>
              </c:numCache>
            </c:numRef>
          </c:val>
          <c:smooth val="0"/>
          <c:extLst>
            <c:ext xmlns:c16="http://schemas.microsoft.com/office/drawing/2014/chart" uri="{C3380CC4-5D6E-409C-BE32-E72D297353CC}">
              <c16:uniqueId val="{00000000-37BF-49E9-9211-363471BB0D3A}"/>
            </c:ext>
          </c:extLst>
        </c:ser>
        <c:ser>
          <c:idx val="1"/>
          <c:order val="1"/>
          <c:tx>
            <c:strRef>
              <c:f>'Gráficos Índice de Puntualidad'!$A$8</c:f>
              <c:strCache>
                <c:ptCount val="1"/>
                <c:pt idx="0">
                  <c:v>Norteamericanas</c:v>
                </c:pt>
              </c:strCache>
            </c:strRef>
          </c:tx>
          <c:spPr>
            <a:ln w="19050">
              <a:solidFill>
                <a:schemeClr val="tx1">
                  <a:lumMod val="65000"/>
                  <a:lumOff val="35000"/>
                </a:schemeClr>
              </a:solidFill>
            </a:ln>
          </c:spPr>
          <c:marker>
            <c:spPr>
              <a:solidFill>
                <a:schemeClr val="tx1">
                  <a:lumMod val="65000"/>
                  <a:lumOff val="35000"/>
                </a:schemeClr>
              </a:solidFill>
              <a:ln>
                <a:solidFill>
                  <a:schemeClr val="tx1">
                    <a:lumMod val="65000"/>
                    <a:lumOff val="35000"/>
                  </a:schemeClr>
                </a:solidFill>
              </a:ln>
            </c:spPr>
          </c:marker>
          <c:cat>
            <c:strRef>
              <c:f>'Gráficos Índice de Puntualidad'!$B$6:$M$6</c:f>
              <c:strCache>
                <c:ptCount val="12"/>
                <c:pt idx="0">
                  <c:v>Ene/Jan</c:v>
                </c:pt>
                <c:pt idx="1">
                  <c:v>Feb/Feb</c:v>
                </c:pt>
                <c:pt idx="2">
                  <c:v>Mar/Mar</c:v>
                </c:pt>
                <c:pt idx="3">
                  <c:v>Abr/Apr</c:v>
                </c:pt>
                <c:pt idx="4">
                  <c:v>May/May</c:v>
                </c:pt>
                <c:pt idx="5">
                  <c:v>Jun/Jun</c:v>
                </c:pt>
                <c:pt idx="6">
                  <c:v>Jul/Jul</c:v>
                </c:pt>
                <c:pt idx="7">
                  <c:v>Ago/Aug</c:v>
                </c:pt>
                <c:pt idx="8">
                  <c:v>Sep/Sep</c:v>
                </c:pt>
                <c:pt idx="9">
                  <c:v>Oct/Oct</c:v>
                </c:pt>
                <c:pt idx="10">
                  <c:v>Nov/Nov</c:v>
                </c:pt>
                <c:pt idx="11">
                  <c:v>Dic/Dec</c:v>
                </c:pt>
              </c:strCache>
            </c:strRef>
          </c:cat>
          <c:val>
            <c:numRef>
              <c:f>'Gráficos Índice de Puntualidad'!$B$8:$M$8</c:f>
              <c:numCache>
                <c:formatCode>0.0%</c:formatCode>
                <c:ptCount val="12"/>
                <c:pt idx="0">
                  <c:v>0.92037108719094152</c:v>
                </c:pt>
                <c:pt idx="1">
                  <c:v>0.8955846471411828</c:v>
                </c:pt>
                <c:pt idx="2">
                  <c:v>0.89738610574610322</c:v>
                </c:pt>
              </c:numCache>
            </c:numRef>
          </c:val>
          <c:smooth val="0"/>
          <c:extLst>
            <c:ext xmlns:c16="http://schemas.microsoft.com/office/drawing/2014/chart" uri="{C3380CC4-5D6E-409C-BE32-E72D297353CC}">
              <c16:uniqueId val="{00000001-37BF-49E9-9211-363471BB0D3A}"/>
            </c:ext>
          </c:extLst>
        </c:ser>
        <c:ser>
          <c:idx val="2"/>
          <c:order val="2"/>
          <c:tx>
            <c:strRef>
              <c:f>'Gráficos Índice de Puntualidad'!$A$9</c:f>
              <c:strCache>
                <c:ptCount val="1"/>
                <c:pt idx="0">
                  <c:v>Centro y Sudamericanas</c:v>
                </c:pt>
              </c:strCache>
            </c:strRef>
          </c:tx>
          <c:spPr>
            <a:ln w="19050">
              <a:solidFill>
                <a:schemeClr val="accent2">
                  <a:lumMod val="50000"/>
                </a:schemeClr>
              </a:solidFill>
            </a:ln>
          </c:spPr>
          <c:marker>
            <c:spPr>
              <a:solidFill>
                <a:schemeClr val="accent2">
                  <a:lumMod val="50000"/>
                </a:schemeClr>
              </a:solidFill>
              <a:ln>
                <a:solidFill>
                  <a:schemeClr val="accent2">
                    <a:lumMod val="50000"/>
                  </a:schemeClr>
                </a:solidFill>
              </a:ln>
            </c:spPr>
          </c:marker>
          <c:cat>
            <c:strRef>
              <c:f>'Gráficos Índice de Puntualidad'!$B$6:$M$6</c:f>
              <c:strCache>
                <c:ptCount val="12"/>
                <c:pt idx="0">
                  <c:v>Ene/Jan</c:v>
                </c:pt>
                <c:pt idx="1">
                  <c:v>Feb/Feb</c:v>
                </c:pt>
                <c:pt idx="2">
                  <c:v>Mar/Mar</c:v>
                </c:pt>
                <c:pt idx="3">
                  <c:v>Abr/Apr</c:v>
                </c:pt>
                <c:pt idx="4">
                  <c:v>May/May</c:v>
                </c:pt>
                <c:pt idx="5">
                  <c:v>Jun/Jun</c:v>
                </c:pt>
                <c:pt idx="6">
                  <c:v>Jul/Jul</c:v>
                </c:pt>
                <c:pt idx="7">
                  <c:v>Ago/Aug</c:v>
                </c:pt>
                <c:pt idx="8">
                  <c:v>Sep/Sep</c:v>
                </c:pt>
                <c:pt idx="9">
                  <c:v>Oct/Oct</c:v>
                </c:pt>
                <c:pt idx="10">
                  <c:v>Nov/Nov</c:v>
                </c:pt>
                <c:pt idx="11">
                  <c:v>Dic/Dec</c:v>
                </c:pt>
              </c:strCache>
            </c:strRef>
          </c:cat>
          <c:val>
            <c:numRef>
              <c:f>'Gráficos Índice de Puntualidad'!$B$9:$M$9</c:f>
              <c:numCache>
                <c:formatCode>0.0%</c:formatCode>
                <c:ptCount val="12"/>
                <c:pt idx="0">
                  <c:v>0.93788256792149238</c:v>
                </c:pt>
                <c:pt idx="1">
                  <c:v>0.92692319060824568</c:v>
                </c:pt>
                <c:pt idx="2">
                  <c:v>0.90089136068106268</c:v>
                </c:pt>
              </c:numCache>
            </c:numRef>
          </c:val>
          <c:smooth val="0"/>
          <c:extLst>
            <c:ext xmlns:c16="http://schemas.microsoft.com/office/drawing/2014/chart" uri="{C3380CC4-5D6E-409C-BE32-E72D297353CC}">
              <c16:uniqueId val="{00000002-37BF-49E9-9211-363471BB0D3A}"/>
            </c:ext>
          </c:extLst>
        </c:ser>
        <c:ser>
          <c:idx val="3"/>
          <c:order val="3"/>
          <c:tx>
            <c:strRef>
              <c:f>'Gráficos Índice de Puntualidad'!$A$10</c:f>
              <c:strCache>
                <c:ptCount val="1"/>
                <c:pt idx="0">
                  <c:v>Europeas</c:v>
                </c:pt>
              </c:strCache>
            </c:strRef>
          </c:tx>
          <c:spPr>
            <a:ln w="19050">
              <a:solidFill>
                <a:schemeClr val="bg1">
                  <a:lumMod val="50000"/>
                </a:schemeClr>
              </a:solidFill>
            </a:ln>
          </c:spPr>
          <c:marker>
            <c:symbol val="diamond"/>
            <c:size val="5"/>
            <c:spPr>
              <a:solidFill>
                <a:schemeClr val="bg1">
                  <a:lumMod val="50000"/>
                </a:schemeClr>
              </a:solidFill>
              <a:ln>
                <a:solidFill>
                  <a:schemeClr val="bg1">
                    <a:lumMod val="50000"/>
                  </a:schemeClr>
                </a:solidFill>
              </a:ln>
            </c:spPr>
          </c:marker>
          <c:cat>
            <c:strRef>
              <c:f>'Gráficos Índice de Puntualidad'!$B$6:$M$6</c:f>
              <c:strCache>
                <c:ptCount val="12"/>
                <c:pt idx="0">
                  <c:v>Ene/Jan</c:v>
                </c:pt>
                <c:pt idx="1">
                  <c:v>Feb/Feb</c:v>
                </c:pt>
                <c:pt idx="2">
                  <c:v>Mar/Mar</c:v>
                </c:pt>
                <c:pt idx="3">
                  <c:v>Abr/Apr</c:v>
                </c:pt>
                <c:pt idx="4">
                  <c:v>May/May</c:v>
                </c:pt>
                <c:pt idx="5">
                  <c:v>Jun/Jun</c:v>
                </c:pt>
                <c:pt idx="6">
                  <c:v>Jul/Jul</c:v>
                </c:pt>
                <c:pt idx="7">
                  <c:v>Ago/Aug</c:v>
                </c:pt>
                <c:pt idx="8">
                  <c:v>Sep/Sep</c:v>
                </c:pt>
                <c:pt idx="9">
                  <c:v>Oct/Oct</c:v>
                </c:pt>
                <c:pt idx="10">
                  <c:v>Nov/Nov</c:v>
                </c:pt>
                <c:pt idx="11">
                  <c:v>Dic/Dec</c:v>
                </c:pt>
              </c:strCache>
            </c:strRef>
          </c:cat>
          <c:val>
            <c:numRef>
              <c:f>'Gráficos Índice de Puntualidad'!$B$10:$M$10</c:f>
              <c:numCache>
                <c:formatCode>0.0%</c:formatCode>
                <c:ptCount val="12"/>
                <c:pt idx="0">
                  <c:v>0.94634606803459798</c:v>
                </c:pt>
                <c:pt idx="1">
                  <c:v>0.97929098854731766</c:v>
                </c:pt>
                <c:pt idx="2">
                  <c:v>0.93773766978270923</c:v>
                </c:pt>
              </c:numCache>
            </c:numRef>
          </c:val>
          <c:smooth val="0"/>
          <c:extLst>
            <c:ext xmlns:c16="http://schemas.microsoft.com/office/drawing/2014/chart" uri="{C3380CC4-5D6E-409C-BE32-E72D297353CC}">
              <c16:uniqueId val="{00000003-37BF-49E9-9211-363471BB0D3A}"/>
            </c:ext>
          </c:extLst>
        </c:ser>
        <c:ser>
          <c:idx val="4"/>
          <c:order val="4"/>
          <c:tx>
            <c:strRef>
              <c:f>'Gráficos Índice de Puntualidad'!$A$11</c:f>
              <c:strCache>
                <c:ptCount val="1"/>
                <c:pt idx="0">
                  <c:v>Asiaticas</c:v>
                </c:pt>
              </c:strCache>
            </c:strRef>
          </c:tx>
          <c:spPr>
            <a:ln>
              <a:solidFill>
                <a:schemeClr val="accent2">
                  <a:lumMod val="40000"/>
                  <a:lumOff val="60000"/>
                </a:schemeClr>
              </a:solidFill>
            </a:ln>
          </c:spPr>
          <c:marker>
            <c:spPr>
              <a:solidFill>
                <a:schemeClr val="accent2">
                  <a:lumMod val="60000"/>
                  <a:lumOff val="40000"/>
                </a:schemeClr>
              </a:solidFill>
              <a:ln>
                <a:solidFill>
                  <a:schemeClr val="accent2">
                    <a:lumMod val="60000"/>
                    <a:lumOff val="40000"/>
                  </a:schemeClr>
                </a:solidFill>
              </a:ln>
            </c:spPr>
          </c:marker>
          <c:cat>
            <c:strRef>
              <c:f>'Gráficos Índice de Puntualidad'!$B$6:$M$6</c:f>
              <c:strCache>
                <c:ptCount val="12"/>
                <c:pt idx="0">
                  <c:v>Ene/Jan</c:v>
                </c:pt>
                <c:pt idx="1">
                  <c:v>Feb/Feb</c:v>
                </c:pt>
                <c:pt idx="2">
                  <c:v>Mar/Mar</c:v>
                </c:pt>
                <c:pt idx="3">
                  <c:v>Abr/Apr</c:v>
                </c:pt>
                <c:pt idx="4">
                  <c:v>May/May</c:v>
                </c:pt>
                <c:pt idx="5">
                  <c:v>Jun/Jun</c:v>
                </c:pt>
                <c:pt idx="6">
                  <c:v>Jul/Jul</c:v>
                </c:pt>
                <c:pt idx="7">
                  <c:v>Ago/Aug</c:v>
                </c:pt>
                <c:pt idx="8">
                  <c:v>Sep/Sep</c:v>
                </c:pt>
                <c:pt idx="9">
                  <c:v>Oct/Oct</c:v>
                </c:pt>
                <c:pt idx="10">
                  <c:v>Nov/Nov</c:v>
                </c:pt>
                <c:pt idx="11">
                  <c:v>Dic/Dec</c:v>
                </c:pt>
              </c:strCache>
            </c:strRef>
          </c:cat>
          <c:val>
            <c:numRef>
              <c:f>'Gráficos Índice de Puntualidad'!$B$11:$M$11</c:f>
              <c:numCache>
                <c:formatCode>0.0%</c:formatCode>
                <c:ptCount val="12"/>
                <c:pt idx="0">
                  <c:v>0.91414835164835162</c:v>
                </c:pt>
                <c:pt idx="1">
                  <c:v>0.97761577377188413</c:v>
                </c:pt>
                <c:pt idx="2">
                  <c:v>0.95889389820972804</c:v>
                </c:pt>
              </c:numCache>
            </c:numRef>
          </c:val>
          <c:smooth val="0"/>
          <c:extLst>
            <c:ext xmlns:c16="http://schemas.microsoft.com/office/drawing/2014/chart" uri="{C3380CC4-5D6E-409C-BE32-E72D297353CC}">
              <c16:uniqueId val="{00000004-37BF-49E9-9211-363471BB0D3A}"/>
            </c:ext>
          </c:extLst>
        </c:ser>
        <c:dLbls>
          <c:showLegendKey val="0"/>
          <c:showVal val="0"/>
          <c:showCatName val="0"/>
          <c:showSerName val="0"/>
          <c:showPercent val="0"/>
          <c:showBubbleSize val="0"/>
        </c:dLbls>
        <c:marker val="1"/>
        <c:smooth val="0"/>
        <c:axId val="251569040"/>
        <c:axId val="511164016"/>
      </c:lineChart>
      <c:catAx>
        <c:axId val="251569040"/>
        <c:scaling>
          <c:orientation val="minMax"/>
        </c:scaling>
        <c:delete val="0"/>
        <c:axPos val="b"/>
        <c:numFmt formatCode="General" sourceLinked="0"/>
        <c:majorTickMark val="out"/>
        <c:minorTickMark val="none"/>
        <c:tickLblPos val="nextTo"/>
        <c:txPr>
          <a:bodyPr rot="-5400000" vert="horz"/>
          <a:lstStyle/>
          <a:p>
            <a:pPr>
              <a:defRPr/>
            </a:pPr>
            <a:endParaRPr lang="es-MX"/>
          </a:p>
        </c:txPr>
        <c:crossAx val="511164016"/>
        <c:crosses val="autoZero"/>
        <c:auto val="1"/>
        <c:lblAlgn val="ctr"/>
        <c:lblOffset val="100"/>
        <c:noMultiLvlLbl val="0"/>
      </c:catAx>
      <c:valAx>
        <c:axId val="511164016"/>
        <c:scaling>
          <c:orientation val="minMax"/>
          <c:max val="1"/>
          <c:min val="0"/>
        </c:scaling>
        <c:delete val="0"/>
        <c:axPos val="l"/>
        <c:majorGridlines>
          <c:spPr>
            <a:ln>
              <a:solidFill>
                <a:schemeClr val="bg1">
                  <a:lumMod val="65000"/>
                </a:schemeClr>
              </a:solidFill>
              <a:prstDash val="sysDot"/>
            </a:ln>
          </c:spPr>
        </c:majorGridlines>
        <c:numFmt formatCode="0.0%" sourceLinked="1"/>
        <c:majorTickMark val="out"/>
        <c:minorTickMark val="none"/>
        <c:tickLblPos val="nextTo"/>
        <c:spPr>
          <a:ln>
            <a:prstDash val="sysDash"/>
          </a:ln>
        </c:spPr>
        <c:crossAx val="251569040"/>
        <c:crosses val="autoZero"/>
        <c:crossBetween val="between"/>
      </c:valAx>
    </c:plotArea>
    <c:legend>
      <c:legendPos val="b"/>
      <c:layout>
        <c:manualLayout>
          <c:xMode val="edge"/>
          <c:yMode val="edge"/>
          <c:x val="8.9854953195398518E-2"/>
          <c:y val="0.92024178271807111"/>
          <c:w val="0.89999998441379259"/>
          <c:h val="7.5578655405325351E-2"/>
        </c:manualLayout>
      </c:layout>
      <c:overlay val="0"/>
    </c:legend>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a:lstStyle/>
          <a:p>
            <a:pPr>
              <a:defRPr/>
            </a:pPr>
            <a:r>
              <a:rPr lang="es-MX"/>
              <a:t>Índice de puntualidad</a:t>
            </a:r>
            <a:r>
              <a:rPr lang="es-MX" baseline="0"/>
              <a:t> - Aerolíneas Asiaticas</a:t>
            </a:r>
            <a:endParaRPr lang="es-MX"/>
          </a:p>
        </c:rich>
      </c:tx>
      <c:overlay val="0"/>
    </c:title>
    <c:autoTitleDeleted val="0"/>
    <c:plotArea>
      <c:layout/>
      <c:barChart>
        <c:barDir val="col"/>
        <c:grouping val="clustered"/>
        <c:varyColors val="0"/>
        <c:ser>
          <c:idx val="1"/>
          <c:order val="0"/>
          <c:tx>
            <c:strRef>
              <c:f>'Gráficos Índice de Puntualidad'!$L$102</c:f>
              <c:strCache>
                <c:ptCount val="1"/>
                <c:pt idx="0">
                  <c:v>Índice de puntualidad
(Ene-Mar)</c:v>
                </c:pt>
              </c:strCache>
            </c:strRef>
          </c:tx>
          <c:invertIfNegative val="0"/>
          <c:cat>
            <c:strRef>
              <c:f>'Gráficos Índice de Puntualidad'!$J$126:$J$127</c:f>
              <c:strCache>
                <c:ptCount val="2"/>
                <c:pt idx="0">
                  <c:v>All Nippon Airways LTD</c:v>
                </c:pt>
                <c:pt idx="1">
                  <c:v>China Southern Airlines</c:v>
                </c:pt>
              </c:strCache>
            </c:strRef>
          </c:cat>
          <c:val>
            <c:numRef>
              <c:f>'Gráficos Índice de Puntualidad'!$L$126:$L$127</c:f>
              <c:numCache>
                <c:formatCode>0%</c:formatCode>
                <c:ptCount val="2"/>
                <c:pt idx="0">
                  <c:v>0.99425287356321834</c:v>
                </c:pt>
                <c:pt idx="1">
                  <c:v>0.93243243243243246</c:v>
                </c:pt>
              </c:numCache>
            </c:numRef>
          </c:val>
          <c:extLst>
            <c:ext xmlns:c16="http://schemas.microsoft.com/office/drawing/2014/chart" uri="{C3380CC4-5D6E-409C-BE32-E72D297353CC}">
              <c16:uniqueId val="{00000000-7615-42FB-BA72-05A25D44E1A7}"/>
            </c:ext>
          </c:extLst>
        </c:ser>
        <c:ser>
          <c:idx val="2"/>
          <c:order val="1"/>
          <c:tx>
            <c:strRef>
              <c:f>'Gráficos Índice de Puntualidad'!$M$102</c:f>
              <c:strCache>
                <c:ptCount val="1"/>
                <c:pt idx="0">
                  <c:v>Dentro del  Horario</c:v>
                </c:pt>
              </c:strCache>
            </c:strRef>
          </c:tx>
          <c:invertIfNegative val="0"/>
          <c:cat>
            <c:strRef>
              <c:f>'Gráficos Índice de Puntualidad'!$J$126:$J$127</c:f>
              <c:strCache>
                <c:ptCount val="2"/>
                <c:pt idx="0">
                  <c:v>All Nippon Airways LTD</c:v>
                </c:pt>
                <c:pt idx="1">
                  <c:v>China Southern Airlines</c:v>
                </c:pt>
              </c:strCache>
            </c:strRef>
          </c:cat>
          <c:val>
            <c:numRef>
              <c:f>'Gráficos Índice de Puntualidad'!$M$126:$M$127</c:f>
              <c:numCache>
                <c:formatCode>0%</c:formatCode>
                <c:ptCount val="2"/>
                <c:pt idx="0">
                  <c:v>0.85632183908045978</c:v>
                </c:pt>
                <c:pt idx="1">
                  <c:v>0.78378378378378377</c:v>
                </c:pt>
              </c:numCache>
            </c:numRef>
          </c:val>
          <c:extLst>
            <c:ext xmlns:c16="http://schemas.microsoft.com/office/drawing/2014/chart" uri="{C3380CC4-5D6E-409C-BE32-E72D297353CC}">
              <c16:uniqueId val="{00000001-7615-42FB-BA72-05A25D44E1A7}"/>
            </c:ext>
          </c:extLst>
        </c:ser>
        <c:dLbls>
          <c:showLegendKey val="0"/>
          <c:showVal val="0"/>
          <c:showCatName val="0"/>
          <c:showSerName val="0"/>
          <c:showPercent val="0"/>
          <c:showBubbleSize val="0"/>
        </c:dLbls>
        <c:gapWidth val="150"/>
        <c:axId val="511164800"/>
        <c:axId val="511165192"/>
      </c:barChart>
      <c:catAx>
        <c:axId val="511164800"/>
        <c:scaling>
          <c:orientation val="minMax"/>
        </c:scaling>
        <c:delete val="0"/>
        <c:axPos val="b"/>
        <c:numFmt formatCode="General" sourceLinked="1"/>
        <c:majorTickMark val="out"/>
        <c:minorTickMark val="none"/>
        <c:tickLblPos val="nextTo"/>
        <c:txPr>
          <a:bodyPr rot="0" vert="horz"/>
          <a:lstStyle/>
          <a:p>
            <a:pPr>
              <a:defRPr/>
            </a:pPr>
            <a:endParaRPr lang="es-MX"/>
          </a:p>
        </c:txPr>
        <c:crossAx val="511165192"/>
        <c:crosses val="autoZero"/>
        <c:auto val="1"/>
        <c:lblAlgn val="ctr"/>
        <c:lblOffset val="100"/>
        <c:noMultiLvlLbl val="0"/>
      </c:catAx>
      <c:valAx>
        <c:axId val="511165192"/>
        <c:scaling>
          <c:orientation val="minMax"/>
          <c:max val="1"/>
          <c:min val="0"/>
        </c:scaling>
        <c:delete val="0"/>
        <c:axPos val="l"/>
        <c:majorGridlines/>
        <c:numFmt formatCode="0%" sourceLinked="1"/>
        <c:majorTickMark val="out"/>
        <c:minorTickMark val="none"/>
        <c:tickLblPos val="nextTo"/>
        <c:crossAx val="511164800"/>
        <c:crosses val="autoZero"/>
        <c:crossBetween val="between"/>
        <c:majorUnit val="0.2"/>
      </c:valAx>
    </c:plotArea>
    <c:legend>
      <c:legendPos val="b"/>
      <c:layout>
        <c:manualLayout>
          <c:xMode val="edge"/>
          <c:yMode val="edge"/>
          <c:x val="0.18133450712817342"/>
          <c:y val="0.85312933083744946"/>
          <c:w val="0.45622290313308789"/>
          <c:h val="0.1225044623414198"/>
        </c:manualLayout>
      </c:layout>
      <c:overlay val="0"/>
    </c:legend>
    <c:plotVisOnly val="1"/>
    <c:dispBlanksAs val="gap"/>
    <c:showDLblsOverMax val="0"/>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5"/>
    </mc:Choice>
    <mc:Fallback>
      <c:style val="5"/>
    </mc:Fallback>
  </mc:AlternateContent>
  <c:chart>
    <c:title>
      <c:tx>
        <c:rich>
          <a:bodyPr rot="0" spcFirstLastPara="1" vertOverflow="ellipsis" vert="horz" wrap="square" anchor="ctr" anchorCtr="1"/>
          <a:lstStyle/>
          <a:p>
            <a:pPr>
              <a:defRPr sz="1600" b="0" i="0" u="none" strike="noStrike" kern="1200" spc="0" baseline="0">
                <a:solidFill>
                  <a:sysClr val="windowText" lastClr="000000"/>
                </a:solidFill>
                <a:latin typeface="+mn-lt"/>
                <a:ea typeface="+mn-ea"/>
                <a:cs typeface="+mn-cs"/>
              </a:defRPr>
            </a:pPr>
            <a:r>
              <a:rPr lang="en-US" sz="1600" baseline="0"/>
              <a:t>Porcentaje de operaciones  Ene-Mar en el Aeropuerto Internacional de la Ciudad de México</a:t>
            </a:r>
          </a:p>
          <a:p>
            <a:pPr>
              <a:defRPr sz="1600"/>
            </a:pPr>
            <a:r>
              <a:rPr lang="en-US" sz="1600" baseline="0"/>
              <a:t>  2018 </a:t>
            </a:r>
            <a:endParaRPr lang="en-US" sz="1600"/>
          </a:p>
        </c:rich>
      </c:tx>
      <c:overlay val="0"/>
      <c:spPr>
        <a:noFill/>
        <a:ln>
          <a:noFill/>
        </a:ln>
        <a:effectLst/>
      </c:spPr>
      <c:txPr>
        <a:bodyPr rot="0" spcFirstLastPara="1" vertOverflow="ellipsis" vert="horz" wrap="square" anchor="ctr" anchorCtr="1"/>
        <a:lstStyle/>
        <a:p>
          <a:pPr>
            <a:defRPr sz="1600" b="0" i="0" u="none" strike="noStrike" kern="1200" spc="0" baseline="0">
              <a:solidFill>
                <a:sysClr val="windowText" lastClr="000000"/>
              </a:solidFill>
              <a:latin typeface="+mn-lt"/>
              <a:ea typeface="+mn-ea"/>
              <a:cs typeface="+mn-cs"/>
            </a:defRPr>
          </a:pPr>
          <a:endParaRPr lang="es-MX"/>
        </a:p>
      </c:txPr>
    </c:title>
    <c:autoTitleDeleted val="0"/>
    <c:plotArea>
      <c:layout/>
      <c:ofPieChart>
        <c:ofPieType val="pie"/>
        <c:varyColors val="1"/>
        <c:ser>
          <c:idx val="0"/>
          <c:order val="0"/>
          <c:dPt>
            <c:idx val="0"/>
            <c:bubble3D val="0"/>
            <c:spPr>
              <a:solidFill>
                <a:schemeClr val="tx1">
                  <a:lumMod val="65000"/>
                  <a:lumOff val="35000"/>
                </a:schemeClr>
              </a:solidFill>
              <a:ln w="19050">
                <a:solidFill>
                  <a:schemeClr val="lt1"/>
                </a:solidFill>
              </a:ln>
              <a:effectLst/>
            </c:spPr>
            <c:extLst>
              <c:ext xmlns:c16="http://schemas.microsoft.com/office/drawing/2014/chart" uri="{C3380CC4-5D6E-409C-BE32-E72D297353CC}">
                <c16:uniqueId val="{00000001-CF61-4D15-A9EF-DE8ED7E3EB22}"/>
              </c:ext>
            </c:extLst>
          </c:dPt>
          <c:dPt>
            <c:idx val="1"/>
            <c:bubble3D val="0"/>
            <c:spPr>
              <a:solidFill>
                <a:srgbClr val="800000"/>
              </a:solidFill>
              <a:ln w="19050">
                <a:solidFill>
                  <a:schemeClr val="lt1"/>
                </a:solidFill>
              </a:ln>
              <a:effectLst/>
            </c:spPr>
            <c:extLst>
              <c:ext xmlns:c16="http://schemas.microsoft.com/office/drawing/2014/chart" uri="{C3380CC4-5D6E-409C-BE32-E72D297353CC}">
                <c16:uniqueId val="{00000003-CF61-4D15-A9EF-DE8ED7E3EB22}"/>
              </c:ext>
            </c:extLst>
          </c:dPt>
          <c:dPt>
            <c:idx val="2"/>
            <c:bubble3D val="0"/>
            <c:spPr>
              <a:solidFill>
                <a:schemeClr val="accent3">
                  <a:shade val="82000"/>
                </a:schemeClr>
              </a:solidFill>
              <a:ln w="19050">
                <a:solidFill>
                  <a:schemeClr val="lt1"/>
                </a:solidFill>
              </a:ln>
              <a:effectLst/>
            </c:spPr>
            <c:extLst>
              <c:ext xmlns:c16="http://schemas.microsoft.com/office/drawing/2014/chart" uri="{C3380CC4-5D6E-409C-BE32-E72D297353CC}">
                <c16:uniqueId val="{00000005-CF61-4D15-A9EF-DE8ED7E3EB22}"/>
              </c:ext>
            </c:extLst>
          </c:dPt>
          <c:dPt>
            <c:idx val="3"/>
            <c:bubble3D val="0"/>
            <c:spPr>
              <a:solidFill>
                <a:schemeClr val="accent3"/>
              </a:solidFill>
              <a:ln w="19050">
                <a:solidFill>
                  <a:schemeClr val="lt1"/>
                </a:solidFill>
              </a:ln>
              <a:effectLst/>
            </c:spPr>
            <c:extLst>
              <c:ext xmlns:c16="http://schemas.microsoft.com/office/drawing/2014/chart" uri="{C3380CC4-5D6E-409C-BE32-E72D297353CC}">
                <c16:uniqueId val="{00000007-CF61-4D15-A9EF-DE8ED7E3EB22}"/>
              </c:ext>
            </c:extLst>
          </c:dPt>
          <c:dPt>
            <c:idx val="4"/>
            <c:bubble3D val="0"/>
            <c:spPr>
              <a:solidFill>
                <a:schemeClr val="accent3">
                  <a:tint val="83000"/>
                </a:schemeClr>
              </a:solidFill>
              <a:ln w="19050">
                <a:solidFill>
                  <a:schemeClr val="lt1"/>
                </a:solidFill>
              </a:ln>
              <a:effectLst/>
            </c:spPr>
            <c:extLst>
              <c:ext xmlns:c16="http://schemas.microsoft.com/office/drawing/2014/chart" uri="{C3380CC4-5D6E-409C-BE32-E72D297353CC}">
                <c16:uniqueId val="{00000009-CF61-4D15-A9EF-DE8ED7E3EB22}"/>
              </c:ext>
            </c:extLst>
          </c:dPt>
          <c:dPt>
            <c:idx val="5"/>
            <c:bubble3D val="0"/>
            <c:spPr>
              <a:solidFill>
                <a:schemeClr val="accent3">
                  <a:tint val="65000"/>
                </a:schemeClr>
              </a:solidFill>
              <a:ln w="19050">
                <a:solidFill>
                  <a:schemeClr val="lt1"/>
                </a:solidFill>
              </a:ln>
              <a:effectLst/>
            </c:spPr>
            <c:extLst>
              <c:ext xmlns:c16="http://schemas.microsoft.com/office/drawing/2014/chart" uri="{C3380CC4-5D6E-409C-BE32-E72D297353CC}">
                <c16:uniqueId val="{0000000B-CF61-4D15-A9EF-DE8ED7E3EB22}"/>
              </c:ext>
            </c:extLst>
          </c:dPt>
          <c:dPt>
            <c:idx val="6"/>
            <c:bubble3D val="0"/>
            <c:spPr>
              <a:solidFill>
                <a:schemeClr val="accent3">
                  <a:tint val="48000"/>
                </a:schemeClr>
              </a:solidFill>
              <a:ln w="19050">
                <a:solidFill>
                  <a:schemeClr val="lt1"/>
                </a:solidFill>
              </a:ln>
              <a:effectLst/>
            </c:spPr>
            <c:extLst>
              <c:ext xmlns:c16="http://schemas.microsoft.com/office/drawing/2014/chart" uri="{C3380CC4-5D6E-409C-BE32-E72D297353CC}">
                <c16:uniqueId val="{0000000D-CF61-4D15-A9EF-DE8ED7E3EB22}"/>
              </c:ext>
            </c:extLst>
          </c:dPt>
          <c:dPt>
            <c:idx val="7"/>
            <c:bubble3D val="0"/>
            <c:spPr>
              <a:solidFill>
                <a:schemeClr val="accent3">
                  <a:tint val="30000"/>
                </a:schemeClr>
              </a:solidFill>
              <a:ln w="19050">
                <a:solidFill>
                  <a:schemeClr val="lt1"/>
                </a:solidFill>
              </a:ln>
              <a:effectLst/>
            </c:spPr>
            <c:extLst>
              <c:ext xmlns:c16="http://schemas.microsoft.com/office/drawing/2014/chart" uri="{C3380CC4-5D6E-409C-BE32-E72D297353CC}">
                <c16:uniqueId val="{0000000F-CF61-4D15-A9EF-DE8ED7E3EB22}"/>
              </c:ext>
            </c:extLst>
          </c:dPt>
          <c:dLbls>
            <c:dLbl>
              <c:idx val="0"/>
              <c:numFmt formatCode="0.0%" sourceLinked="0"/>
              <c:spPr>
                <a:noFill/>
                <a:ln>
                  <a:noFill/>
                </a:ln>
                <a:effectLst/>
              </c:spPr>
              <c:txPr>
                <a:bodyPr rot="0" spcFirstLastPara="1" vertOverflow="ellipsis" vert="horz" wrap="square" anchor="ctr" anchorCtr="1"/>
                <a:lstStyle/>
                <a:p>
                  <a:pPr>
                    <a:defRPr sz="1200" b="1" i="0" u="none" strike="noStrike" kern="1200" baseline="0">
                      <a:solidFill>
                        <a:schemeClr val="bg1"/>
                      </a:solidFill>
                      <a:latin typeface="+mn-lt"/>
                      <a:ea typeface="+mn-ea"/>
                      <a:cs typeface="+mn-cs"/>
                    </a:defRPr>
                  </a:pPr>
                  <a:endParaRPr lang="es-MX"/>
                </a:p>
              </c:txPr>
              <c:dLblPos val="bestFit"/>
              <c:showLegendKey val="0"/>
              <c:showVal val="0"/>
              <c:showCatName val="1"/>
              <c:showSerName val="0"/>
              <c:showPercent val="1"/>
              <c:showBubbleSize val="0"/>
              <c:extLst>
                <c:ext xmlns:c16="http://schemas.microsoft.com/office/drawing/2014/chart" uri="{C3380CC4-5D6E-409C-BE32-E72D297353CC}">
                  <c16:uniqueId val="{00000001-CF61-4D15-A9EF-DE8ED7E3EB22}"/>
                </c:ext>
              </c:extLst>
            </c:dLbl>
            <c:dLbl>
              <c:idx val="1"/>
              <c:layout>
                <c:manualLayout>
                  <c:x val="-2.2107078769305788E-2"/>
                  <c:y val="5.6876199246795267E-2"/>
                </c:manualLayout>
              </c:layout>
              <c:dLblPos val="bestFit"/>
              <c:showLegendKey val="0"/>
              <c:showVal val="0"/>
              <c:showCatName val="1"/>
              <c:showSerName val="0"/>
              <c:showPercent val="1"/>
              <c:showBubbleSize val="0"/>
              <c:extLst>
                <c:ext xmlns:c15="http://schemas.microsoft.com/office/drawing/2012/chart" uri="{CE6537A1-D6FC-4f65-9D91-7224C49458BB}">
                  <c15:layout>
                    <c:manualLayout>
                      <c:w val="0.12050729653273534"/>
                      <c:h val="0.15425503903079926"/>
                    </c:manualLayout>
                  </c15:layout>
                </c:ext>
                <c:ext xmlns:c16="http://schemas.microsoft.com/office/drawing/2014/chart" uri="{C3380CC4-5D6E-409C-BE32-E72D297353CC}">
                  <c16:uniqueId val="{00000003-CF61-4D15-A9EF-DE8ED7E3EB22}"/>
                </c:ext>
              </c:extLst>
            </c:dLbl>
            <c:dLbl>
              <c:idx val="5"/>
              <c:layout>
                <c:manualLayout>
                  <c:x val="-5.1498349280007017E-4"/>
                  <c:y val="-1.70249722398138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B-CF61-4D15-A9EF-DE8ED7E3EB22}"/>
                </c:ext>
              </c:extLst>
            </c:dLbl>
            <c:dLbl>
              <c:idx val="7"/>
              <c:tx>
                <c:rich>
                  <a:bodyPr rot="0" spcFirstLastPara="1" vertOverflow="ellipsis" vert="horz" wrap="square" anchor="ctr" anchorCtr="1"/>
                  <a:lstStyle/>
                  <a:p>
                    <a:pPr>
                      <a:defRPr sz="1200" b="1" i="0" u="none" strike="noStrike" kern="1200" baseline="0">
                        <a:solidFill>
                          <a:sysClr val="windowText" lastClr="000000"/>
                        </a:solidFill>
                        <a:latin typeface="+mn-lt"/>
                        <a:ea typeface="+mn-ea"/>
                        <a:cs typeface="+mn-cs"/>
                      </a:defRPr>
                    </a:pPr>
                    <a:r>
                      <a:rPr lang="en-US" baseline="0">
                        <a:solidFill>
                          <a:sysClr val="windowText" lastClr="000000"/>
                        </a:solidFill>
                      </a:rPr>
                      <a:t>Operaciones con Demora
</a:t>
                    </a:r>
                    <a:fld id="{AAF035C7-B521-4665-9B99-245C5B530642}" type="PERCENTAGE">
                      <a:rPr lang="en-US" baseline="0">
                        <a:solidFill>
                          <a:sysClr val="windowText" lastClr="000000"/>
                        </a:solidFill>
                      </a:rPr>
                      <a:pPr>
                        <a:defRPr sz="1200" b="1"/>
                      </a:pPr>
                      <a:t>[PORCENTAJE]</a:t>
                    </a:fld>
                    <a:endParaRPr lang="en-US" baseline="0">
                      <a:solidFill>
                        <a:sysClr val="windowText" lastClr="000000"/>
                      </a:solidFill>
                    </a:endParaRPr>
                  </a:p>
                </c:rich>
              </c:tx>
              <c:numFmt formatCode="0.0%" sourceLinked="0"/>
              <c:spPr>
                <a:noFill/>
                <a:ln>
                  <a:noFill/>
                </a:ln>
                <a:effectLst/>
              </c:spPr>
              <c:txPr>
                <a:bodyPr rot="0" spcFirstLastPara="1" vertOverflow="ellipsis" vert="horz" wrap="square" anchor="ctr" anchorCtr="1"/>
                <a:lstStyle/>
                <a:p>
                  <a:pPr>
                    <a:defRPr sz="1200" b="1" i="0" u="none" strike="noStrike" kern="1200" baseline="0">
                      <a:solidFill>
                        <a:sysClr val="windowText" lastClr="000000"/>
                      </a:solidFill>
                      <a:latin typeface="+mn-lt"/>
                      <a:ea typeface="+mn-ea"/>
                      <a:cs typeface="+mn-cs"/>
                    </a:defRPr>
                  </a:pPr>
                  <a:endParaRPr lang="es-MX"/>
                </a:p>
              </c:txPr>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F-CF61-4D15-A9EF-DE8ED7E3EB22}"/>
                </c:ext>
              </c:extLst>
            </c:dLbl>
            <c:numFmt formatCode="0.0%" sourceLinked="0"/>
            <c:spPr>
              <a:noFill/>
              <a:ln>
                <a:noFill/>
              </a:ln>
              <a:effectLst/>
            </c:spPr>
            <c:txPr>
              <a:bodyPr rot="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s-MX"/>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'Graficas Demoras'!$D$3:$D$9</c:f>
              <c:strCache>
                <c:ptCount val="6"/>
                <c:pt idx="0">
                  <c:v>Operaciones a Tiempo</c:v>
                </c:pt>
                <c:pt idx="1">
                  <c:v>Operaciones Imputables a la aerolínea</c:v>
                </c:pt>
                <c:pt idx="2">
                  <c:v>Meteorologia</c:v>
                </c:pt>
                <c:pt idx="3">
                  <c:v>Repercusiones Por Un Tercero</c:v>
                </c:pt>
                <c:pt idx="4">
                  <c:v>Infraestructura Aeroportuaria</c:v>
                </c:pt>
                <c:pt idx="5">
                  <c:v>Otros</c:v>
                </c:pt>
              </c:strCache>
            </c:strRef>
          </c:cat>
          <c:val>
            <c:numRef>
              <c:f>'Graficas Demoras'!$E$3:$E$9</c:f>
              <c:numCache>
                <c:formatCode>_-* #,##0_-;\-* #,##0_-;_-* "-"??_-;_-@_-</c:formatCode>
                <c:ptCount val="7"/>
                <c:pt idx="0">
                  <c:v>68854</c:v>
                </c:pt>
                <c:pt idx="1">
                  <c:v>13144</c:v>
                </c:pt>
                <c:pt idx="2">
                  <c:v>9259</c:v>
                </c:pt>
                <c:pt idx="3">
                  <c:v>5850</c:v>
                </c:pt>
                <c:pt idx="4">
                  <c:v>1430</c:v>
                </c:pt>
                <c:pt idx="5">
                  <c:v>575</c:v>
                </c:pt>
              </c:numCache>
            </c:numRef>
          </c:val>
          <c:extLst>
            <c:ext xmlns:c16="http://schemas.microsoft.com/office/drawing/2014/chart" uri="{C3380CC4-5D6E-409C-BE32-E72D297353CC}">
              <c16:uniqueId val="{00000010-CF61-4D15-A9EF-DE8ED7E3EB22}"/>
            </c:ext>
          </c:extLst>
        </c:ser>
        <c:dLbls>
          <c:dLblPos val="bestFit"/>
          <c:showLegendKey val="0"/>
          <c:showVal val="0"/>
          <c:showCatName val="1"/>
          <c:showSerName val="0"/>
          <c:showPercent val="1"/>
          <c:showBubbleSize val="0"/>
          <c:showLeaderLines val="1"/>
        </c:dLbls>
        <c:gapWidth val="150"/>
        <c:splitType val="pos"/>
        <c:splitPos val="6"/>
        <c:secondPieSize val="75"/>
        <c:serLines>
          <c:spPr>
            <a:ln w="9525" cap="flat" cmpd="sng" algn="ctr">
              <a:solidFill>
                <a:srgbClr val="CC0000"/>
              </a:solidFill>
              <a:round/>
            </a:ln>
            <a:effectLst/>
          </c:spPr>
        </c:serLines>
      </c:ofPie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defRPr>
      </a:pPr>
      <a:endParaRPr lang="es-MX"/>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 id="16">
  <a:schemeClr val="accent3"/>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0</xdr:col>
      <xdr:colOff>57150</xdr:colOff>
      <xdr:row>39</xdr:row>
      <xdr:rowOff>89647</xdr:rowOff>
    </xdr:from>
    <xdr:to>
      <xdr:col>7</xdr:col>
      <xdr:colOff>361951</xdr:colOff>
      <xdr:row>61</xdr:row>
      <xdr:rowOff>38100</xdr:rowOff>
    </xdr:to>
    <xdr:graphicFrame macro="">
      <xdr:nvGraphicFramePr>
        <xdr:cNvPr id="2" name="2 Gráfico">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63</xdr:row>
      <xdr:rowOff>0</xdr:rowOff>
    </xdr:from>
    <xdr:to>
      <xdr:col>7</xdr:col>
      <xdr:colOff>304801</xdr:colOff>
      <xdr:row>80</xdr:row>
      <xdr:rowOff>90488</xdr:rowOff>
    </xdr:to>
    <xdr:graphicFrame macro="">
      <xdr:nvGraphicFramePr>
        <xdr:cNvPr id="3" name="3 Gráfico">
          <a:extLst>
            <a:ext uri="{FF2B5EF4-FFF2-40B4-BE49-F238E27FC236}">
              <a16:creationId xmlns:a16="http://schemas.microsoft.com/office/drawing/2014/main" id="{00000000-0008-0000-0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82</xdr:row>
      <xdr:rowOff>0</xdr:rowOff>
    </xdr:from>
    <xdr:to>
      <xdr:col>7</xdr:col>
      <xdr:colOff>304801</xdr:colOff>
      <xdr:row>99</xdr:row>
      <xdr:rowOff>90488</xdr:rowOff>
    </xdr:to>
    <xdr:graphicFrame macro="">
      <xdr:nvGraphicFramePr>
        <xdr:cNvPr id="4" name="4 Gráfico">
          <a:extLst>
            <a:ext uri="{FF2B5EF4-FFF2-40B4-BE49-F238E27FC236}">
              <a16:creationId xmlns:a16="http://schemas.microsoft.com/office/drawing/2014/main" id="{00000000-0008-0000-01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101</xdr:row>
      <xdr:rowOff>0</xdr:rowOff>
    </xdr:from>
    <xdr:to>
      <xdr:col>7</xdr:col>
      <xdr:colOff>324971</xdr:colOff>
      <xdr:row>121</xdr:row>
      <xdr:rowOff>44823</xdr:rowOff>
    </xdr:to>
    <xdr:graphicFrame macro="">
      <xdr:nvGraphicFramePr>
        <xdr:cNvPr id="5" name="5 Gráfico">
          <a:extLst>
            <a:ext uri="{FF2B5EF4-FFF2-40B4-BE49-F238E27FC236}">
              <a16:creationId xmlns:a16="http://schemas.microsoft.com/office/drawing/2014/main" id="{00000000-0008-0000-01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7</xdr:col>
      <xdr:colOff>739588</xdr:colOff>
      <xdr:row>19</xdr:row>
      <xdr:rowOff>145676</xdr:rowOff>
    </xdr:from>
    <xdr:to>
      <xdr:col>16</xdr:col>
      <xdr:colOff>371156</xdr:colOff>
      <xdr:row>39</xdr:row>
      <xdr:rowOff>91449</xdr:rowOff>
    </xdr:to>
    <xdr:graphicFrame macro="">
      <xdr:nvGraphicFramePr>
        <xdr:cNvPr id="6" name="6 Gráfico">
          <a:extLst>
            <a:ext uri="{FF2B5EF4-FFF2-40B4-BE49-F238E27FC236}">
              <a16:creationId xmlns:a16="http://schemas.microsoft.com/office/drawing/2014/main" id="{00000000-0008-0000-01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11207</xdr:colOff>
      <xdr:row>19</xdr:row>
      <xdr:rowOff>145676</xdr:rowOff>
    </xdr:from>
    <xdr:to>
      <xdr:col>7</xdr:col>
      <xdr:colOff>420783</xdr:colOff>
      <xdr:row>39</xdr:row>
      <xdr:rowOff>46625</xdr:rowOff>
    </xdr:to>
    <xdr:graphicFrame macro="">
      <xdr:nvGraphicFramePr>
        <xdr:cNvPr id="7" name="7 Gráfico">
          <a:extLst>
            <a:ext uri="{FF2B5EF4-FFF2-40B4-BE49-F238E27FC236}">
              <a16:creationId xmlns:a16="http://schemas.microsoft.com/office/drawing/2014/main" id="{00000000-0008-0000-01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0</xdr:colOff>
      <xdr:row>124</xdr:row>
      <xdr:rowOff>0</xdr:rowOff>
    </xdr:from>
    <xdr:to>
      <xdr:col>7</xdr:col>
      <xdr:colOff>304801</xdr:colOff>
      <xdr:row>143</xdr:row>
      <xdr:rowOff>146517</xdr:rowOff>
    </xdr:to>
    <xdr:graphicFrame macro="">
      <xdr:nvGraphicFramePr>
        <xdr:cNvPr id="8" name="5 Gráfico">
          <a:extLst>
            <a:ext uri="{FF2B5EF4-FFF2-40B4-BE49-F238E27FC236}">
              <a16:creationId xmlns:a16="http://schemas.microsoft.com/office/drawing/2014/main" id="{00000000-0008-0000-01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552449</xdr:colOff>
      <xdr:row>11</xdr:row>
      <xdr:rowOff>119061</xdr:rowOff>
    </xdr:from>
    <xdr:to>
      <xdr:col>7</xdr:col>
      <xdr:colOff>276225</xdr:colOff>
      <xdr:row>34</xdr:row>
      <xdr:rowOff>180975</xdr:rowOff>
    </xdr:to>
    <xdr:graphicFrame macro="">
      <xdr:nvGraphicFramePr>
        <xdr:cNvPr id="2" name="Gráfico 1">
          <a:extLst>
            <a:ext uri="{FF2B5EF4-FFF2-40B4-BE49-F238E27FC236}">
              <a16:creationId xmlns:a16="http://schemas.microsoft.com/office/drawing/2014/main" id="{67775A53-3F1F-4937-991F-9B5F5CD984D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ATOS/Desktop/Ernesto%20Puntualidad%20y%20quejas%20VF/Indice%20de%20puntualidad/BASE%20PARA%20INDICE%20V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finiciones AICM"/>
      <sheetName val="BASE TD acum mens TOTALES"/>
      <sheetName val="Graficas"/>
      <sheetName val="BASE TD acum mens TOTALES PILOT"/>
      <sheetName val="BASE TD acum mens totales 2"/>
      <sheetName val="BASE TD acum mens totales aptos"/>
      <sheetName val="Graficas Demoras"/>
      <sheetName val="Detalle Total de Causas"/>
      <sheetName val="base 2"/>
      <sheetName val="TD CAUSAS PROD MENSUAL 1"/>
      <sheetName val="PORTADAS AICM"/>
      <sheetName val="Hoja1"/>
      <sheetName val="Robert peticion dg APTO"/>
      <sheetName val="Pet causas robert"/>
      <sheetName val="RObert Peticion Aerolinea"/>
      <sheetName val="CONTROL ENTREGA REGIONES"/>
      <sheetName val="base nombres"/>
      <sheetName val="X"/>
      <sheetName val="Demoras Acumulados R 1-6"/>
      <sheetName val="Causas acum R 1-6 y AICM sflet"/>
      <sheetName val="causas "/>
      <sheetName val="demoras imputables"/>
      <sheetName val="Causas acum R 1-6 y AICM"/>
    </sheetNames>
    <sheetDataSet>
      <sheetData sheetId="0"/>
      <sheetData sheetId="1"/>
      <sheetData sheetId="2"/>
      <sheetData sheetId="3"/>
      <sheetData sheetId="4"/>
      <sheetData sheetId="5"/>
      <sheetData sheetId="6">
        <row r="3">
          <cell r="D3" t="str">
            <v>Operaciones a Tiempo</v>
          </cell>
          <cell r="E3">
            <v>68854</v>
          </cell>
        </row>
        <row r="4">
          <cell r="D4" t="str">
            <v>Operaciones Imputables a la aerolínea</v>
          </cell>
          <cell r="E4">
            <v>13144</v>
          </cell>
        </row>
        <row r="5">
          <cell r="D5" t="str">
            <v>Meteorologia</v>
          </cell>
          <cell r="E5">
            <v>9259</v>
          </cell>
        </row>
        <row r="6">
          <cell r="D6" t="str">
            <v>Repercusiones Por Un Tercero</v>
          </cell>
          <cell r="E6">
            <v>5850</v>
          </cell>
        </row>
        <row r="7">
          <cell r="D7" t="str">
            <v>Infraestructura Aeroportuaria</v>
          </cell>
          <cell r="E7">
            <v>1430</v>
          </cell>
        </row>
        <row r="8">
          <cell r="D8" t="str">
            <v>Otros</v>
          </cell>
          <cell r="E8">
            <v>575</v>
          </cell>
        </row>
        <row r="9">
          <cell r="D9" t="str">
            <v/>
          </cell>
          <cell r="E9">
            <v>0</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pivotCache/_rels/pivotCacheDefinition1.xml.rels><?xml version="1.0" encoding="UTF-8" standalone="yes"?>
<Relationships xmlns="http://schemas.openxmlformats.org/package/2006/relationships"><Relationship Id="rId2" Type="http://schemas.openxmlformats.org/officeDocument/2006/relationships/externalLinkPath" Target="/DATOS/Desktop/Ernesto%20Puntualidad%20y%20quejas%20VF/Indice%20de%20puntualidad/BASE%20PARA%20INDICE%20V18.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dministrador" refreshedDate="43258.508027546297" createdVersion="6" refreshedVersion="6" minRefreshableVersion="3" recordCount="252">
  <cacheSource type="worksheet">
    <worksheetSource ref="A3:P255" sheet="base 2" r:id="rId2"/>
  </cacheSource>
  <cacheFields count="16">
    <cacheField name="Empresa" numFmtId="0">
      <sharedItems count="33">
        <s v="Aeromar"/>
        <s v="Aeroméxico (Aerovías de México)"/>
        <s v="Aeroméxico Connect (Aerolitoral)"/>
        <s v="Aerorepública"/>
        <s v="Air Canada"/>
        <s v="Air France (Société Air France)"/>
        <s v="Alaska Airlines"/>
        <s v="American Airlines"/>
        <s v="Avianca (Aerovías del Continente Americano)"/>
        <s v="British Airways"/>
        <s v="Copa (Compañía Panameña de Aviación)"/>
        <s v="Cubana (Cubana de Aviación)"/>
        <s v="Delta Airlines"/>
        <s v="Iberia (Iberia Líneas Aéreas de España)"/>
        <s v="Interjet (ABC Aerolíneas)"/>
        <s v="K L M (Royal Dutch Airlines)"/>
        <s v="Lan Chile Airlines (Línea Aérea Nacional de Chile)"/>
        <s v="Lanperu"/>
        <s v="Lufthansa (Deutsche Lufthansa AG)"/>
        <s v="Magnicharters (Grupo Aéreo Monterrey)"/>
        <s v="Southwest Airlines"/>
        <s v="Taca (Taca International Airlines)"/>
        <s v="Taca Peru (Trans American Airlines)"/>
        <s v="TAM Linhas Aereas"/>
        <s v="United Airlines, Inc."/>
        <s v="Vivaaerobus (Aeroenlaces)"/>
        <s v="Volaris (Concesionaria Vuela Cia de Aviación)"/>
        <s v="Lacsa (Líneas Aéreas Costarricences)"/>
        <s v="Jet Blue Air (Jet Blue Airways Corporation)"/>
        <s v="All Nippon Airways LTD"/>
        <s v="China Southern Airlines"/>
        <s v="Alitalia"/>
        <s v="Volaris Costa Rica"/>
      </sharedItems>
    </cacheField>
    <cacheField name="Nacionalidad" numFmtId="0">
      <sharedItems count="5">
        <s v="Mexicanas"/>
        <s v="Centro y Sudamericanas"/>
        <s v="Norte América"/>
        <s v="Europeas"/>
        <s v="Asiaticas"/>
      </sharedItems>
    </cacheField>
    <cacheField name="Tipo de Demora" numFmtId="0">
      <sharedItems count="2">
        <s v="Imputable"/>
        <s v="No Imputable"/>
      </sharedItems>
    </cacheField>
    <cacheField name="Causas" numFmtId="0">
      <sharedItems count="15">
        <s v="MANTENIMIENTO AERONAVES*"/>
        <s v="OPERACIONES AEROLINEA*"/>
        <s v="TRAFICO/DOCUMENTACION*"/>
        <s v="TRIPULACIONES*"/>
        <s v="REPERCUSIONES*"/>
        <s v="COMBUSTIBLES"/>
        <s v="EVENTO OCASIONAL"/>
        <s v="INFRAESTRUCTURA AEROPORTUARIA"/>
        <s v="METEOROLOGIA"/>
        <s v="REPERCUSIONES POR UN TERCERO"/>
        <s v="COMISARIATO*"/>
        <s v="RAMPA AEROLINEA*"/>
        <s v="PASILLOS"/>
        <s v="CARGA*"/>
        <s v="INCIDENTE*"/>
      </sharedItems>
    </cacheField>
    <cacheField name="Ene" numFmtId="0">
      <sharedItems containsSemiMixedTypes="0" containsString="0" containsNumber="1" containsInteger="1" minValue="0" maxValue="1138"/>
    </cacheField>
    <cacheField name="Feb" numFmtId="0">
      <sharedItems containsSemiMixedTypes="0" containsString="0" containsNumber="1" containsInteger="1" minValue="0" maxValue="984"/>
    </cacheField>
    <cacheField name="Mar" numFmtId="0">
      <sharedItems containsSemiMixedTypes="0" containsString="0" containsNumber="1" containsInteger="1" minValue="0" maxValue="1448"/>
    </cacheField>
    <cacheField name="Abr" numFmtId="0">
      <sharedItems containsSemiMixedTypes="0" containsString="0" containsNumber="1" containsInteger="1" minValue="0" maxValue="0"/>
    </cacheField>
    <cacheField name="May" numFmtId="0">
      <sharedItems containsSemiMixedTypes="0" containsString="0" containsNumber="1" containsInteger="1" minValue="0" maxValue="0"/>
    </cacheField>
    <cacheField name="Jun" numFmtId="0">
      <sharedItems containsSemiMixedTypes="0" containsString="0" containsNumber="1" containsInteger="1" minValue="0" maxValue="0"/>
    </cacheField>
    <cacheField name="Jul" numFmtId="0">
      <sharedItems containsSemiMixedTypes="0" containsString="0" containsNumber="1" containsInteger="1" minValue="0" maxValue="0"/>
    </cacheField>
    <cacheField name="Aug" numFmtId="0">
      <sharedItems containsSemiMixedTypes="0" containsString="0" containsNumber="1" containsInteger="1" minValue="0" maxValue="0"/>
    </cacheField>
    <cacheField name="Sep" numFmtId="0">
      <sharedItems containsSemiMixedTypes="0" containsString="0" containsNumber="1" containsInteger="1" minValue="0" maxValue="0"/>
    </cacheField>
    <cacheField name="Oct" numFmtId="0">
      <sharedItems containsSemiMixedTypes="0" containsString="0" containsNumber="1" containsInteger="1" minValue="0" maxValue="0"/>
    </cacheField>
    <cacheField name="Nov" numFmtId="0">
      <sharedItems containsSemiMixedTypes="0" containsString="0" containsNumber="1" containsInteger="1" minValue="0" maxValue="0"/>
    </cacheField>
    <cacheField name="Dec" numFmtId="0">
      <sharedItems containsSemiMixedTypes="0" containsString="0" containsNumber="1" containsInteger="1" minValue="0" maxValue="0"/>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252">
  <r>
    <x v="0"/>
    <x v="0"/>
    <x v="0"/>
    <x v="0"/>
    <n v="15"/>
    <n v="10"/>
    <n v="9"/>
    <n v="0"/>
    <n v="0"/>
    <n v="0"/>
    <n v="0"/>
    <n v="0"/>
    <n v="0"/>
    <n v="0"/>
    <n v="0"/>
    <n v="0"/>
  </r>
  <r>
    <x v="0"/>
    <x v="0"/>
    <x v="0"/>
    <x v="1"/>
    <n v="271"/>
    <n v="297"/>
    <n v="373"/>
    <n v="0"/>
    <n v="0"/>
    <n v="0"/>
    <n v="0"/>
    <n v="0"/>
    <n v="0"/>
    <n v="0"/>
    <n v="0"/>
    <n v="0"/>
  </r>
  <r>
    <x v="0"/>
    <x v="0"/>
    <x v="0"/>
    <x v="2"/>
    <n v="2"/>
    <n v="0"/>
    <n v="4"/>
    <n v="0"/>
    <n v="0"/>
    <n v="0"/>
    <n v="0"/>
    <n v="0"/>
    <n v="0"/>
    <n v="0"/>
    <n v="0"/>
    <n v="0"/>
  </r>
  <r>
    <x v="0"/>
    <x v="0"/>
    <x v="0"/>
    <x v="3"/>
    <n v="2"/>
    <n v="0"/>
    <n v="3"/>
    <n v="0"/>
    <n v="0"/>
    <n v="0"/>
    <n v="0"/>
    <n v="0"/>
    <n v="0"/>
    <n v="0"/>
    <n v="0"/>
    <n v="0"/>
  </r>
  <r>
    <x v="0"/>
    <x v="0"/>
    <x v="0"/>
    <x v="4"/>
    <n v="137"/>
    <n v="69"/>
    <n v="84"/>
    <n v="0"/>
    <n v="0"/>
    <n v="0"/>
    <n v="0"/>
    <n v="0"/>
    <n v="0"/>
    <n v="0"/>
    <n v="0"/>
    <n v="0"/>
  </r>
  <r>
    <x v="0"/>
    <x v="0"/>
    <x v="1"/>
    <x v="5"/>
    <n v="0"/>
    <n v="0"/>
    <n v="1"/>
    <n v="0"/>
    <n v="0"/>
    <n v="0"/>
    <n v="0"/>
    <n v="0"/>
    <n v="0"/>
    <n v="0"/>
    <n v="0"/>
    <n v="0"/>
  </r>
  <r>
    <x v="0"/>
    <x v="0"/>
    <x v="1"/>
    <x v="6"/>
    <n v="0"/>
    <n v="4"/>
    <n v="1"/>
    <n v="0"/>
    <n v="0"/>
    <n v="0"/>
    <n v="0"/>
    <n v="0"/>
    <n v="0"/>
    <n v="0"/>
    <n v="0"/>
    <n v="0"/>
  </r>
  <r>
    <x v="0"/>
    <x v="0"/>
    <x v="1"/>
    <x v="7"/>
    <n v="6"/>
    <n v="4"/>
    <n v="1"/>
    <n v="0"/>
    <n v="0"/>
    <n v="0"/>
    <n v="0"/>
    <n v="0"/>
    <n v="0"/>
    <n v="0"/>
    <n v="0"/>
    <n v="0"/>
  </r>
  <r>
    <x v="0"/>
    <x v="0"/>
    <x v="1"/>
    <x v="8"/>
    <n v="64"/>
    <n v="73"/>
    <n v="44"/>
    <n v="0"/>
    <n v="0"/>
    <n v="0"/>
    <n v="0"/>
    <n v="0"/>
    <n v="0"/>
    <n v="0"/>
    <n v="0"/>
    <n v="0"/>
  </r>
  <r>
    <x v="0"/>
    <x v="0"/>
    <x v="1"/>
    <x v="9"/>
    <n v="148"/>
    <n v="76"/>
    <n v="72"/>
    <n v="0"/>
    <n v="0"/>
    <n v="0"/>
    <n v="0"/>
    <n v="0"/>
    <n v="0"/>
    <n v="0"/>
    <n v="0"/>
    <n v="0"/>
  </r>
  <r>
    <x v="1"/>
    <x v="0"/>
    <x v="0"/>
    <x v="10"/>
    <n v="0"/>
    <n v="0"/>
    <n v="1"/>
    <n v="0"/>
    <n v="0"/>
    <n v="0"/>
    <n v="0"/>
    <n v="0"/>
    <n v="0"/>
    <n v="0"/>
    <n v="0"/>
    <n v="0"/>
  </r>
  <r>
    <x v="1"/>
    <x v="0"/>
    <x v="0"/>
    <x v="0"/>
    <n v="89"/>
    <n v="61"/>
    <n v="61"/>
    <n v="0"/>
    <n v="0"/>
    <n v="0"/>
    <n v="0"/>
    <n v="0"/>
    <n v="0"/>
    <n v="0"/>
    <n v="0"/>
    <n v="0"/>
  </r>
  <r>
    <x v="1"/>
    <x v="0"/>
    <x v="0"/>
    <x v="1"/>
    <n v="638"/>
    <n v="411"/>
    <n v="545"/>
    <n v="0"/>
    <n v="0"/>
    <n v="0"/>
    <n v="0"/>
    <n v="0"/>
    <n v="0"/>
    <n v="0"/>
    <n v="0"/>
    <n v="0"/>
  </r>
  <r>
    <x v="1"/>
    <x v="0"/>
    <x v="0"/>
    <x v="11"/>
    <n v="10"/>
    <n v="0"/>
    <n v="7"/>
    <n v="0"/>
    <n v="0"/>
    <n v="0"/>
    <n v="0"/>
    <n v="0"/>
    <n v="0"/>
    <n v="0"/>
    <n v="0"/>
    <n v="0"/>
  </r>
  <r>
    <x v="1"/>
    <x v="0"/>
    <x v="0"/>
    <x v="2"/>
    <n v="25"/>
    <n v="6"/>
    <n v="17"/>
    <n v="0"/>
    <n v="0"/>
    <n v="0"/>
    <n v="0"/>
    <n v="0"/>
    <n v="0"/>
    <n v="0"/>
    <n v="0"/>
    <n v="0"/>
  </r>
  <r>
    <x v="1"/>
    <x v="0"/>
    <x v="0"/>
    <x v="3"/>
    <n v="137"/>
    <n v="75"/>
    <n v="56"/>
    <n v="0"/>
    <n v="0"/>
    <n v="0"/>
    <n v="0"/>
    <n v="0"/>
    <n v="0"/>
    <n v="0"/>
    <n v="0"/>
    <n v="0"/>
  </r>
  <r>
    <x v="1"/>
    <x v="0"/>
    <x v="0"/>
    <x v="4"/>
    <n v="71"/>
    <n v="23"/>
    <n v="17"/>
    <n v="0"/>
    <n v="0"/>
    <n v="0"/>
    <n v="0"/>
    <n v="0"/>
    <n v="0"/>
    <n v="0"/>
    <n v="0"/>
    <n v="0"/>
  </r>
  <r>
    <x v="1"/>
    <x v="0"/>
    <x v="1"/>
    <x v="5"/>
    <n v="2"/>
    <n v="2"/>
    <n v="0"/>
    <n v="0"/>
    <n v="0"/>
    <n v="0"/>
    <n v="0"/>
    <n v="0"/>
    <n v="0"/>
    <n v="0"/>
    <n v="0"/>
    <n v="0"/>
  </r>
  <r>
    <x v="1"/>
    <x v="0"/>
    <x v="1"/>
    <x v="6"/>
    <n v="24"/>
    <n v="31"/>
    <n v="28"/>
    <n v="0"/>
    <n v="0"/>
    <n v="0"/>
    <n v="0"/>
    <n v="0"/>
    <n v="0"/>
    <n v="0"/>
    <n v="0"/>
    <n v="0"/>
  </r>
  <r>
    <x v="1"/>
    <x v="0"/>
    <x v="1"/>
    <x v="7"/>
    <n v="84"/>
    <n v="84"/>
    <n v="65"/>
    <n v="0"/>
    <n v="0"/>
    <n v="0"/>
    <n v="0"/>
    <n v="0"/>
    <n v="0"/>
    <n v="0"/>
    <n v="0"/>
    <n v="0"/>
  </r>
  <r>
    <x v="1"/>
    <x v="0"/>
    <x v="1"/>
    <x v="8"/>
    <n v="691"/>
    <n v="697"/>
    <n v="1034"/>
    <n v="0"/>
    <n v="0"/>
    <n v="0"/>
    <n v="0"/>
    <n v="0"/>
    <n v="0"/>
    <n v="0"/>
    <n v="0"/>
    <n v="0"/>
  </r>
  <r>
    <x v="1"/>
    <x v="0"/>
    <x v="1"/>
    <x v="12"/>
    <n v="0"/>
    <n v="0"/>
    <n v="1"/>
    <n v="0"/>
    <n v="0"/>
    <n v="0"/>
    <n v="0"/>
    <n v="0"/>
    <n v="0"/>
    <n v="0"/>
    <n v="0"/>
    <n v="0"/>
  </r>
  <r>
    <x v="1"/>
    <x v="0"/>
    <x v="1"/>
    <x v="9"/>
    <n v="590"/>
    <n v="391"/>
    <n v="389"/>
    <n v="0"/>
    <n v="0"/>
    <n v="0"/>
    <n v="0"/>
    <n v="0"/>
    <n v="0"/>
    <n v="0"/>
    <n v="0"/>
    <n v="0"/>
  </r>
  <r>
    <x v="2"/>
    <x v="0"/>
    <x v="0"/>
    <x v="13"/>
    <n v="1"/>
    <n v="0"/>
    <n v="2"/>
    <n v="0"/>
    <n v="0"/>
    <n v="0"/>
    <n v="0"/>
    <n v="0"/>
    <n v="0"/>
    <n v="0"/>
    <n v="0"/>
    <n v="0"/>
  </r>
  <r>
    <x v="2"/>
    <x v="0"/>
    <x v="0"/>
    <x v="10"/>
    <n v="1"/>
    <n v="1"/>
    <n v="4"/>
    <n v="0"/>
    <n v="0"/>
    <n v="0"/>
    <n v="0"/>
    <n v="0"/>
    <n v="0"/>
    <n v="0"/>
    <n v="0"/>
    <n v="0"/>
  </r>
  <r>
    <x v="2"/>
    <x v="0"/>
    <x v="0"/>
    <x v="0"/>
    <n v="339"/>
    <n v="152"/>
    <n v="227"/>
    <n v="0"/>
    <n v="0"/>
    <n v="0"/>
    <n v="0"/>
    <n v="0"/>
    <n v="0"/>
    <n v="0"/>
    <n v="0"/>
    <n v="0"/>
  </r>
  <r>
    <x v="2"/>
    <x v="0"/>
    <x v="0"/>
    <x v="1"/>
    <n v="1138"/>
    <n v="984"/>
    <n v="1448"/>
    <n v="0"/>
    <n v="0"/>
    <n v="0"/>
    <n v="0"/>
    <n v="0"/>
    <n v="0"/>
    <n v="0"/>
    <n v="0"/>
    <n v="0"/>
  </r>
  <r>
    <x v="2"/>
    <x v="0"/>
    <x v="0"/>
    <x v="11"/>
    <n v="12"/>
    <n v="0"/>
    <n v="7"/>
    <n v="0"/>
    <n v="0"/>
    <n v="0"/>
    <n v="0"/>
    <n v="0"/>
    <n v="0"/>
    <n v="0"/>
    <n v="0"/>
    <n v="0"/>
  </r>
  <r>
    <x v="2"/>
    <x v="0"/>
    <x v="0"/>
    <x v="2"/>
    <n v="5"/>
    <n v="4"/>
    <n v="13"/>
    <n v="0"/>
    <n v="0"/>
    <n v="0"/>
    <n v="0"/>
    <n v="0"/>
    <n v="0"/>
    <n v="0"/>
    <n v="0"/>
    <n v="0"/>
  </r>
  <r>
    <x v="2"/>
    <x v="0"/>
    <x v="0"/>
    <x v="3"/>
    <n v="812"/>
    <n v="135"/>
    <n v="94"/>
    <n v="0"/>
    <n v="0"/>
    <n v="0"/>
    <n v="0"/>
    <n v="0"/>
    <n v="0"/>
    <n v="0"/>
    <n v="0"/>
    <n v="0"/>
  </r>
  <r>
    <x v="2"/>
    <x v="0"/>
    <x v="0"/>
    <x v="4"/>
    <n v="141"/>
    <n v="87"/>
    <n v="129"/>
    <n v="0"/>
    <n v="0"/>
    <n v="0"/>
    <n v="0"/>
    <n v="0"/>
    <n v="0"/>
    <n v="0"/>
    <n v="0"/>
    <n v="0"/>
  </r>
  <r>
    <x v="2"/>
    <x v="0"/>
    <x v="1"/>
    <x v="5"/>
    <n v="2"/>
    <n v="1"/>
    <n v="0"/>
    <n v="0"/>
    <n v="0"/>
    <n v="0"/>
    <n v="0"/>
    <n v="0"/>
    <n v="0"/>
    <n v="0"/>
    <n v="0"/>
    <n v="0"/>
  </r>
  <r>
    <x v="2"/>
    <x v="0"/>
    <x v="1"/>
    <x v="6"/>
    <n v="45"/>
    <n v="26"/>
    <n v="23"/>
    <n v="0"/>
    <n v="0"/>
    <n v="0"/>
    <n v="0"/>
    <n v="0"/>
    <n v="0"/>
    <n v="0"/>
    <n v="0"/>
    <n v="0"/>
  </r>
  <r>
    <x v="2"/>
    <x v="0"/>
    <x v="1"/>
    <x v="7"/>
    <n v="117"/>
    <n v="50"/>
    <n v="58"/>
    <n v="0"/>
    <n v="0"/>
    <n v="0"/>
    <n v="0"/>
    <n v="0"/>
    <n v="0"/>
    <n v="0"/>
    <n v="0"/>
    <n v="0"/>
  </r>
  <r>
    <x v="2"/>
    <x v="0"/>
    <x v="1"/>
    <x v="8"/>
    <n v="590"/>
    <n v="621"/>
    <n v="743"/>
    <n v="0"/>
    <n v="0"/>
    <n v="0"/>
    <n v="0"/>
    <n v="0"/>
    <n v="0"/>
    <n v="0"/>
    <n v="0"/>
    <n v="0"/>
  </r>
  <r>
    <x v="2"/>
    <x v="0"/>
    <x v="1"/>
    <x v="9"/>
    <n v="682"/>
    <n v="416"/>
    <n v="400"/>
    <n v="0"/>
    <n v="0"/>
    <n v="0"/>
    <n v="0"/>
    <n v="0"/>
    <n v="0"/>
    <n v="0"/>
    <n v="0"/>
    <n v="0"/>
  </r>
  <r>
    <x v="3"/>
    <x v="1"/>
    <x v="0"/>
    <x v="0"/>
    <n v="0"/>
    <n v="0"/>
    <n v="1"/>
    <n v="0"/>
    <n v="0"/>
    <n v="0"/>
    <n v="0"/>
    <n v="0"/>
    <n v="0"/>
    <n v="0"/>
    <n v="0"/>
    <n v="0"/>
  </r>
  <r>
    <x v="3"/>
    <x v="1"/>
    <x v="0"/>
    <x v="1"/>
    <n v="0"/>
    <n v="0"/>
    <n v="1"/>
    <n v="0"/>
    <n v="0"/>
    <n v="0"/>
    <n v="0"/>
    <n v="0"/>
    <n v="0"/>
    <n v="0"/>
    <n v="0"/>
    <n v="0"/>
  </r>
  <r>
    <x v="3"/>
    <x v="1"/>
    <x v="0"/>
    <x v="4"/>
    <n v="0"/>
    <n v="0"/>
    <n v="1"/>
    <n v="0"/>
    <n v="0"/>
    <n v="0"/>
    <n v="0"/>
    <n v="0"/>
    <n v="0"/>
    <n v="0"/>
    <n v="0"/>
    <n v="0"/>
  </r>
  <r>
    <x v="3"/>
    <x v="1"/>
    <x v="1"/>
    <x v="8"/>
    <n v="5"/>
    <n v="0"/>
    <n v="0"/>
    <n v="0"/>
    <n v="0"/>
    <n v="0"/>
    <n v="0"/>
    <n v="0"/>
    <n v="0"/>
    <n v="0"/>
    <n v="0"/>
    <n v="0"/>
  </r>
  <r>
    <x v="4"/>
    <x v="2"/>
    <x v="0"/>
    <x v="13"/>
    <n v="1"/>
    <n v="0"/>
    <n v="0"/>
    <n v="0"/>
    <n v="0"/>
    <n v="0"/>
    <n v="0"/>
    <n v="0"/>
    <n v="0"/>
    <n v="0"/>
    <n v="0"/>
    <n v="0"/>
  </r>
  <r>
    <x v="4"/>
    <x v="2"/>
    <x v="0"/>
    <x v="0"/>
    <n v="8"/>
    <n v="11"/>
    <n v="10"/>
    <n v="0"/>
    <n v="0"/>
    <n v="0"/>
    <n v="0"/>
    <n v="0"/>
    <n v="0"/>
    <n v="0"/>
    <n v="0"/>
    <n v="0"/>
  </r>
  <r>
    <x v="4"/>
    <x v="2"/>
    <x v="0"/>
    <x v="1"/>
    <n v="13"/>
    <n v="10"/>
    <n v="6"/>
    <n v="0"/>
    <n v="0"/>
    <n v="0"/>
    <n v="0"/>
    <n v="0"/>
    <n v="0"/>
    <n v="0"/>
    <n v="0"/>
    <n v="0"/>
  </r>
  <r>
    <x v="4"/>
    <x v="2"/>
    <x v="0"/>
    <x v="11"/>
    <n v="1"/>
    <n v="0"/>
    <n v="0"/>
    <n v="0"/>
    <n v="0"/>
    <n v="0"/>
    <n v="0"/>
    <n v="0"/>
    <n v="0"/>
    <n v="0"/>
    <n v="0"/>
    <n v="0"/>
  </r>
  <r>
    <x v="4"/>
    <x v="2"/>
    <x v="0"/>
    <x v="2"/>
    <n v="2"/>
    <n v="6"/>
    <n v="4"/>
    <n v="0"/>
    <n v="0"/>
    <n v="0"/>
    <n v="0"/>
    <n v="0"/>
    <n v="0"/>
    <n v="0"/>
    <n v="0"/>
    <n v="0"/>
  </r>
  <r>
    <x v="4"/>
    <x v="2"/>
    <x v="0"/>
    <x v="3"/>
    <n v="1"/>
    <n v="1"/>
    <n v="0"/>
    <n v="0"/>
    <n v="0"/>
    <n v="0"/>
    <n v="0"/>
    <n v="0"/>
    <n v="0"/>
    <n v="0"/>
    <n v="0"/>
    <n v="0"/>
  </r>
  <r>
    <x v="4"/>
    <x v="2"/>
    <x v="0"/>
    <x v="4"/>
    <n v="7"/>
    <n v="5"/>
    <n v="3"/>
    <n v="0"/>
    <n v="0"/>
    <n v="0"/>
    <n v="0"/>
    <n v="0"/>
    <n v="0"/>
    <n v="0"/>
    <n v="0"/>
    <n v="0"/>
  </r>
  <r>
    <x v="4"/>
    <x v="2"/>
    <x v="1"/>
    <x v="6"/>
    <n v="0"/>
    <n v="0"/>
    <n v="1"/>
    <n v="0"/>
    <n v="0"/>
    <n v="0"/>
    <n v="0"/>
    <n v="0"/>
    <n v="0"/>
    <n v="0"/>
    <n v="0"/>
    <n v="0"/>
  </r>
  <r>
    <x v="4"/>
    <x v="2"/>
    <x v="1"/>
    <x v="7"/>
    <n v="2"/>
    <n v="0"/>
    <n v="0"/>
    <n v="0"/>
    <n v="0"/>
    <n v="0"/>
    <n v="0"/>
    <n v="0"/>
    <n v="0"/>
    <n v="0"/>
    <n v="0"/>
    <n v="0"/>
  </r>
  <r>
    <x v="4"/>
    <x v="2"/>
    <x v="1"/>
    <x v="8"/>
    <n v="26"/>
    <n v="27"/>
    <n v="39"/>
    <n v="0"/>
    <n v="0"/>
    <n v="0"/>
    <n v="0"/>
    <n v="0"/>
    <n v="0"/>
    <n v="0"/>
    <n v="0"/>
    <n v="0"/>
  </r>
  <r>
    <x v="4"/>
    <x v="2"/>
    <x v="1"/>
    <x v="9"/>
    <n v="7"/>
    <n v="13"/>
    <n v="4"/>
    <n v="0"/>
    <n v="0"/>
    <n v="0"/>
    <n v="0"/>
    <n v="0"/>
    <n v="0"/>
    <n v="0"/>
    <n v="0"/>
    <n v="0"/>
  </r>
  <r>
    <x v="5"/>
    <x v="3"/>
    <x v="0"/>
    <x v="0"/>
    <n v="1"/>
    <n v="1"/>
    <n v="2"/>
    <n v="0"/>
    <n v="0"/>
    <n v="0"/>
    <n v="0"/>
    <n v="0"/>
    <n v="0"/>
    <n v="0"/>
    <n v="0"/>
    <n v="0"/>
  </r>
  <r>
    <x v="5"/>
    <x v="3"/>
    <x v="0"/>
    <x v="1"/>
    <n v="0"/>
    <n v="2"/>
    <n v="0"/>
    <n v="0"/>
    <n v="0"/>
    <n v="0"/>
    <n v="0"/>
    <n v="0"/>
    <n v="0"/>
    <n v="0"/>
    <n v="0"/>
    <n v="0"/>
  </r>
  <r>
    <x v="5"/>
    <x v="3"/>
    <x v="0"/>
    <x v="11"/>
    <n v="4"/>
    <n v="2"/>
    <n v="3"/>
    <n v="0"/>
    <n v="0"/>
    <n v="0"/>
    <n v="0"/>
    <n v="0"/>
    <n v="0"/>
    <n v="0"/>
    <n v="0"/>
    <n v="0"/>
  </r>
  <r>
    <x v="5"/>
    <x v="3"/>
    <x v="0"/>
    <x v="2"/>
    <n v="0"/>
    <n v="0"/>
    <n v="1"/>
    <n v="0"/>
    <n v="0"/>
    <n v="0"/>
    <n v="0"/>
    <n v="0"/>
    <n v="0"/>
    <n v="0"/>
    <n v="0"/>
    <n v="0"/>
  </r>
  <r>
    <x v="5"/>
    <x v="3"/>
    <x v="0"/>
    <x v="4"/>
    <n v="1"/>
    <n v="0"/>
    <n v="1"/>
    <n v="0"/>
    <n v="0"/>
    <n v="0"/>
    <n v="0"/>
    <n v="0"/>
    <n v="0"/>
    <n v="0"/>
    <n v="0"/>
    <n v="0"/>
  </r>
  <r>
    <x v="5"/>
    <x v="3"/>
    <x v="1"/>
    <x v="6"/>
    <n v="1"/>
    <n v="1"/>
    <n v="0"/>
    <n v="0"/>
    <n v="0"/>
    <n v="0"/>
    <n v="0"/>
    <n v="0"/>
    <n v="0"/>
    <n v="0"/>
    <n v="0"/>
    <n v="0"/>
  </r>
  <r>
    <x v="5"/>
    <x v="3"/>
    <x v="1"/>
    <x v="7"/>
    <n v="1"/>
    <n v="0"/>
    <n v="2"/>
    <n v="0"/>
    <n v="0"/>
    <n v="0"/>
    <n v="0"/>
    <n v="0"/>
    <n v="0"/>
    <n v="0"/>
    <n v="0"/>
    <n v="0"/>
  </r>
  <r>
    <x v="5"/>
    <x v="3"/>
    <x v="1"/>
    <x v="8"/>
    <n v="13"/>
    <n v="29"/>
    <n v="34"/>
    <n v="0"/>
    <n v="0"/>
    <n v="0"/>
    <n v="0"/>
    <n v="0"/>
    <n v="0"/>
    <n v="0"/>
    <n v="0"/>
    <n v="0"/>
  </r>
  <r>
    <x v="5"/>
    <x v="3"/>
    <x v="1"/>
    <x v="9"/>
    <n v="9"/>
    <n v="13"/>
    <n v="6"/>
    <n v="0"/>
    <n v="0"/>
    <n v="0"/>
    <n v="0"/>
    <n v="0"/>
    <n v="0"/>
    <n v="0"/>
    <n v="0"/>
    <n v="0"/>
  </r>
  <r>
    <x v="6"/>
    <x v="2"/>
    <x v="0"/>
    <x v="0"/>
    <n v="1"/>
    <n v="3"/>
    <n v="2"/>
    <n v="0"/>
    <n v="0"/>
    <n v="0"/>
    <n v="0"/>
    <n v="0"/>
    <n v="0"/>
    <n v="0"/>
    <n v="0"/>
    <n v="0"/>
  </r>
  <r>
    <x v="6"/>
    <x v="2"/>
    <x v="0"/>
    <x v="1"/>
    <n v="11"/>
    <n v="9"/>
    <n v="13"/>
    <n v="0"/>
    <n v="0"/>
    <n v="0"/>
    <n v="0"/>
    <n v="0"/>
    <n v="0"/>
    <n v="0"/>
    <n v="0"/>
    <n v="0"/>
  </r>
  <r>
    <x v="6"/>
    <x v="2"/>
    <x v="0"/>
    <x v="11"/>
    <n v="0"/>
    <n v="1"/>
    <n v="0"/>
    <n v="0"/>
    <n v="0"/>
    <n v="0"/>
    <n v="0"/>
    <n v="0"/>
    <n v="0"/>
    <n v="0"/>
    <n v="0"/>
    <n v="0"/>
  </r>
  <r>
    <x v="6"/>
    <x v="2"/>
    <x v="0"/>
    <x v="2"/>
    <n v="0"/>
    <n v="2"/>
    <n v="0"/>
    <n v="0"/>
    <n v="0"/>
    <n v="0"/>
    <n v="0"/>
    <n v="0"/>
    <n v="0"/>
    <n v="0"/>
    <n v="0"/>
    <n v="0"/>
  </r>
  <r>
    <x v="6"/>
    <x v="2"/>
    <x v="0"/>
    <x v="3"/>
    <n v="1"/>
    <n v="3"/>
    <n v="2"/>
    <n v="0"/>
    <n v="0"/>
    <n v="0"/>
    <n v="0"/>
    <n v="0"/>
    <n v="0"/>
    <n v="0"/>
    <n v="0"/>
    <n v="0"/>
  </r>
  <r>
    <x v="6"/>
    <x v="2"/>
    <x v="0"/>
    <x v="4"/>
    <n v="4"/>
    <n v="5"/>
    <n v="2"/>
    <n v="0"/>
    <n v="0"/>
    <n v="0"/>
    <n v="0"/>
    <n v="0"/>
    <n v="0"/>
    <n v="0"/>
    <n v="0"/>
    <n v="0"/>
  </r>
  <r>
    <x v="6"/>
    <x v="2"/>
    <x v="1"/>
    <x v="8"/>
    <n v="19"/>
    <n v="16"/>
    <n v="36"/>
    <n v="0"/>
    <n v="0"/>
    <n v="0"/>
    <n v="0"/>
    <n v="0"/>
    <n v="0"/>
    <n v="0"/>
    <n v="0"/>
    <n v="0"/>
  </r>
  <r>
    <x v="6"/>
    <x v="2"/>
    <x v="1"/>
    <x v="9"/>
    <n v="26"/>
    <n v="15"/>
    <n v="15"/>
    <n v="0"/>
    <n v="0"/>
    <n v="0"/>
    <n v="0"/>
    <n v="0"/>
    <n v="0"/>
    <n v="0"/>
    <n v="0"/>
    <n v="0"/>
  </r>
  <r>
    <x v="7"/>
    <x v="2"/>
    <x v="0"/>
    <x v="0"/>
    <n v="20"/>
    <n v="16"/>
    <n v="20"/>
    <n v="0"/>
    <n v="0"/>
    <n v="0"/>
    <n v="0"/>
    <n v="0"/>
    <n v="0"/>
    <n v="0"/>
    <n v="0"/>
    <n v="0"/>
  </r>
  <r>
    <x v="7"/>
    <x v="2"/>
    <x v="0"/>
    <x v="1"/>
    <n v="13"/>
    <n v="4"/>
    <n v="4"/>
    <n v="0"/>
    <n v="0"/>
    <n v="0"/>
    <n v="0"/>
    <n v="0"/>
    <n v="0"/>
    <n v="0"/>
    <n v="0"/>
    <n v="0"/>
  </r>
  <r>
    <x v="7"/>
    <x v="2"/>
    <x v="0"/>
    <x v="11"/>
    <n v="1"/>
    <n v="0"/>
    <n v="1"/>
    <n v="0"/>
    <n v="0"/>
    <n v="0"/>
    <n v="0"/>
    <n v="0"/>
    <n v="0"/>
    <n v="0"/>
    <n v="0"/>
    <n v="0"/>
  </r>
  <r>
    <x v="7"/>
    <x v="2"/>
    <x v="0"/>
    <x v="3"/>
    <n v="2"/>
    <n v="2"/>
    <n v="2"/>
    <n v="0"/>
    <n v="0"/>
    <n v="0"/>
    <n v="0"/>
    <n v="0"/>
    <n v="0"/>
    <n v="0"/>
    <n v="0"/>
    <n v="0"/>
  </r>
  <r>
    <x v="7"/>
    <x v="2"/>
    <x v="0"/>
    <x v="4"/>
    <n v="14"/>
    <n v="0"/>
    <n v="13"/>
    <n v="0"/>
    <n v="0"/>
    <n v="0"/>
    <n v="0"/>
    <n v="0"/>
    <n v="0"/>
    <n v="0"/>
    <n v="0"/>
    <n v="0"/>
  </r>
  <r>
    <x v="7"/>
    <x v="2"/>
    <x v="1"/>
    <x v="7"/>
    <n v="4"/>
    <n v="4"/>
    <n v="2"/>
    <n v="0"/>
    <n v="0"/>
    <n v="0"/>
    <n v="0"/>
    <n v="0"/>
    <n v="0"/>
    <n v="0"/>
    <n v="0"/>
    <n v="0"/>
  </r>
  <r>
    <x v="7"/>
    <x v="2"/>
    <x v="1"/>
    <x v="8"/>
    <n v="143"/>
    <n v="139"/>
    <n v="143"/>
    <n v="0"/>
    <n v="0"/>
    <n v="0"/>
    <n v="0"/>
    <n v="0"/>
    <n v="0"/>
    <n v="0"/>
    <n v="0"/>
    <n v="0"/>
  </r>
  <r>
    <x v="7"/>
    <x v="2"/>
    <x v="1"/>
    <x v="9"/>
    <n v="36"/>
    <n v="38"/>
    <n v="32"/>
    <n v="0"/>
    <n v="0"/>
    <n v="0"/>
    <n v="0"/>
    <n v="0"/>
    <n v="0"/>
    <n v="0"/>
    <n v="0"/>
    <n v="0"/>
  </r>
  <r>
    <x v="8"/>
    <x v="1"/>
    <x v="0"/>
    <x v="0"/>
    <n v="9"/>
    <n v="5"/>
    <n v="2"/>
    <n v="0"/>
    <n v="0"/>
    <n v="0"/>
    <n v="0"/>
    <n v="0"/>
    <n v="0"/>
    <n v="0"/>
    <n v="0"/>
    <n v="0"/>
  </r>
  <r>
    <x v="8"/>
    <x v="1"/>
    <x v="0"/>
    <x v="1"/>
    <n v="2"/>
    <n v="3"/>
    <n v="1"/>
    <n v="0"/>
    <n v="0"/>
    <n v="0"/>
    <n v="0"/>
    <n v="0"/>
    <n v="0"/>
    <n v="0"/>
    <n v="0"/>
    <n v="0"/>
  </r>
  <r>
    <x v="8"/>
    <x v="1"/>
    <x v="0"/>
    <x v="11"/>
    <n v="2"/>
    <n v="0"/>
    <n v="0"/>
    <n v="0"/>
    <n v="0"/>
    <n v="0"/>
    <n v="0"/>
    <n v="0"/>
    <n v="0"/>
    <n v="0"/>
    <n v="0"/>
    <n v="0"/>
  </r>
  <r>
    <x v="8"/>
    <x v="1"/>
    <x v="0"/>
    <x v="2"/>
    <n v="3"/>
    <n v="0"/>
    <n v="1"/>
    <n v="0"/>
    <n v="0"/>
    <n v="0"/>
    <n v="0"/>
    <n v="0"/>
    <n v="0"/>
    <n v="0"/>
    <n v="0"/>
    <n v="0"/>
  </r>
  <r>
    <x v="8"/>
    <x v="1"/>
    <x v="0"/>
    <x v="3"/>
    <n v="1"/>
    <n v="2"/>
    <n v="0"/>
    <n v="0"/>
    <n v="0"/>
    <n v="0"/>
    <n v="0"/>
    <n v="0"/>
    <n v="0"/>
    <n v="0"/>
    <n v="0"/>
    <n v="0"/>
  </r>
  <r>
    <x v="8"/>
    <x v="1"/>
    <x v="0"/>
    <x v="4"/>
    <n v="1"/>
    <n v="2"/>
    <n v="1"/>
    <n v="0"/>
    <n v="0"/>
    <n v="0"/>
    <n v="0"/>
    <n v="0"/>
    <n v="0"/>
    <n v="0"/>
    <n v="0"/>
    <n v="0"/>
  </r>
  <r>
    <x v="8"/>
    <x v="1"/>
    <x v="1"/>
    <x v="6"/>
    <n v="1"/>
    <n v="4"/>
    <n v="4"/>
    <n v="0"/>
    <n v="0"/>
    <n v="0"/>
    <n v="0"/>
    <n v="0"/>
    <n v="0"/>
    <n v="0"/>
    <n v="0"/>
    <n v="0"/>
  </r>
  <r>
    <x v="8"/>
    <x v="1"/>
    <x v="1"/>
    <x v="7"/>
    <n v="4"/>
    <n v="0"/>
    <n v="0"/>
    <n v="0"/>
    <n v="0"/>
    <n v="0"/>
    <n v="0"/>
    <n v="0"/>
    <n v="0"/>
    <n v="0"/>
    <n v="0"/>
    <n v="0"/>
  </r>
  <r>
    <x v="8"/>
    <x v="1"/>
    <x v="1"/>
    <x v="8"/>
    <n v="23"/>
    <n v="20"/>
    <n v="16"/>
    <n v="0"/>
    <n v="0"/>
    <n v="0"/>
    <n v="0"/>
    <n v="0"/>
    <n v="0"/>
    <n v="0"/>
    <n v="0"/>
    <n v="0"/>
  </r>
  <r>
    <x v="8"/>
    <x v="1"/>
    <x v="1"/>
    <x v="9"/>
    <n v="16"/>
    <n v="16"/>
    <n v="22"/>
    <n v="0"/>
    <n v="0"/>
    <n v="0"/>
    <n v="0"/>
    <n v="0"/>
    <n v="0"/>
    <n v="0"/>
    <n v="0"/>
    <n v="0"/>
  </r>
  <r>
    <x v="9"/>
    <x v="3"/>
    <x v="0"/>
    <x v="1"/>
    <n v="1"/>
    <n v="0"/>
    <n v="7"/>
    <n v="0"/>
    <n v="0"/>
    <n v="0"/>
    <n v="0"/>
    <n v="0"/>
    <n v="0"/>
    <n v="0"/>
    <n v="0"/>
    <n v="0"/>
  </r>
  <r>
    <x v="9"/>
    <x v="3"/>
    <x v="0"/>
    <x v="3"/>
    <n v="0"/>
    <n v="0"/>
    <n v="1"/>
    <n v="0"/>
    <n v="0"/>
    <n v="0"/>
    <n v="0"/>
    <n v="0"/>
    <n v="0"/>
    <n v="0"/>
    <n v="0"/>
    <n v="0"/>
  </r>
  <r>
    <x v="9"/>
    <x v="3"/>
    <x v="1"/>
    <x v="6"/>
    <n v="0"/>
    <n v="1"/>
    <n v="0"/>
    <n v="0"/>
    <n v="0"/>
    <n v="0"/>
    <n v="0"/>
    <n v="0"/>
    <n v="0"/>
    <n v="0"/>
    <n v="0"/>
    <n v="0"/>
  </r>
  <r>
    <x v="9"/>
    <x v="3"/>
    <x v="1"/>
    <x v="7"/>
    <n v="3"/>
    <n v="3"/>
    <n v="4"/>
    <n v="0"/>
    <n v="0"/>
    <n v="0"/>
    <n v="0"/>
    <n v="0"/>
    <n v="0"/>
    <n v="0"/>
    <n v="0"/>
    <n v="0"/>
  </r>
  <r>
    <x v="9"/>
    <x v="3"/>
    <x v="1"/>
    <x v="8"/>
    <n v="4"/>
    <n v="10"/>
    <n v="12"/>
    <n v="0"/>
    <n v="0"/>
    <n v="0"/>
    <n v="0"/>
    <n v="0"/>
    <n v="0"/>
    <n v="0"/>
    <n v="0"/>
    <n v="0"/>
  </r>
  <r>
    <x v="9"/>
    <x v="3"/>
    <x v="1"/>
    <x v="9"/>
    <n v="1"/>
    <n v="2"/>
    <n v="1"/>
    <n v="0"/>
    <n v="0"/>
    <n v="0"/>
    <n v="0"/>
    <n v="0"/>
    <n v="0"/>
    <n v="0"/>
    <n v="0"/>
    <n v="0"/>
  </r>
  <r>
    <x v="10"/>
    <x v="1"/>
    <x v="0"/>
    <x v="0"/>
    <n v="1"/>
    <n v="2"/>
    <n v="1"/>
    <n v="0"/>
    <n v="0"/>
    <n v="0"/>
    <n v="0"/>
    <n v="0"/>
    <n v="0"/>
    <n v="0"/>
    <n v="0"/>
    <n v="0"/>
  </r>
  <r>
    <x v="10"/>
    <x v="1"/>
    <x v="0"/>
    <x v="1"/>
    <n v="27"/>
    <n v="18"/>
    <n v="19"/>
    <n v="0"/>
    <n v="0"/>
    <n v="0"/>
    <n v="0"/>
    <n v="0"/>
    <n v="0"/>
    <n v="0"/>
    <n v="0"/>
    <n v="0"/>
  </r>
  <r>
    <x v="10"/>
    <x v="1"/>
    <x v="0"/>
    <x v="2"/>
    <n v="1"/>
    <n v="0"/>
    <n v="0"/>
    <n v="0"/>
    <n v="0"/>
    <n v="0"/>
    <n v="0"/>
    <n v="0"/>
    <n v="0"/>
    <n v="0"/>
    <n v="0"/>
    <n v="0"/>
  </r>
  <r>
    <x v="10"/>
    <x v="1"/>
    <x v="0"/>
    <x v="3"/>
    <n v="1"/>
    <n v="0"/>
    <n v="0"/>
    <n v="0"/>
    <n v="0"/>
    <n v="0"/>
    <n v="0"/>
    <n v="0"/>
    <n v="0"/>
    <n v="0"/>
    <n v="0"/>
    <n v="0"/>
  </r>
  <r>
    <x v="10"/>
    <x v="1"/>
    <x v="0"/>
    <x v="4"/>
    <n v="0"/>
    <n v="1"/>
    <n v="1"/>
    <n v="0"/>
    <n v="0"/>
    <n v="0"/>
    <n v="0"/>
    <n v="0"/>
    <n v="0"/>
    <n v="0"/>
    <n v="0"/>
    <n v="0"/>
  </r>
  <r>
    <x v="10"/>
    <x v="1"/>
    <x v="1"/>
    <x v="6"/>
    <n v="2"/>
    <n v="0"/>
    <n v="0"/>
    <n v="0"/>
    <n v="0"/>
    <n v="0"/>
    <n v="0"/>
    <n v="0"/>
    <n v="0"/>
    <n v="0"/>
    <n v="0"/>
    <n v="0"/>
  </r>
  <r>
    <x v="10"/>
    <x v="1"/>
    <x v="1"/>
    <x v="8"/>
    <n v="49"/>
    <n v="33"/>
    <n v="38"/>
    <n v="0"/>
    <n v="0"/>
    <n v="0"/>
    <n v="0"/>
    <n v="0"/>
    <n v="0"/>
    <n v="0"/>
    <n v="0"/>
    <n v="0"/>
  </r>
  <r>
    <x v="10"/>
    <x v="1"/>
    <x v="1"/>
    <x v="9"/>
    <n v="1"/>
    <n v="0"/>
    <n v="1"/>
    <n v="0"/>
    <n v="0"/>
    <n v="0"/>
    <n v="0"/>
    <n v="0"/>
    <n v="0"/>
    <n v="0"/>
    <n v="0"/>
    <n v="0"/>
  </r>
  <r>
    <x v="11"/>
    <x v="1"/>
    <x v="0"/>
    <x v="0"/>
    <n v="2"/>
    <n v="1"/>
    <n v="2"/>
    <n v="0"/>
    <n v="0"/>
    <n v="0"/>
    <n v="0"/>
    <n v="0"/>
    <n v="0"/>
    <n v="0"/>
    <n v="0"/>
    <n v="0"/>
  </r>
  <r>
    <x v="11"/>
    <x v="1"/>
    <x v="0"/>
    <x v="1"/>
    <n v="1"/>
    <n v="0"/>
    <n v="3"/>
    <n v="0"/>
    <n v="0"/>
    <n v="0"/>
    <n v="0"/>
    <n v="0"/>
    <n v="0"/>
    <n v="0"/>
    <n v="0"/>
    <n v="0"/>
  </r>
  <r>
    <x v="11"/>
    <x v="1"/>
    <x v="0"/>
    <x v="11"/>
    <n v="0"/>
    <n v="3"/>
    <n v="2"/>
    <n v="0"/>
    <n v="0"/>
    <n v="0"/>
    <n v="0"/>
    <n v="0"/>
    <n v="0"/>
    <n v="0"/>
    <n v="0"/>
    <n v="0"/>
  </r>
  <r>
    <x v="11"/>
    <x v="1"/>
    <x v="0"/>
    <x v="2"/>
    <n v="0"/>
    <n v="0"/>
    <n v="1"/>
    <n v="0"/>
    <n v="0"/>
    <n v="0"/>
    <n v="0"/>
    <n v="0"/>
    <n v="0"/>
    <n v="0"/>
    <n v="0"/>
    <n v="0"/>
  </r>
  <r>
    <x v="11"/>
    <x v="1"/>
    <x v="0"/>
    <x v="3"/>
    <n v="2"/>
    <n v="1"/>
    <n v="2"/>
    <n v="0"/>
    <n v="0"/>
    <n v="0"/>
    <n v="0"/>
    <n v="0"/>
    <n v="0"/>
    <n v="0"/>
    <n v="0"/>
    <n v="0"/>
  </r>
  <r>
    <x v="11"/>
    <x v="1"/>
    <x v="0"/>
    <x v="4"/>
    <n v="2"/>
    <n v="0"/>
    <n v="2"/>
    <n v="0"/>
    <n v="0"/>
    <n v="0"/>
    <n v="0"/>
    <n v="0"/>
    <n v="0"/>
    <n v="0"/>
    <n v="0"/>
    <n v="0"/>
  </r>
  <r>
    <x v="11"/>
    <x v="1"/>
    <x v="1"/>
    <x v="5"/>
    <n v="1"/>
    <n v="0"/>
    <n v="0"/>
    <n v="0"/>
    <n v="0"/>
    <n v="0"/>
    <n v="0"/>
    <n v="0"/>
    <n v="0"/>
    <n v="0"/>
    <n v="0"/>
    <n v="0"/>
  </r>
  <r>
    <x v="11"/>
    <x v="1"/>
    <x v="1"/>
    <x v="6"/>
    <n v="0"/>
    <n v="1"/>
    <n v="2"/>
    <n v="0"/>
    <n v="0"/>
    <n v="0"/>
    <n v="0"/>
    <n v="0"/>
    <n v="0"/>
    <n v="0"/>
    <n v="0"/>
    <n v="0"/>
  </r>
  <r>
    <x v="11"/>
    <x v="1"/>
    <x v="1"/>
    <x v="8"/>
    <n v="5"/>
    <n v="10"/>
    <n v="5"/>
    <n v="0"/>
    <n v="0"/>
    <n v="0"/>
    <n v="0"/>
    <n v="0"/>
    <n v="0"/>
    <n v="0"/>
    <n v="0"/>
    <n v="0"/>
  </r>
  <r>
    <x v="11"/>
    <x v="1"/>
    <x v="1"/>
    <x v="9"/>
    <n v="3"/>
    <n v="1"/>
    <n v="1"/>
    <n v="0"/>
    <n v="0"/>
    <n v="0"/>
    <n v="0"/>
    <n v="0"/>
    <n v="0"/>
    <n v="0"/>
    <n v="0"/>
    <n v="0"/>
  </r>
  <r>
    <x v="12"/>
    <x v="2"/>
    <x v="0"/>
    <x v="0"/>
    <n v="9"/>
    <n v="10"/>
    <n v="17"/>
    <n v="0"/>
    <n v="0"/>
    <n v="0"/>
    <n v="0"/>
    <n v="0"/>
    <n v="0"/>
    <n v="0"/>
    <n v="0"/>
    <n v="0"/>
  </r>
  <r>
    <x v="12"/>
    <x v="2"/>
    <x v="0"/>
    <x v="1"/>
    <n v="17"/>
    <n v="9"/>
    <n v="28"/>
    <n v="0"/>
    <n v="0"/>
    <n v="0"/>
    <n v="0"/>
    <n v="0"/>
    <n v="0"/>
    <n v="0"/>
    <n v="0"/>
    <n v="0"/>
  </r>
  <r>
    <x v="12"/>
    <x v="2"/>
    <x v="0"/>
    <x v="2"/>
    <n v="1"/>
    <n v="0"/>
    <n v="0"/>
    <n v="0"/>
    <n v="0"/>
    <n v="0"/>
    <n v="0"/>
    <n v="0"/>
    <n v="0"/>
    <n v="0"/>
    <n v="0"/>
    <n v="0"/>
  </r>
  <r>
    <x v="12"/>
    <x v="2"/>
    <x v="0"/>
    <x v="3"/>
    <n v="9"/>
    <n v="3"/>
    <n v="0"/>
    <n v="0"/>
    <n v="0"/>
    <n v="0"/>
    <n v="0"/>
    <n v="0"/>
    <n v="0"/>
    <n v="0"/>
    <n v="0"/>
    <n v="0"/>
  </r>
  <r>
    <x v="12"/>
    <x v="2"/>
    <x v="0"/>
    <x v="4"/>
    <n v="10"/>
    <n v="7"/>
    <n v="3"/>
    <n v="0"/>
    <n v="0"/>
    <n v="0"/>
    <n v="0"/>
    <n v="0"/>
    <n v="0"/>
    <n v="0"/>
    <n v="0"/>
    <n v="0"/>
  </r>
  <r>
    <x v="12"/>
    <x v="2"/>
    <x v="1"/>
    <x v="6"/>
    <n v="2"/>
    <n v="0"/>
    <n v="0"/>
    <n v="0"/>
    <n v="0"/>
    <n v="0"/>
    <n v="0"/>
    <n v="0"/>
    <n v="0"/>
    <n v="0"/>
    <n v="0"/>
    <n v="0"/>
  </r>
  <r>
    <x v="12"/>
    <x v="2"/>
    <x v="1"/>
    <x v="8"/>
    <n v="73"/>
    <n v="62"/>
    <n v="69"/>
    <n v="0"/>
    <n v="0"/>
    <n v="0"/>
    <n v="0"/>
    <n v="0"/>
    <n v="0"/>
    <n v="0"/>
    <n v="0"/>
    <n v="0"/>
  </r>
  <r>
    <x v="12"/>
    <x v="2"/>
    <x v="1"/>
    <x v="9"/>
    <n v="60"/>
    <n v="50"/>
    <n v="45"/>
    <n v="0"/>
    <n v="0"/>
    <n v="0"/>
    <n v="0"/>
    <n v="0"/>
    <n v="0"/>
    <n v="0"/>
    <n v="0"/>
    <n v="0"/>
  </r>
  <r>
    <x v="13"/>
    <x v="3"/>
    <x v="0"/>
    <x v="0"/>
    <n v="0"/>
    <n v="0"/>
    <n v="2"/>
    <n v="0"/>
    <n v="0"/>
    <n v="0"/>
    <n v="0"/>
    <n v="0"/>
    <n v="0"/>
    <n v="0"/>
    <n v="0"/>
    <n v="0"/>
  </r>
  <r>
    <x v="13"/>
    <x v="3"/>
    <x v="0"/>
    <x v="1"/>
    <n v="1"/>
    <n v="2"/>
    <n v="0"/>
    <n v="0"/>
    <n v="0"/>
    <n v="0"/>
    <n v="0"/>
    <n v="0"/>
    <n v="0"/>
    <n v="0"/>
    <n v="0"/>
    <n v="0"/>
  </r>
  <r>
    <x v="13"/>
    <x v="3"/>
    <x v="1"/>
    <x v="8"/>
    <n v="25"/>
    <n v="42"/>
    <n v="26"/>
    <n v="0"/>
    <n v="0"/>
    <n v="0"/>
    <n v="0"/>
    <n v="0"/>
    <n v="0"/>
    <n v="0"/>
    <n v="0"/>
    <n v="0"/>
  </r>
  <r>
    <x v="13"/>
    <x v="3"/>
    <x v="1"/>
    <x v="9"/>
    <n v="2"/>
    <n v="1"/>
    <n v="1"/>
    <n v="0"/>
    <n v="0"/>
    <n v="0"/>
    <n v="0"/>
    <n v="0"/>
    <n v="0"/>
    <n v="0"/>
    <n v="0"/>
    <n v="0"/>
  </r>
  <r>
    <x v="14"/>
    <x v="0"/>
    <x v="0"/>
    <x v="0"/>
    <n v="78"/>
    <n v="54"/>
    <n v="91"/>
    <n v="0"/>
    <n v="0"/>
    <n v="0"/>
    <n v="0"/>
    <n v="0"/>
    <n v="0"/>
    <n v="0"/>
    <n v="0"/>
    <n v="0"/>
  </r>
  <r>
    <x v="14"/>
    <x v="0"/>
    <x v="0"/>
    <x v="1"/>
    <n v="228"/>
    <n v="73"/>
    <n v="285"/>
    <n v="0"/>
    <n v="0"/>
    <n v="0"/>
    <n v="0"/>
    <n v="0"/>
    <n v="0"/>
    <n v="0"/>
    <n v="0"/>
    <n v="0"/>
  </r>
  <r>
    <x v="14"/>
    <x v="0"/>
    <x v="0"/>
    <x v="11"/>
    <n v="16"/>
    <n v="7"/>
    <n v="15"/>
    <n v="0"/>
    <n v="0"/>
    <n v="0"/>
    <n v="0"/>
    <n v="0"/>
    <n v="0"/>
    <n v="0"/>
    <n v="0"/>
    <n v="0"/>
  </r>
  <r>
    <x v="14"/>
    <x v="0"/>
    <x v="0"/>
    <x v="2"/>
    <n v="17"/>
    <n v="5"/>
    <n v="20"/>
    <n v="0"/>
    <n v="0"/>
    <n v="0"/>
    <n v="0"/>
    <n v="0"/>
    <n v="0"/>
    <n v="0"/>
    <n v="0"/>
    <n v="0"/>
  </r>
  <r>
    <x v="14"/>
    <x v="0"/>
    <x v="0"/>
    <x v="3"/>
    <n v="58"/>
    <n v="26"/>
    <n v="69"/>
    <n v="0"/>
    <n v="0"/>
    <n v="0"/>
    <n v="0"/>
    <n v="0"/>
    <n v="0"/>
    <n v="0"/>
    <n v="0"/>
    <n v="0"/>
  </r>
  <r>
    <x v="14"/>
    <x v="0"/>
    <x v="0"/>
    <x v="14"/>
    <n v="0"/>
    <n v="0"/>
    <n v="2"/>
    <n v="0"/>
    <n v="0"/>
    <n v="0"/>
    <n v="0"/>
    <n v="0"/>
    <n v="0"/>
    <n v="0"/>
    <n v="0"/>
    <n v="0"/>
  </r>
  <r>
    <x v="14"/>
    <x v="0"/>
    <x v="0"/>
    <x v="4"/>
    <n v="39"/>
    <n v="12"/>
    <n v="55"/>
    <n v="0"/>
    <n v="0"/>
    <n v="0"/>
    <n v="0"/>
    <n v="0"/>
    <n v="0"/>
    <n v="0"/>
    <n v="0"/>
    <n v="0"/>
  </r>
  <r>
    <x v="14"/>
    <x v="0"/>
    <x v="1"/>
    <x v="5"/>
    <n v="10"/>
    <n v="4"/>
    <n v="2"/>
    <n v="0"/>
    <n v="0"/>
    <n v="0"/>
    <n v="0"/>
    <n v="0"/>
    <n v="0"/>
    <n v="0"/>
    <n v="0"/>
    <n v="0"/>
  </r>
  <r>
    <x v="14"/>
    <x v="0"/>
    <x v="1"/>
    <x v="6"/>
    <n v="83"/>
    <n v="72"/>
    <n v="77"/>
    <n v="0"/>
    <n v="0"/>
    <n v="0"/>
    <n v="0"/>
    <n v="0"/>
    <n v="0"/>
    <n v="0"/>
    <n v="0"/>
    <n v="0"/>
  </r>
  <r>
    <x v="14"/>
    <x v="0"/>
    <x v="1"/>
    <x v="7"/>
    <n v="177"/>
    <n v="160"/>
    <n v="233"/>
    <n v="0"/>
    <n v="0"/>
    <n v="0"/>
    <n v="0"/>
    <n v="0"/>
    <n v="0"/>
    <n v="0"/>
    <n v="0"/>
    <n v="0"/>
  </r>
  <r>
    <x v="14"/>
    <x v="0"/>
    <x v="1"/>
    <x v="8"/>
    <n v="750"/>
    <n v="435"/>
    <n v="455"/>
    <n v="0"/>
    <n v="0"/>
    <n v="0"/>
    <n v="0"/>
    <n v="0"/>
    <n v="0"/>
    <n v="0"/>
    <n v="0"/>
    <n v="0"/>
  </r>
  <r>
    <x v="14"/>
    <x v="0"/>
    <x v="1"/>
    <x v="9"/>
    <n v="328"/>
    <n v="350"/>
    <n v="411"/>
    <n v="0"/>
    <n v="0"/>
    <n v="0"/>
    <n v="0"/>
    <n v="0"/>
    <n v="0"/>
    <n v="0"/>
    <n v="0"/>
    <n v="0"/>
  </r>
  <r>
    <x v="15"/>
    <x v="3"/>
    <x v="0"/>
    <x v="0"/>
    <n v="0"/>
    <n v="1"/>
    <n v="0"/>
    <n v="0"/>
    <n v="0"/>
    <n v="0"/>
    <n v="0"/>
    <n v="0"/>
    <n v="0"/>
    <n v="0"/>
    <n v="0"/>
    <n v="0"/>
  </r>
  <r>
    <x v="15"/>
    <x v="3"/>
    <x v="0"/>
    <x v="11"/>
    <n v="0"/>
    <n v="0"/>
    <n v="1"/>
    <n v="0"/>
    <n v="0"/>
    <n v="0"/>
    <n v="0"/>
    <n v="0"/>
    <n v="0"/>
    <n v="0"/>
    <n v="0"/>
    <n v="0"/>
  </r>
  <r>
    <x v="15"/>
    <x v="3"/>
    <x v="1"/>
    <x v="6"/>
    <n v="0"/>
    <n v="2"/>
    <n v="0"/>
    <n v="0"/>
    <n v="0"/>
    <n v="0"/>
    <n v="0"/>
    <n v="0"/>
    <n v="0"/>
    <n v="0"/>
    <n v="0"/>
    <n v="0"/>
  </r>
  <r>
    <x v="15"/>
    <x v="3"/>
    <x v="1"/>
    <x v="7"/>
    <n v="0"/>
    <n v="0"/>
    <n v="1"/>
    <n v="0"/>
    <n v="0"/>
    <n v="0"/>
    <n v="0"/>
    <n v="0"/>
    <n v="0"/>
    <n v="0"/>
    <n v="0"/>
    <n v="0"/>
  </r>
  <r>
    <x v="15"/>
    <x v="3"/>
    <x v="1"/>
    <x v="8"/>
    <n v="11"/>
    <n v="10"/>
    <n v="22"/>
    <n v="0"/>
    <n v="0"/>
    <n v="0"/>
    <n v="0"/>
    <n v="0"/>
    <n v="0"/>
    <n v="0"/>
    <n v="0"/>
    <n v="0"/>
  </r>
  <r>
    <x v="15"/>
    <x v="3"/>
    <x v="1"/>
    <x v="9"/>
    <n v="4"/>
    <n v="3"/>
    <n v="4"/>
    <n v="0"/>
    <n v="0"/>
    <n v="0"/>
    <n v="0"/>
    <n v="0"/>
    <n v="0"/>
    <n v="0"/>
    <n v="0"/>
    <n v="0"/>
  </r>
  <r>
    <x v="16"/>
    <x v="1"/>
    <x v="0"/>
    <x v="0"/>
    <n v="3"/>
    <n v="4"/>
    <n v="3"/>
    <n v="0"/>
    <n v="0"/>
    <n v="0"/>
    <n v="0"/>
    <n v="0"/>
    <n v="0"/>
    <n v="0"/>
    <n v="0"/>
    <n v="0"/>
  </r>
  <r>
    <x v="16"/>
    <x v="1"/>
    <x v="0"/>
    <x v="1"/>
    <n v="4"/>
    <n v="10"/>
    <n v="10"/>
    <n v="0"/>
    <n v="0"/>
    <n v="0"/>
    <n v="0"/>
    <n v="0"/>
    <n v="0"/>
    <n v="0"/>
    <n v="0"/>
    <n v="0"/>
  </r>
  <r>
    <x v="16"/>
    <x v="1"/>
    <x v="0"/>
    <x v="11"/>
    <n v="0"/>
    <n v="0"/>
    <n v="2"/>
    <n v="0"/>
    <n v="0"/>
    <n v="0"/>
    <n v="0"/>
    <n v="0"/>
    <n v="0"/>
    <n v="0"/>
    <n v="0"/>
    <n v="0"/>
  </r>
  <r>
    <x v="16"/>
    <x v="1"/>
    <x v="0"/>
    <x v="2"/>
    <n v="0"/>
    <n v="0"/>
    <n v="1"/>
    <n v="0"/>
    <n v="0"/>
    <n v="0"/>
    <n v="0"/>
    <n v="0"/>
    <n v="0"/>
    <n v="0"/>
    <n v="0"/>
    <n v="0"/>
  </r>
  <r>
    <x v="16"/>
    <x v="1"/>
    <x v="1"/>
    <x v="6"/>
    <n v="1"/>
    <n v="0"/>
    <n v="3"/>
    <n v="0"/>
    <n v="0"/>
    <n v="0"/>
    <n v="0"/>
    <n v="0"/>
    <n v="0"/>
    <n v="0"/>
    <n v="0"/>
    <n v="0"/>
  </r>
  <r>
    <x v="16"/>
    <x v="1"/>
    <x v="1"/>
    <x v="8"/>
    <n v="11"/>
    <n v="14"/>
    <n v="10"/>
    <n v="0"/>
    <n v="0"/>
    <n v="0"/>
    <n v="0"/>
    <n v="0"/>
    <n v="0"/>
    <n v="0"/>
    <n v="0"/>
    <n v="0"/>
  </r>
  <r>
    <x v="17"/>
    <x v="1"/>
    <x v="0"/>
    <x v="0"/>
    <n v="0"/>
    <n v="1"/>
    <n v="2"/>
    <n v="0"/>
    <n v="0"/>
    <n v="0"/>
    <n v="0"/>
    <n v="0"/>
    <n v="0"/>
    <n v="0"/>
    <n v="0"/>
    <n v="0"/>
  </r>
  <r>
    <x v="17"/>
    <x v="1"/>
    <x v="0"/>
    <x v="1"/>
    <n v="1"/>
    <n v="4"/>
    <n v="4"/>
    <n v="0"/>
    <n v="0"/>
    <n v="0"/>
    <n v="0"/>
    <n v="0"/>
    <n v="0"/>
    <n v="0"/>
    <n v="0"/>
    <n v="0"/>
  </r>
  <r>
    <x v="17"/>
    <x v="1"/>
    <x v="0"/>
    <x v="4"/>
    <n v="0"/>
    <n v="0"/>
    <n v="1"/>
    <n v="0"/>
    <n v="0"/>
    <n v="0"/>
    <n v="0"/>
    <n v="0"/>
    <n v="0"/>
    <n v="0"/>
    <n v="0"/>
    <n v="0"/>
  </r>
  <r>
    <x v="17"/>
    <x v="1"/>
    <x v="1"/>
    <x v="8"/>
    <n v="11"/>
    <n v="13"/>
    <n v="19"/>
    <n v="0"/>
    <n v="0"/>
    <n v="0"/>
    <n v="0"/>
    <n v="0"/>
    <n v="0"/>
    <n v="0"/>
    <n v="0"/>
    <n v="0"/>
  </r>
  <r>
    <x v="17"/>
    <x v="1"/>
    <x v="1"/>
    <x v="9"/>
    <n v="1"/>
    <n v="1"/>
    <n v="1"/>
    <n v="0"/>
    <n v="0"/>
    <n v="0"/>
    <n v="0"/>
    <n v="0"/>
    <n v="0"/>
    <n v="0"/>
    <n v="0"/>
    <n v="0"/>
  </r>
  <r>
    <x v="18"/>
    <x v="3"/>
    <x v="0"/>
    <x v="0"/>
    <n v="1"/>
    <n v="0"/>
    <n v="1"/>
    <n v="0"/>
    <n v="0"/>
    <n v="0"/>
    <n v="0"/>
    <n v="0"/>
    <n v="0"/>
    <n v="0"/>
    <n v="0"/>
    <n v="0"/>
  </r>
  <r>
    <x v="18"/>
    <x v="3"/>
    <x v="0"/>
    <x v="1"/>
    <n v="1"/>
    <n v="3"/>
    <n v="6"/>
    <n v="0"/>
    <n v="0"/>
    <n v="0"/>
    <n v="0"/>
    <n v="0"/>
    <n v="0"/>
    <n v="0"/>
    <n v="0"/>
    <n v="0"/>
  </r>
  <r>
    <x v="18"/>
    <x v="3"/>
    <x v="0"/>
    <x v="3"/>
    <n v="2"/>
    <n v="0"/>
    <n v="0"/>
    <n v="0"/>
    <n v="0"/>
    <n v="0"/>
    <n v="0"/>
    <n v="0"/>
    <n v="0"/>
    <n v="0"/>
    <n v="0"/>
    <n v="0"/>
  </r>
  <r>
    <x v="18"/>
    <x v="3"/>
    <x v="0"/>
    <x v="4"/>
    <n v="0"/>
    <n v="0"/>
    <n v="2"/>
    <n v="0"/>
    <n v="0"/>
    <n v="0"/>
    <n v="0"/>
    <n v="0"/>
    <n v="0"/>
    <n v="0"/>
    <n v="0"/>
    <n v="0"/>
  </r>
  <r>
    <x v="18"/>
    <x v="3"/>
    <x v="1"/>
    <x v="6"/>
    <n v="3"/>
    <n v="0"/>
    <n v="0"/>
    <n v="0"/>
    <n v="0"/>
    <n v="0"/>
    <n v="0"/>
    <n v="0"/>
    <n v="0"/>
    <n v="0"/>
    <n v="0"/>
    <n v="0"/>
  </r>
  <r>
    <x v="18"/>
    <x v="3"/>
    <x v="1"/>
    <x v="7"/>
    <n v="2"/>
    <n v="0"/>
    <n v="3"/>
    <n v="0"/>
    <n v="0"/>
    <n v="0"/>
    <n v="0"/>
    <n v="0"/>
    <n v="0"/>
    <n v="0"/>
    <n v="0"/>
    <n v="0"/>
  </r>
  <r>
    <x v="18"/>
    <x v="3"/>
    <x v="1"/>
    <x v="8"/>
    <n v="22"/>
    <n v="22"/>
    <n v="29"/>
    <n v="0"/>
    <n v="0"/>
    <n v="0"/>
    <n v="0"/>
    <n v="0"/>
    <n v="0"/>
    <n v="0"/>
    <n v="0"/>
    <n v="0"/>
  </r>
  <r>
    <x v="18"/>
    <x v="3"/>
    <x v="1"/>
    <x v="9"/>
    <n v="12"/>
    <n v="14"/>
    <n v="4"/>
    <n v="0"/>
    <n v="0"/>
    <n v="0"/>
    <n v="0"/>
    <n v="0"/>
    <n v="0"/>
    <n v="0"/>
    <n v="0"/>
    <n v="0"/>
  </r>
  <r>
    <x v="19"/>
    <x v="0"/>
    <x v="0"/>
    <x v="0"/>
    <n v="1"/>
    <n v="1"/>
    <n v="1"/>
    <n v="0"/>
    <n v="0"/>
    <n v="0"/>
    <n v="0"/>
    <n v="0"/>
    <n v="0"/>
    <n v="0"/>
    <n v="0"/>
    <n v="0"/>
  </r>
  <r>
    <x v="19"/>
    <x v="0"/>
    <x v="0"/>
    <x v="1"/>
    <n v="137"/>
    <n v="71"/>
    <n v="160"/>
    <n v="0"/>
    <n v="0"/>
    <n v="0"/>
    <n v="0"/>
    <n v="0"/>
    <n v="0"/>
    <n v="0"/>
    <n v="0"/>
    <n v="0"/>
  </r>
  <r>
    <x v="19"/>
    <x v="0"/>
    <x v="0"/>
    <x v="4"/>
    <n v="1"/>
    <n v="1"/>
    <n v="2"/>
    <n v="0"/>
    <n v="0"/>
    <n v="0"/>
    <n v="0"/>
    <n v="0"/>
    <n v="0"/>
    <n v="0"/>
    <n v="0"/>
    <n v="0"/>
  </r>
  <r>
    <x v="19"/>
    <x v="0"/>
    <x v="1"/>
    <x v="8"/>
    <n v="0"/>
    <n v="2"/>
    <n v="7"/>
    <n v="0"/>
    <n v="0"/>
    <n v="0"/>
    <n v="0"/>
    <n v="0"/>
    <n v="0"/>
    <n v="0"/>
    <n v="0"/>
    <n v="0"/>
  </r>
  <r>
    <x v="19"/>
    <x v="0"/>
    <x v="1"/>
    <x v="9"/>
    <n v="0"/>
    <n v="1"/>
    <n v="3"/>
    <n v="0"/>
    <n v="0"/>
    <n v="0"/>
    <n v="0"/>
    <n v="0"/>
    <n v="0"/>
    <n v="0"/>
    <n v="0"/>
    <n v="0"/>
  </r>
  <r>
    <x v="20"/>
    <x v="2"/>
    <x v="0"/>
    <x v="0"/>
    <n v="6"/>
    <n v="2"/>
    <n v="9"/>
    <n v="0"/>
    <n v="0"/>
    <n v="0"/>
    <n v="0"/>
    <n v="0"/>
    <n v="0"/>
    <n v="0"/>
    <n v="0"/>
    <n v="0"/>
  </r>
  <r>
    <x v="20"/>
    <x v="2"/>
    <x v="0"/>
    <x v="1"/>
    <n v="2"/>
    <n v="0"/>
    <n v="3"/>
    <n v="0"/>
    <n v="0"/>
    <n v="0"/>
    <n v="0"/>
    <n v="0"/>
    <n v="0"/>
    <n v="0"/>
    <n v="0"/>
    <n v="0"/>
  </r>
  <r>
    <x v="20"/>
    <x v="2"/>
    <x v="0"/>
    <x v="11"/>
    <n v="0"/>
    <n v="0"/>
    <n v="2"/>
    <n v="0"/>
    <n v="0"/>
    <n v="0"/>
    <n v="0"/>
    <n v="0"/>
    <n v="0"/>
    <n v="0"/>
    <n v="0"/>
    <n v="0"/>
  </r>
  <r>
    <x v="20"/>
    <x v="2"/>
    <x v="0"/>
    <x v="2"/>
    <n v="3"/>
    <n v="1"/>
    <n v="0"/>
    <n v="0"/>
    <n v="0"/>
    <n v="0"/>
    <n v="0"/>
    <n v="0"/>
    <n v="0"/>
    <n v="0"/>
    <n v="0"/>
    <n v="0"/>
  </r>
  <r>
    <x v="20"/>
    <x v="2"/>
    <x v="0"/>
    <x v="4"/>
    <n v="0"/>
    <n v="0"/>
    <n v="3"/>
    <n v="0"/>
    <n v="0"/>
    <n v="0"/>
    <n v="0"/>
    <n v="0"/>
    <n v="0"/>
    <n v="0"/>
    <n v="0"/>
    <n v="0"/>
  </r>
  <r>
    <x v="20"/>
    <x v="2"/>
    <x v="1"/>
    <x v="6"/>
    <n v="0"/>
    <n v="1"/>
    <n v="0"/>
    <n v="0"/>
    <n v="0"/>
    <n v="0"/>
    <n v="0"/>
    <n v="0"/>
    <n v="0"/>
    <n v="0"/>
    <n v="0"/>
    <n v="0"/>
  </r>
  <r>
    <x v="20"/>
    <x v="2"/>
    <x v="1"/>
    <x v="7"/>
    <n v="4"/>
    <n v="0"/>
    <n v="0"/>
    <n v="0"/>
    <n v="0"/>
    <n v="0"/>
    <n v="0"/>
    <n v="0"/>
    <n v="0"/>
    <n v="0"/>
    <n v="0"/>
    <n v="0"/>
  </r>
  <r>
    <x v="20"/>
    <x v="2"/>
    <x v="1"/>
    <x v="8"/>
    <n v="10"/>
    <n v="5"/>
    <n v="6"/>
    <n v="0"/>
    <n v="0"/>
    <n v="0"/>
    <n v="0"/>
    <n v="0"/>
    <n v="0"/>
    <n v="0"/>
    <n v="0"/>
    <n v="0"/>
  </r>
  <r>
    <x v="20"/>
    <x v="2"/>
    <x v="1"/>
    <x v="9"/>
    <n v="1"/>
    <n v="1"/>
    <n v="1"/>
    <n v="0"/>
    <n v="0"/>
    <n v="0"/>
    <n v="0"/>
    <n v="0"/>
    <n v="0"/>
    <n v="0"/>
    <n v="0"/>
    <n v="0"/>
  </r>
  <r>
    <x v="21"/>
    <x v="1"/>
    <x v="0"/>
    <x v="13"/>
    <n v="0"/>
    <n v="0"/>
    <n v="1"/>
    <n v="0"/>
    <n v="0"/>
    <n v="0"/>
    <n v="0"/>
    <n v="0"/>
    <n v="0"/>
    <n v="0"/>
    <n v="0"/>
    <n v="0"/>
  </r>
  <r>
    <x v="21"/>
    <x v="1"/>
    <x v="0"/>
    <x v="10"/>
    <n v="1"/>
    <n v="0"/>
    <n v="0"/>
    <n v="0"/>
    <n v="0"/>
    <n v="0"/>
    <n v="0"/>
    <n v="0"/>
    <n v="0"/>
    <n v="0"/>
    <n v="0"/>
    <n v="0"/>
  </r>
  <r>
    <x v="21"/>
    <x v="1"/>
    <x v="0"/>
    <x v="0"/>
    <n v="2"/>
    <n v="4"/>
    <n v="4"/>
    <n v="0"/>
    <n v="0"/>
    <n v="0"/>
    <n v="0"/>
    <n v="0"/>
    <n v="0"/>
    <n v="0"/>
    <n v="0"/>
    <n v="0"/>
  </r>
  <r>
    <x v="21"/>
    <x v="1"/>
    <x v="0"/>
    <x v="1"/>
    <n v="2"/>
    <n v="1"/>
    <n v="1"/>
    <n v="0"/>
    <n v="0"/>
    <n v="0"/>
    <n v="0"/>
    <n v="0"/>
    <n v="0"/>
    <n v="0"/>
    <n v="0"/>
    <n v="0"/>
  </r>
  <r>
    <x v="21"/>
    <x v="1"/>
    <x v="0"/>
    <x v="11"/>
    <n v="0"/>
    <n v="2"/>
    <n v="0"/>
    <n v="0"/>
    <n v="0"/>
    <n v="0"/>
    <n v="0"/>
    <n v="0"/>
    <n v="0"/>
    <n v="0"/>
    <n v="0"/>
    <n v="0"/>
  </r>
  <r>
    <x v="21"/>
    <x v="1"/>
    <x v="0"/>
    <x v="2"/>
    <n v="0"/>
    <n v="1"/>
    <n v="0"/>
    <n v="0"/>
    <n v="0"/>
    <n v="0"/>
    <n v="0"/>
    <n v="0"/>
    <n v="0"/>
    <n v="0"/>
    <n v="0"/>
    <n v="0"/>
  </r>
  <r>
    <x v="21"/>
    <x v="1"/>
    <x v="0"/>
    <x v="3"/>
    <n v="0"/>
    <n v="3"/>
    <n v="0"/>
    <n v="0"/>
    <n v="0"/>
    <n v="0"/>
    <n v="0"/>
    <n v="0"/>
    <n v="0"/>
    <n v="0"/>
    <n v="0"/>
    <n v="0"/>
  </r>
  <r>
    <x v="21"/>
    <x v="1"/>
    <x v="1"/>
    <x v="8"/>
    <n v="20"/>
    <n v="30"/>
    <n v="27"/>
    <n v="0"/>
    <n v="0"/>
    <n v="0"/>
    <n v="0"/>
    <n v="0"/>
    <n v="0"/>
    <n v="0"/>
    <n v="0"/>
    <n v="0"/>
  </r>
  <r>
    <x v="21"/>
    <x v="1"/>
    <x v="1"/>
    <x v="9"/>
    <n v="7"/>
    <n v="3"/>
    <n v="9"/>
    <n v="0"/>
    <n v="0"/>
    <n v="0"/>
    <n v="0"/>
    <n v="0"/>
    <n v="0"/>
    <n v="0"/>
    <n v="0"/>
    <n v="0"/>
  </r>
  <r>
    <x v="22"/>
    <x v="1"/>
    <x v="0"/>
    <x v="0"/>
    <n v="0"/>
    <n v="1"/>
    <n v="1"/>
    <n v="0"/>
    <n v="0"/>
    <n v="0"/>
    <n v="0"/>
    <n v="0"/>
    <n v="0"/>
    <n v="0"/>
    <n v="0"/>
    <n v="0"/>
  </r>
  <r>
    <x v="22"/>
    <x v="1"/>
    <x v="0"/>
    <x v="1"/>
    <n v="1"/>
    <n v="0"/>
    <n v="1"/>
    <n v="0"/>
    <n v="0"/>
    <n v="0"/>
    <n v="0"/>
    <n v="0"/>
    <n v="0"/>
    <n v="0"/>
    <n v="0"/>
    <n v="0"/>
  </r>
  <r>
    <x v="22"/>
    <x v="1"/>
    <x v="0"/>
    <x v="11"/>
    <n v="1"/>
    <n v="0"/>
    <n v="0"/>
    <n v="0"/>
    <n v="0"/>
    <n v="0"/>
    <n v="0"/>
    <n v="0"/>
    <n v="0"/>
    <n v="0"/>
    <n v="0"/>
    <n v="0"/>
  </r>
  <r>
    <x v="22"/>
    <x v="1"/>
    <x v="0"/>
    <x v="2"/>
    <n v="0"/>
    <n v="0"/>
    <n v="1"/>
    <n v="0"/>
    <n v="0"/>
    <n v="0"/>
    <n v="0"/>
    <n v="0"/>
    <n v="0"/>
    <n v="0"/>
    <n v="0"/>
    <n v="0"/>
  </r>
  <r>
    <x v="22"/>
    <x v="1"/>
    <x v="0"/>
    <x v="3"/>
    <n v="0"/>
    <n v="2"/>
    <n v="0"/>
    <n v="0"/>
    <n v="0"/>
    <n v="0"/>
    <n v="0"/>
    <n v="0"/>
    <n v="0"/>
    <n v="0"/>
    <n v="0"/>
    <n v="0"/>
  </r>
  <r>
    <x v="22"/>
    <x v="1"/>
    <x v="1"/>
    <x v="6"/>
    <n v="0"/>
    <n v="1"/>
    <n v="0"/>
    <n v="0"/>
    <n v="0"/>
    <n v="0"/>
    <n v="0"/>
    <n v="0"/>
    <n v="0"/>
    <n v="0"/>
    <n v="0"/>
    <n v="0"/>
  </r>
  <r>
    <x v="22"/>
    <x v="1"/>
    <x v="1"/>
    <x v="8"/>
    <n v="4"/>
    <n v="2"/>
    <n v="3"/>
    <n v="0"/>
    <n v="0"/>
    <n v="0"/>
    <n v="0"/>
    <n v="0"/>
    <n v="0"/>
    <n v="0"/>
    <n v="0"/>
    <n v="0"/>
  </r>
  <r>
    <x v="22"/>
    <x v="1"/>
    <x v="1"/>
    <x v="9"/>
    <n v="6"/>
    <n v="2"/>
    <n v="12"/>
    <n v="0"/>
    <n v="0"/>
    <n v="0"/>
    <n v="0"/>
    <n v="0"/>
    <n v="0"/>
    <n v="0"/>
    <n v="0"/>
    <n v="0"/>
  </r>
  <r>
    <x v="23"/>
    <x v="1"/>
    <x v="0"/>
    <x v="0"/>
    <n v="3"/>
    <n v="2"/>
    <n v="2"/>
    <n v="0"/>
    <n v="0"/>
    <n v="0"/>
    <n v="0"/>
    <n v="0"/>
    <n v="0"/>
    <n v="0"/>
    <n v="0"/>
    <n v="0"/>
  </r>
  <r>
    <x v="23"/>
    <x v="1"/>
    <x v="0"/>
    <x v="1"/>
    <n v="3"/>
    <n v="2"/>
    <n v="0"/>
    <n v="0"/>
    <n v="0"/>
    <n v="0"/>
    <n v="0"/>
    <n v="0"/>
    <n v="0"/>
    <n v="0"/>
    <n v="0"/>
    <n v="0"/>
  </r>
  <r>
    <x v="23"/>
    <x v="1"/>
    <x v="0"/>
    <x v="11"/>
    <n v="0"/>
    <n v="1"/>
    <n v="1"/>
    <n v="0"/>
    <n v="0"/>
    <n v="0"/>
    <n v="0"/>
    <n v="0"/>
    <n v="0"/>
    <n v="0"/>
    <n v="0"/>
    <n v="0"/>
  </r>
  <r>
    <x v="23"/>
    <x v="1"/>
    <x v="0"/>
    <x v="3"/>
    <n v="0"/>
    <n v="1"/>
    <n v="0"/>
    <n v="0"/>
    <n v="0"/>
    <n v="0"/>
    <n v="0"/>
    <n v="0"/>
    <n v="0"/>
    <n v="0"/>
    <n v="0"/>
    <n v="0"/>
  </r>
  <r>
    <x v="23"/>
    <x v="1"/>
    <x v="1"/>
    <x v="6"/>
    <n v="1"/>
    <n v="1"/>
    <n v="0"/>
    <n v="0"/>
    <n v="0"/>
    <n v="0"/>
    <n v="0"/>
    <n v="0"/>
    <n v="0"/>
    <n v="0"/>
    <n v="0"/>
    <n v="0"/>
  </r>
  <r>
    <x v="23"/>
    <x v="1"/>
    <x v="1"/>
    <x v="8"/>
    <n v="11"/>
    <n v="16"/>
    <n v="13"/>
    <n v="0"/>
    <n v="0"/>
    <n v="0"/>
    <n v="0"/>
    <n v="0"/>
    <n v="0"/>
    <n v="0"/>
    <n v="0"/>
    <n v="0"/>
  </r>
  <r>
    <x v="23"/>
    <x v="1"/>
    <x v="1"/>
    <x v="9"/>
    <n v="3"/>
    <n v="0"/>
    <n v="0"/>
    <n v="0"/>
    <n v="0"/>
    <n v="0"/>
    <n v="0"/>
    <n v="0"/>
    <n v="0"/>
    <n v="0"/>
    <n v="0"/>
    <n v="0"/>
  </r>
  <r>
    <x v="24"/>
    <x v="2"/>
    <x v="0"/>
    <x v="0"/>
    <n v="16"/>
    <n v="16"/>
    <n v="22"/>
    <n v="0"/>
    <n v="0"/>
    <n v="0"/>
    <n v="0"/>
    <n v="0"/>
    <n v="0"/>
    <n v="0"/>
    <n v="0"/>
    <n v="0"/>
  </r>
  <r>
    <x v="24"/>
    <x v="2"/>
    <x v="0"/>
    <x v="1"/>
    <n v="7"/>
    <n v="4"/>
    <n v="1"/>
    <n v="0"/>
    <n v="0"/>
    <n v="0"/>
    <n v="0"/>
    <n v="0"/>
    <n v="0"/>
    <n v="0"/>
    <n v="0"/>
    <n v="0"/>
  </r>
  <r>
    <x v="24"/>
    <x v="2"/>
    <x v="0"/>
    <x v="11"/>
    <n v="1"/>
    <n v="0"/>
    <n v="0"/>
    <n v="0"/>
    <n v="0"/>
    <n v="0"/>
    <n v="0"/>
    <n v="0"/>
    <n v="0"/>
    <n v="0"/>
    <n v="0"/>
    <n v="0"/>
  </r>
  <r>
    <x v="24"/>
    <x v="2"/>
    <x v="0"/>
    <x v="2"/>
    <n v="2"/>
    <n v="0"/>
    <n v="2"/>
    <n v="0"/>
    <n v="0"/>
    <n v="0"/>
    <n v="0"/>
    <n v="0"/>
    <n v="0"/>
    <n v="0"/>
    <n v="0"/>
    <n v="0"/>
  </r>
  <r>
    <x v="24"/>
    <x v="2"/>
    <x v="0"/>
    <x v="3"/>
    <n v="11"/>
    <n v="3"/>
    <n v="5"/>
    <n v="0"/>
    <n v="0"/>
    <n v="0"/>
    <n v="0"/>
    <n v="0"/>
    <n v="0"/>
    <n v="0"/>
    <n v="0"/>
    <n v="0"/>
  </r>
  <r>
    <x v="24"/>
    <x v="2"/>
    <x v="0"/>
    <x v="4"/>
    <n v="5"/>
    <n v="7"/>
    <n v="9"/>
    <n v="0"/>
    <n v="0"/>
    <n v="0"/>
    <n v="0"/>
    <n v="0"/>
    <n v="0"/>
    <n v="0"/>
    <n v="0"/>
    <n v="0"/>
  </r>
  <r>
    <x v="24"/>
    <x v="2"/>
    <x v="1"/>
    <x v="6"/>
    <n v="0"/>
    <n v="3"/>
    <n v="19"/>
    <n v="0"/>
    <n v="0"/>
    <n v="0"/>
    <n v="0"/>
    <n v="0"/>
    <n v="0"/>
    <n v="0"/>
    <n v="0"/>
    <n v="0"/>
  </r>
  <r>
    <x v="24"/>
    <x v="2"/>
    <x v="1"/>
    <x v="7"/>
    <n v="1"/>
    <n v="1"/>
    <n v="0"/>
    <n v="0"/>
    <n v="0"/>
    <n v="0"/>
    <n v="0"/>
    <n v="0"/>
    <n v="0"/>
    <n v="0"/>
    <n v="0"/>
    <n v="0"/>
  </r>
  <r>
    <x v="24"/>
    <x v="2"/>
    <x v="1"/>
    <x v="8"/>
    <n v="157"/>
    <n v="113"/>
    <n v="175"/>
    <n v="0"/>
    <n v="0"/>
    <n v="0"/>
    <n v="0"/>
    <n v="0"/>
    <n v="0"/>
    <n v="0"/>
    <n v="0"/>
    <n v="0"/>
  </r>
  <r>
    <x v="24"/>
    <x v="2"/>
    <x v="1"/>
    <x v="9"/>
    <n v="16"/>
    <n v="9"/>
    <n v="18"/>
    <n v="0"/>
    <n v="0"/>
    <n v="0"/>
    <n v="0"/>
    <n v="0"/>
    <n v="0"/>
    <n v="0"/>
    <n v="0"/>
    <n v="0"/>
  </r>
  <r>
    <x v="25"/>
    <x v="0"/>
    <x v="0"/>
    <x v="0"/>
    <n v="12"/>
    <n v="7"/>
    <n v="5"/>
    <n v="0"/>
    <n v="0"/>
    <n v="0"/>
    <n v="0"/>
    <n v="0"/>
    <n v="0"/>
    <n v="0"/>
    <n v="0"/>
    <n v="0"/>
  </r>
  <r>
    <x v="25"/>
    <x v="0"/>
    <x v="0"/>
    <x v="1"/>
    <n v="412"/>
    <n v="178"/>
    <n v="148"/>
    <n v="0"/>
    <n v="0"/>
    <n v="0"/>
    <n v="0"/>
    <n v="0"/>
    <n v="0"/>
    <n v="0"/>
    <n v="0"/>
    <n v="0"/>
  </r>
  <r>
    <x v="25"/>
    <x v="0"/>
    <x v="0"/>
    <x v="2"/>
    <n v="0"/>
    <n v="0"/>
    <n v="1"/>
    <n v="0"/>
    <n v="0"/>
    <n v="0"/>
    <n v="0"/>
    <n v="0"/>
    <n v="0"/>
    <n v="0"/>
    <n v="0"/>
    <n v="0"/>
  </r>
  <r>
    <x v="25"/>
    <x v="0"/>
    <x v="0"/>
    <x v="3"/>
    <n v="0"/>
    <n v="0"/>
    <n v="1"/>
    <n v="0"/>
    <n v="0"/>
    <n v="0"/>
    <n v="0"/>
    <n v="0"/>
    <n v="0"/>
    <n v="0"/>
    <n v="0"/>
    <n v="0"/>
  </r>
  <r>
    <x v="25"/>
    <x v="0"/>
    <x v="0"/>
    <x v="4"/>
    <n v="10"/>
    <n v="28"/>
    <n v="9"/>
    <n v="0"/>
    <n v="0"/>
    <n v="0"/>
    <n v="0"/>
    <n v="0"/>
    <n v="0"/>
    <n v="0"/>
    <n v="0"/>
    <n v="0"/>
  </r>
  <r>
    <x v="25"/>
    <x v="0"/>
    <x v="1"/>
    <x v="6"/>
    <n v="15"/>
    <n v="16"/>
    <n v="25"/>
    <n v="0"/>
    <n v="0"/>
    <n v="0"/>
    <n v="0"/>
    <n v="0"/>
    <n v="0"/>
    <n v="0"/>
    <n v="0"/>
    <n v="0"/>
  </r>
  <r>
    <x v="25"/>
    <x v="0"/>
    <x v="1"/>
    <x v="7"/>
    <n v="107"/>
    <n v="68"/>
    <n v="64"/>
    <n v="0"/>
    <n v="0"/>
    <n v="0"/>
    <n v="0"/>
    <n v="0"/>
    <n v="0"/>
    <n v="0"/>
    <n v="0"/>
    <n v="0"/>
  </r>
  <r>
    <x v="25"/>
    <x v="0"/>
    <x v="1"/>
    <x v="8"/>
    <n v="17"/>
    <n v="19"/>
    <n v="56"/>
    <n v="0"/>
    <n v="0"/>
    <n v="0"/>
    <n v="0"/>
    <n v="0"/>
    <n v="0"/>
    <n v="0"/>
    <n v="0"/>
    <n v="0"/>
  </r>
  <r>
    <x v="25"/>
    <x v="0"/>
    <x v="1"/>
    <x v="9"/>
    <n v="191"/>
    <n v="173"/>
    <n v="268"/>
    <n v="0"/>
    <n v="0"/>
    <n v="0"/>
    <n v="0"/>
    <n v="0"/>
    <n v="0"/>
    <n v="0"/>
    <n v="0"/>
    <n v="0"/>
  </r>
  <r>
    <x v="26"/>
    <x v="0"/>
    <x v="0"/>
    <x v="0"/>
    <n v="8"/>
    <n v="62"/>
    <n v="47"/>
    <n v="0"/>
    <n v="0"/>
    <n v="0"/>
    <n v="0"/>
    <n v="0"/>
    <n v="0"/>
    <n v="0"/>
    <n v="0"/>
    <n v="0"/>
  </r>
  <r>
    <x v="26"/>
    <x v="0"/>
    <x v="0"/>
    <x v="1"/>
    <n v="123"/>
    <n v="71"/>
    <n v="116"/>
    <n v="0"/>
    <n v="0"/>
    <n v="0"/>
    <n v="0"/>
    <n v="0"/>
    <n v="0"/>
    <n v="0"/>
    <n v="0"/>
    <n v="0"/>
  </r>
  <r>
    <x v="26"/>
    <x v="0"/>
    <x v="0"/>
    <x v="11"/>
    <n v="1"/>
    <n v="1"/>
    <n v="0"/>
    <n v="0"/>
    <n v="0"/>
    <n v="0"/>
    <n v="0"/>
    <n v="0"/>
    <n v="0"/>
    <n v="0"/>
    <n v="0"/>
    <n v="0"/>
  </r>
  <r>
    <x v="26"/>
    <x v="0"/>
    <x v="0"/>
    <x v="2"/>
    <n v="13"/>
    <n v="16"/>
    <n v="10"/>
    <n v="0"/>
    <n v="0"/>
    <n v="0"/>
    <n v="0"/>
    <n v="0"/>
    <n v="0"/>
    <n v="0"/>
    <n v="0"/>
    <n v="0"/>
  </r>
  <r>
    <x v="26"/>
    <x v="0"/>
    <x v="0"/>
    <x v="3"/>
    <n v="4"/>
    <n v="10"/>
    <n v="13"/>
    <n v="0"/>
    <n v="0"/>
    <n v="0"/>
    <n v="0"/>
    <n v="0"/>
    <n v="0"/>
    <n v="0"/>
    <n v="0"/>
    <n v="0"/>
  </r>
  <r>
    <x v="26"/>
    <x v="0"/>
    <x v="0"/>
    <x v="14"/>
    <n v="0"/>
    <n v="0"/>
    <n v="5"/>
    <n v="0"/>
    <n v="0"/>
    <n v="0"/>
    <n v="0"/>
    <n v="0"/>
    <n v="0"/>
    <n v="0"/>
    <n v="0"/>
    <n v="0"/>
  </r>
  <r>
    <x v="26"/>
    <x v="0"/>
    <x v="0"/>
    <x v="4"/>
    <n v="15"/>
    <n v="56"/>
    <n v="70"/>
    <n v="0"/>
    <n v="0"/>
    <n v="0"/>
    <n v="0"/>
    <n v="0"/>
    <n v="0"/>
    <n v="0"/>
    <n v="0"/>
    <n v="0"/>
  </r>
  <r>
    <x v="26"/>
    <x v="0"/>
    <x v="1"/>
    <x v="5"/>
    <n v="0"/>
    <n v="1"/>
    <n v="1"/>
    <n v="0"/>
    <n v="0"/>
    <n v="0"/>
    <n v="0"/>
    <n v="0"/>
    <n v="0"/>
    <n v="0"/>
    <n v="0"/>
    <n v="0"/>
  </r>
  <r>
    <x v="26"/>
    <x v="0"/>
    <x v="1"/>
    <x v="6"/>
    <n v="3"/>
    <n v="15"/>
    <n v="2"/>
    <n v="0"/>
    <n v="0"/>
    <n v="0"/>
    <n v="0"/>
    <n v="0"/>
    <n v="0"/>
    <n v="0"/>
    <n v="0"/>
    <n v="0"/>
  </r>
  <r>
    <x v="26"/>
    <x v="0"/>
    <x v="1"/>
    <x v="7"/>
    <n v="45"/>
    <n v="32"/>
    <n v="32"/>
    <n v="0"/>
    <n v="0"/>
    <n v="0"/>
    <n v="0"/>
    <n v="0"/>
    <n v="0"/>
    <n v="0"/>
    <n v="0"/>
    <n v="0"/>
  </r>
  <r>
    <x v="26"/>
    <x v="0"/>
    <x v="1"/>
    <x v="8"/>
    <n v="302"/>
    <n v="217"/>
    <n v="297"/>
    <n v="0"/>
    <n v="0"/>
    <n v="0"/>
    <n v="0"/>
    <n v="0"/>
    <n v="0"/>
    <n v="0"/>
    <n v="0"/>
    <n v="0"/>
  </r>
  <r>
    <x v="26"/>
    <x v="0"/>
    <x v="1"/>
    <x v="9"/>
    <n v="136"/>
    <n v="112"/>
    <n v="121"/>
    <n v="0"/>
    <n v="0"/>
    <n v="0"/>
    <n v="0"/>
    <n v="0"/>
    <n v="0"/>
    <n v="0"/>
    <n v="0"/>
    <n v="0"/>
  </r>
  <r>
    <x v="27"/>
    <x v="1"/>
    <x v="0"/>
    <x v="10"/>
    <n v="1"/>
    <n v="0"/>
    <n v="0"/>
    <n v="0"/>
    <n v="0"/>
    <n v="0"/>
    <n v="0"/>
    <n v="0"/>
    <n v="0"/>
    <n v="0"/>
    <n v="0"/>
    <n v="0"/>
  </r>
  <r>
    <x v="27"/>
    <x v="1"/>
    <x v="1"/>
    <x v="8"/>
    <n v="1"/>
    <n v="0"/>
    <n v="0"/>
    <n v="0"/>
    <n v="0"/>
    <n v="0"/>
    <n v="0"/>
    <n v="0"/>
    <n v="0"/>
    <n v="0"/>
    <n v="0"/>
    <n v="0"/>
  </r>
  <r>
    <x v="28"/>
    <x v="2"/>
    <x v="0"/>
    <x v="0"/>
    <n v="6"/>
    <n v="4"/>
    <n v="5"/>
    <n v="0"/>
    <n v="0"/>
    <n v="0"/>
    <n v="0"/>
    <n v="0"/>
    <n v="0"/>
    <n v="0"/>
    <n v="0"/>
    <n v="0"/>
  </r>
  <r>
    <x v="28"/>
    <x v="2"/>
    <x v="0"/>
    <x v="1"/>
    <n v="6"/>
    <n v="3"/>
    <n v="49"/>
    <n v="0"/>
    <n v="0"/>
    <n v="0"/>
    <n v="0"/>
    <n v="0"/>
    <n v="0"/>
    <n v="0"/>
    <n v="0"/>
    <n v="0"/>
  </r>
  <r>
    <x v="28"/>
    <x v="2"/>
    <x v="0"/>
    <x v="3"/>
    <n v="0"/>
    <n v="0"/>
    <n v="1"/>
    <n v="0"/>
    <n v="0"/>
    <n v="0"/>
    <n v="0"/>
    <n v="0"/>
    <n v="0"/>
    <n v="0"/>
    <n v="0"/>
    <n v="0"/>
  </r>
  <r>
    <x v="28"/>
    <x v="2"/>
    <x v="0"/>
    <x v="4"/>
    <n v="6"/>
    <n v="1"/>
    <n v="6"/>
    <n v="0"/>
    <n v="0"/>
    <n v="0"/>
    <n v="0"/>
    <n v="0"/>
    <n v="0"/>
    <n v="0"/>
    <n v="0"/>
    <n v="0"/>
  </r>
  <r>
    <x v="28"/>
    <x v="2"/>
    <x v="1"/>
    <x v="8"/>
    <n v="31"/>
    <n v="50"/>
    <n v="43"/>
    <n v="0"/>
    <n v="0"/>
    <n v="0"/>
    <n v="0"/>
    <n v="0"/>
    <n v="0"/>
    <n v="0"/>
    <n v="0"/>
    <n v="0"/>
  </r>
  <r>
    <x v="28"/>
    <x v="2"/>
    <x v="1"/>
    <x v="9"/>
    <n v="9"/>
    <n v="1"/>
    <n v="6"/>
    <n v="0"/>
    <n v="0"/>
    <n v="0"/>
    <n v="0"/>
    <n v="0"/>
    <n v="0"/>
    <n v="0"/>
    <n v="0"/>
    <n v="0"/>
  </r>
  <r>
    <x v="29"/>
    <x v="4"/>
    <x v="0"/>
    <x v="2"/>
    <n v="1"/>
    <n v="0"/>
    <n v="0"/>
    <n v="0"/>
    <n v="0"/>
    <n v="0"/>
    <n v="0"/>
    <n v="0"/>
    <n v="0"/>
    <n v="0"/>
    <n v="0"/>
    <n v="0"/>
  </r>
  <r>
    <x v="29"/>
    <x v="4"/>
    <x v="1"/>
    <x v="6"/>
    <n v="0"/>
    <n v="0"/>
    <n v="1"/>
    <n v="0"/>
    <n v="0"/>
    <n v="0"/>
    <n v="0"/>
    <n v="0"/>
    <n v="0"/>
    <n v="0"/>
    <n v="0"/>
    <n v="0"/>
  </r>
  <r>
    <x v="29"/>
    <x v="4"/>
    <x v="1"/>
    <x v="7"/>
    <n v="0"/>
    <n v="0"/>
    <n v="1"/>
    <n v="0"/>
    <n v="0"/>
    <n v="0"/>
    <n v="0"/>
    <n v="0"/>
    <n v="0"/>
    <n v="0"/>
    <n v="0"/>
    <n v="0"/>
  </r>
  <r>
    <x v="29"/>
    <x v="4"/>
    <x v="1"/>
    <x v="8"/>
    <n v="8"/>
    <n v="9"/>
    <n v="5"/>
    <n v="0"/>
    <n v="0"/>
    <n v="0"/>
    <n v="0"/>
    <n v="0"/>
    <n v="0"/>
    <n v="0"/>
    <n v="0"/>
    <n v="0"/>
  </r>
  <r>
    <x v="30"/>
    <x v="4"/>
    <x v="0"/>
    <x v="0"/>
    <n v="3"/>
    <n v="0"/>
    <n v="0"/>
    <n v="0"/>
    <n v="0"/>
    <n v="0"/>
    <n v="0"/>
    <n v="0"/>
    <n v="0"/>
    <n v="0"/>
    <n v="0"/>
    <n v="0"/>
  </r>
  <r>
    <x v="30"/>
    <x v="4"/>
    <x v="0"/>
    <x v="1"/>
    <n v="1"/>
    <n v="0"/>
    <n v="1"/>
    <n v="0"/>
    <n v="0"/>
    <n v="0"/>
    <n v="0"/>
    <n v="0"/>
    <n v="0"/>
    <n v="0"/>
    <n v="0"/>
    <n v="0"/>
  </r>
  <r>
    <x v="30"/>
    <x v="4"/>
    <x v="1"/>
    <x v="8"/>
    <n v="5"/>
    <n v="2"/>
    <n v="3"/>
    <n v="0"/>
    <n v="0"/>
    <n v="0"/>
    <n v="0"/>
    <n v="0"/>
    <n v="0"/>
    <n v="0"/>
    <n v="0"/>
    <n v="0"/>
  </r>
  <r>
    <x v="30"/>
    <x v="4"/>
    <x v="1"/>
    <x v="9"/>
    <n v="0"/>
    <n v="0"/>
    <n v="1"/>
    <n v="0"/>
    <n v="0"/>
    <n v="0"/>
    <n v="0"/>
    <n v="0"/>
    <n v="0"/>
    <n v="0"/>
    <n v="0"/>
    <n v="0"/>
  </r>
  <r>
    <x v="31"/>
    <x v="3"/>
    <x v="0"/>
    <x v="1"/>
    <n v="2"/>
    <n v="0"/>
    <n v="0"/>
    <n v="0"/>
    <n v="0"/>
    <n v="0"/>
    <n v="0"/>
    <n v="0"/>
    <n v="0"/>
    <n v="0"/>
    <n v="0"/>
    <n v="0"/>
  </r>
  <r>
    <x v="31"/>
    <x v="3"/>
    <x v="1"/>
    <x v="6"/>
    <n v="1"/>
    <n v="0"/>
    <n v="0"/>
    <n v="0"/>
    <n v="0"/>
    <n v="0"/>
    <n v="0"/>
    <n v="0"/>
    <n v="0"/>
    <n v="0"/>
    <n v="0"/>
    <n v="0"/>
  </r>
  <r>
    <x v="31"/>
    <x v="3"/>
    <x v="1"/>
    <x v="8"/>
    <n v="1"/>
    <n v="0"/>
    <n v="7"/>
    <n v="0"/>
    <n v="0"/>
    <n v="0"/>
    <n v="0"/>
    <n v="0"/>
    <n v="0"/>
    <n v="0"/>
    <n v="0"/>
    <n v="0"/>
  </r>
  <r>
    <x v="32"/>
    <x v="1"/>
    <x v="0"/>
    <x v="0"/>
    <n v="2"/>
    <n v="0"/>
    <n v="2"/>
    <n v="0"/>
    <n v="0"/>
    <n v="0"/>
    <n v="0"/>
    <n v="0"/>
    <n v="0"/>
    <n v="0"/>
    <n v="0"/>
    <n v="0"/>
  </r>
  <r>
    <x v="32"/>
    <x v="1"/>
    <x v="0"/>
    <x v="2"/>
    <n v="0"/>
    <n v="0"/>
    <n v="1"/>
    <n v="0"/>
    <n v="0"/>
    <n v="0"/>
    <n v="0"/>
    <n v="0"/>
    <n v="0"/>
    <n v="0"/>
    <n v="0"/>
    <n v="0"/>
  </r>
  <r>
    <x v="32"/>
    <x v="1"/>
    <x v="1"/>
    <x v="7"/>
    <n v="1"/>
    <n v="0"/>
    <n v="0"/>
    <n v="0"/>
    <n v="0"/>
    <n v="0"/>
    <n v="0"/>
    <n v="0"/>
    <n v="0"/>
    <n v="0"/>
    <n v="0"/>
    <n v="0"/>
  </r>
  <r>
    <x v="32"/>
    <x v="1"/>
    <x v="1"/>
    <x v="8"/>
    <n v="2"/>
    <n v="0"/>
    <n v="1"/>
    <n v="0"/>
    <n v="0"/>
    <n v="0"/>
    <n v="0"/>
    <n v="0"/>
    <n v="0"/>
    <n v="0"/>
    <n v="0"/>
    <n v="0"/>
  </r>
  <r>
    <x v="32"/>
    <x v="1"/>
    <x v="1"/>
    <x v="9"/>
    <n v="1"/>
    <n v="0"/>
    <n v="4"/>
    <n v="0"/>
    <n v="0"/>
    <n v="0"/>
    <n v="0"/>
    <n v="0"/>
    <n v="0"/>
    <n v="0"/>
    <n v="0"/>
    <n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 dinámica1" cacheId="8" applyNumberFormats="0" applyBorderFormats="0" applyFontFormats="0" applyPatternFormats="0" applyAlignmentFormats="0" applyWidthHeightFormats="1" dataCaption="Valores" missingCaption="0" updatedVersion="6" minRefreshableVersion="3" useAutoFormatting="1" itemPrintTitles="1" createdVersion="5" indent="0" outline="1" outlineData="1" multipleFieldFilters="0">
  <location ref="A5:M23" firstHeaderRow="0" firstDataRow="1" firstDataCol="1" rowPageCount="2" colPageCount="1"/>
  <pivotFields count="16">
    <pivotField axis="axisPage" showAll="0" sortType="ascending">
      <items count="34">
        <item x="0"/>
        <item x="1"/>
        <item x="2"/>
        <item x="3"/>
        <item x="4"/>
        <item x="5"/>
        <item x="6"/>
        <item x="31"/>
        <item x="29"/>
        <item x="7"/>
        <item x="8"/>
        <item x="9"/>
        <item x="30"/>
        <item x="10"/>
        <item x="11"/>
        <item x="12"/>
        <item x="13"/>
        <item x="14"/>
        <item x="28"/>
        <item x="15"/>
        <item x="27"/>
        <item x="16"/>
        <item x="17"/>
        <item x="18"/>
        <item x="19"/>
        <item x="20"/>
        <item x="21"/>
        <item x="22"/>
        <item x="23"/>
        <item x="24"/>
        <item x="25"/>
        <item x="26"/>
        <item x="32"/>
        <item t="default"/>
      </items>
    </pivotField>
    <pivotField axis="axisPage" showAll="0">
      <items count="6">
        <item x="0"/>
        <item x="1"/>
        <item x="2"/>
        <item x="3"/>
        <item x="4"/>
        <item t="default"/>
      </items>
    </pivotField>
    <pivotField axis="axisRow" showAll="0">
      <items count="3">
        <item x="0"/>
        <item x="1"/>
        <item t="default"/>
      </items>
    </pivotField>
    <pivotField axis="axisRow" showAll="0" sortType="descending">
      <items count="16">
        <item x="1"/>
        <item x="0"/>
        <item x="2"/>
        <item x="3"/>
        <item x="4"/>
        <item x="5"/>
        <item x="6"/>
        <item x="7"/>
        <item x="8"/>
        <item x="9"/>
        <item x="10"/>
        <item x="11"/>
        <item x="12"/>
        <item x="13"/>
        <item x="14"/>
        <item t="default"/>
      </items>
      <autoSortScope>
        <pivotArea dataOnly="0" outline="0" fieldPosition="0">
          <references count="1">
            <reference field="4294967294" count="1" selected="0">
              <x v="2"/>
            </reference>
          </references>
        </pivotArea>
      </autoSortScope>
    </pivotField>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s>
  <rowFields count="2">
    <field x="2"/>
    <field x="3"/>
  </rowFields>
  <rowItems count="18">
    <i>
      <x/>
    </i>
    <i r="1">
      <x/>
    </i>
    <i r="1">
      <x v="1"/>
    </i>
    <i r="1">
      <x v="4"/>
    </i>
    <i r="1">
      <x v="3"/>
    </i>
    <i r="1">
      <x v="2"/>
    </i>
    <i r="1">
      <x v="11"/>
    </i>
    <i r="1">
      <x v="14"/>
    </i>
    <i r="1">
      <x v="10"/>
    </i>
    <i r="1">
      <x v="13"/>
    </i>
    <i>
      <x v="1"/>
    </i>
    <i r="1">
      <x v="8"/>
    </i>
    <i r="1">
      <x v="9"/>
    </i>
    <i r="1">
      <x v="7"/>
    </i>
    <i r="1">
      <x v="6"/>
    </i>
    <i r="1">
      <x v="5"/>
    </i>
    <i r="1">
      <x v="12"/>
    </i>
    <i t="grand">
      <x/>
    </i>
  </rowItems>
  <colFields count="1">
    <field x="-2"/>
  </colFields>
  <colItems count="12">
    <i>
      <x/>
    </i>
    <i i="1">
      <x v="1"/>
    </i>
    <i i="2">
      <x v="2"/>
    </i>
    <i i="3">
      <x v="3"/>
    </i>
    <i i="4">
      <x v="4"/>
    </i>
    <i i="5">
      <x v="5"/>
    </i>
    <i i="6">
      <x v="6"/>
    </i>
    <i i="7">
      <x v="7"/>
    </i>
    <i i="8">
      <x v="8"/>
    </i>
    <i i="9">
      <x v="9"/>
    </i>
    <i i="10">
      <x v="10"/>
    </i>
    <i i="11">
      <x v="11"/>
    </i>
  </colItems>
  <pageFields count="2">
    <pageField fld="1" hier="-1"/>
    <pageField fld="0" hier="-1"/>
  </pageFields>
  <dataFields count="12">
    <dataField name="Suma de Ene" fld="4" baseField="0" baseItem="0"/>
    <dataField name="Suma de Feb" fld="5" baseField="0" baseItem="0"/>
    <dataField name="Suma de Mar" fld="6" baseField="0" baseItem="0"/>
    <dataField name="Suma de Abr" fld="7" baseField="0" baseItem="0"/>
    <dataField name="Suma de May" fld="8" baseField="0" baseItem="0"/>
    <dataField name="Suma de Jun" fld="9" baseField="0" baseItem="0"/>
    <dataField name="Suma de Jul" fld="10" baseField="0" baseItem="0"/>
    <dataField name="Suma de Aug" fld="11" baseField="0" baseItem="0"/>
    <dataField name="Suma de Sep" fld="12" baseField="0" baseItem="0"/>
    <dataField name="Suma de Oct" fld="13" baseField="0" baseItem="0"/>
    <dataField name="Suma de Nov" fld="14" baseField="0" baseItem="0"/>
    <dataField name="Suma de Dec" fld="15" baseField="0" baseItem="0"/>
  </dataFields>
  <formats count="15">
    <format dxfId="0">
      <pivotArea outline="0" collapsedLevelsAreSubtotals="1" fieldPosition="0"/>
    </format>
    <format dxfId="1">
      <pivotArea collapsedLevelsAreSubtotals="1" fieldPosition="0">
        <references count="1">
          <reference field="2" count="1">
            <x v="0"/>
          </reference>
        </references>
      </pivotArea>
    </format>
    <format dxfId="2">
      <pivotArea collapsedLevelsAreSubtotals="1" fieldPosition="0">
        <references count="2">
          <reference field="2" count="1" selected="0">
            <x v="0"/>
          </reference>
          <reference field="3" count="1">
            <x v="0"/>
          </reference>
        </references>
      </pivotArea>
    </format>
    <format dxfId="3">
      <pivotArea dataOnly="0" labelOnly="1" fieldPosition="0">
        <references count="1">
          <reference field="2" count="1">
            <x v="0"/>
          </reference>
        </references>
      </pivotArea>
    </format>
    <format dxfId="4">
      <pivotArea dataOnly="0" labelOnly="1" fieldPosition="0">
        <references count="2">
          <reference field="2" count="1" selected="0">
            <x v="0"/>
          </reference>
          <reference field="3" count="1">
            <x v="0"/>
          </reference>
        </references>
      </pivotArea>
    </format>
    <format dxfId="5">
      <pivotArea collapsedLevelsAreSubtotals="1" fieldPosition="0">
        <references count="1">
          <reference field="2" count="1">
            <x v="0"/>
          </reference>
        </references>
      </pivotArea>
    </format>
    <format dxfId="6">
      <pivotArea collapsedLevelsAreSubtotals="1" fieldPosition="0">
        <references count="2">
          <reference field="2" count="1" selected="0">
            <x v="0"/>
          </reference>
          <reference field="3" count="1">
            <x v="0"/>
          </reference>
        </references>
      </pivotArea>
    </format>
    <format dxfId="7">
      <pivotArea dataOnly="0" labelOnly="1" fieldPosition="0">
        <references count="1">
          <reference field="2" count="1">
            <x v="0"/>
          </reference>
        </references>
      </pivotArea>
    </format>
    <format dxfId="8">
      <pivotArea dataOnly="0" labelOnly="1" fieldPosition="0">
        <references count="2">
          <reference field="2" count="1" selected="0">
            <x v="0"/>
          </reference>
          <reference field="3" count="1">
            <x v="0"/>
          </reference>
        </references>
      </pivotArea>
    </format>
    <format dxfId="9">
      <pivotArea collapsedLevelsAreSubtotals="1" fieldPosition="0">
        <references count="2">
          <reference field="2" count="1" selected="0">
            <x v="0"/>
          </reference>
          <reference field="3" count="8">
            <x v="1"/>
            <x v="2"/>
            <x v="3"/>
            <x v="4"/>
            <x v="10"/>
            <x v="11"/>
            <x v="13"/>
            <x v="14"/>
          </reference>
        </references>
      </pivotArea>
    </format>
    <format dxfId="10">
      <pivotArea dataOnly="0" labelOnly="1" fieldPosition="0">
        <references count="2">
          <reference field="2" count="1" selected="0">
            <x v="0"/>
          </reference>
          <reference field="3" count="8">
            <x v="1"/>
            <x v="2"/>
            <x v="3"/>
            <x v="4"/>
            <x v="10"/>
            <x v="11"/>
            <x v="13"/>
            <x v="14"/>
          </reference>
        </references>
      </pivotArea>
    </format>
    <format dxfId="11">
      <pivotArea collapsedLevelsAreSubtotals="1" fieldPosition="0">
        <references count="1">
          <reference field="2" count="1">
            <x v="1"/>
          </reference>
        </references>
      </pivotArea>
    </format>
    <format dxfId="12">
      <pivotArea collapsedLevelsAreSubtotals="1" fieldPosition="0">
        <references count="2">
          <reference field="2" count="1" selected="0">
            <x v="1"/>
          </reference>
          <reference field="3" count="6">
            <x v="5"/>
            <x v="6"/>
            <x v="7"/>
            <x v="8"/>
            <x v="9"/>
            <x v="12"/>
          </reference>
        </references>
      </pivotArea>
    </format>
    <format dxfId="13">
      <pivotArea dataOnly="0" labelOnly="1" fieldPosition="0">
        <references count="1">
          <reference field="2" count="1">
            <x v="1"/>
          </reference>
        </references>
      </pivotArea>
    </format>
    <format dxfId="14">
      <pivotArea dataOnly="0" labelOnly="1" fieldPosition="0">
        <references count="2">
          <reference field="2" count="1" selected="0">
            <x v="1"/>
          </reference>
          <reference field="3" count="6">
            <x v="5"/>
            <x v="6"/>
            <x v="7"/>
            <x v="8"/>
            <x v="9"/>
            <x v="12"/>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34998626667073579"/>
  </sheetPr>
  <dimension ref="A1:X56"/>
  <sheetViews>
    <sheetView tabSelected="1" zoomScale="70" zoomScaleNormal="70" workbookViewId="0">
      <pane xSplit="2" ySplit="8" topLeftCell="C9" activePane="bottomRight" state="frozen"/>
      <selection pane="topRight" activeCell="C1" sqref="C1"/>
      <selection pane="bottomLeft" activeCell="A9" sqref="A9"/>
      <selection pane="bottomRight" activeCell="C7" sqref="C7:G7"/>
    </sheetView>
  </sheetViews>
  <sheetFormatPr baseColWidth="10" defaultColWidth="11.42578125" defaultRowHeight="12.75" outlineLevelRow="1" x14ac:dyDescent="0.2"/>
  <cols>
    <col min="1" max="1" width="5.140625" customWidth="1"/>
    <col min="2" max="2" width="42.85546875" customWidth="1"/>
    <col min="3" max="3" width="18" customWidth="1"/>
    <col min="4" max="5" width="14.5703125" customWidth="1"/>
    <col min="6" max="6" width="21.5703125" customWidth="1"/>
    <col min="7" max="7" width="15.5703125" customWidth="1"/>
    <col min="8" max="8" width="18" customWidth="1"/>
    <col min="9" max="10" width="14.5703125" customWidth="1"/>
    <col min="11" max="11" width="21.5703125" customWidth="1"/>
    <col min="12" max="12" width="15.5703125" customWidth="1"/>
    <col min="13" max="13" width="18" customWidth="1"/>
    <col min="14" max="15" width="14.5703125" customWidth="1"/>
    <col min="16" max="16" width="21.5703125" customWidth="1"/>
    <col min="17" max="17" width="15.5703125" customWidth="1"/>
    <col min="18" max="18" width="7.28515625" customWidth="1"/>
    <col min="19" max="19" width="35.85546875" bestFit="1" customWidth="1"/>
    <col min="20" max="20" width="14.85546875" customWidth="1"/>
    <col min="21" max="21" width="14.5703125" customWidth="1"/>
    <col min="22" max="22" width="19.5703125" customWidth="1"/>
    <col min="23" max="23" width="16" customWidth="1"/>
  </cols>
  <sheetData>
    <row r="1" spans="1:24" ht="15.75" x14ac:dyDescent="0.25">
      <c r="A1" s="10" t="s">
        <v>19</v>
      </c>
      <c r="B1" s="7"/>
      <c r="C1" s="7"/>
      <c r="D1" s="7"/>
      <c r="E1" s="7"/>
      <c r="F1" s="7"/>
      <c r="G1" s="4">
        <v>2018</v>
      </c>
      <c r="K1" s="7"/>
    </row>
    <row r="2" spans="1:24" x14ac:dyDescent="0.2">
      <c r="A2" s="11" t="s">
        <v>51</v>
      </c>
      <c r="B2" s="7"/>
      <c r="C2" s="7"/>
      <c r="D2" s="7"/>
      <c r="E2" s="7"/>
      <c r="F2" s="7"/>
      <c r="G2" s="45" t="s">
        <v>106</v>
      </c>
      <c r="K2" s="7"/>
    </row>
    <row r="3" spans="1:24" ht="15" x14ac:dyDescent="0.25">
      <c r="A3" s="51" t="s">
        <v>168</v>
      </c>
      <c r="B3" s="51"/>
      <c r="C3" s="51"/>
      <c r="D3" s="51"/>
      <c r="E3" s="49"/>
      <c r="F3" s="49"/>
      <c r="G3" s="49"/>
      <c r="K3" s="49"/>
    </row>
    <row r="4" spans="1:24" x14ac:dyDescent="0.2">
      <c r="A4" s="49"/>
      <c r="B4" s="49"/>
      <c r="C4" s="49"/>
      <c r="D4" s="49"/>
      <c r="E4" s="49"/>
      <c r="F4" s="49"/>
      <c r="G4" s="49"/>
      <c r="K4" s="49"/>
    </row>
    <row r="5" spans="1:24" ht="15" x14ac:dyDescent="0.25">
      <c r="A5" s="12" t="s">
        <v>18</v>
      </c>
      <c r="B5" s="7"/>
      <c r="C5" s="7"/>
      <c r="D5" s="7"/>
      <c r="E5" s="7"/>
      <c r="F5" s="7"/>
      <c r="G5" s="7"/>
      <c r="K5" s="7"/>
    </row>
    <row r="6" spans="1:24" ht="12.75" customHeight="1" x14ac:dyDescent="0.2">
      <c r="A6" s="49" t="s">
        <v>75</v>
      </c>
      <c r="B6" s="7"/>
      <c r="C6" s="7"/>
      <c r="D6" s="7"/>
      <c r="E6" s="7"/>
      <c r="F6" s="7"/>
      <c r="G6" s="7"/>
      <c r="K6" s="7"/>
      <c r="S6" s="66" t="s">
        <v>165</v>
      </c>
      <c r="T6" s="66"/>
      <c r="U6" s="66"/>
      <c r="V6" s="66"/>
      <c r="W6" s="66"/>
    </row>
    <row r="7" spans="1:24" x14ac:dyDescent="0.2">
      <c r="A7" s="68" t="s">
        <v>52</v>
      </c>
      <c r="B7" s="68" t="s">
        <v>50</v>
      </c>
      <c r="C7" s="70" t="s">
        <v>67</v>
      </c>
      <c r="D7" s="71"/>
      <c r="E7" s="71"/>
      <c r="F7" s="71"/>
      <c r="G7" s="72"/>
      <c r="H7" s="73" t="s">
        <v>57</v>
      </c>
      <c r="I7" s="74"/>
      <c r="J7" s="74"/>
      <c r="K7" s="74"/>
      <c r="L7" s="75"/>
      <c r="M7" s="70" t="s">
        <v>26</v>
      </c>
      <c r="N7" s="71"/>
      <c r="O7" s="71"/>
      <c r="P7" s="71"/>
      <c r="Q7" s="72"/>
      <c r="S7" s="67"/>
      <c r="T7" s="67"/>
      <c r="U7" s="67"/>
      <c r="V7" s="67"/>
      <c r="W7" s="67"/>
    </row>
    <row r="8" spans="1:24" ht="51" x14ac:dyDescent="0.2">
      <c r="A8" s="69"/>
      <c r="B8" s="69"/>
      <c r="C8" s="30" t="s">
        <v>83</v>
      </c>
      <c r="D8" s="30" t="s">
        <v>84</v>
      </c>
      <c r="E8" s="30" t="s">
        <v>85</v>
      </c>
      <c r="F8" s="30" t="s">
        <v>86</v>
      </c>
      <c r="G8" s="30" t="s">
        <v>56</v>
      </c>
      <c r="H8" s="29" t="s">
        <v>83</v>
      </c>
      <c r="I8" s="29" t="s">
        <v>84</v>
      </c>
      <c r="J8" s="29" t="s">
        <v>85</v>
      </c>
      <c r="K8" s="29" t="s">
        <v>86</v>
      </c>
      <c r="L8" s="29" t="s">
        <v>56</v>
      </c>
      <c r="M8" s="30" t="s">
        <v>83</v>
      </c>
      <c r="N8" s="30" t="s">
        <v>84</v>
      </c>
      <c r="O8" s="30" t="s">
        <v>85</v>
      </c>
      <c r="P8" s="30" t="s">
        <v>86</v>
      </c>
      <c r="Q8" s="30" t="s">
        <v>56</v>
      </c>
      <c r="S8" s="29" t="s">
        <v>83</v>
      </c>
      <c r="T8" s="30" t="s">
        <v>84</v>
      </c>
      <c r="U8" s="30" t="s">
        <v>85</v>
      </c>
      <c r="V8" s="30" t="s">
        <v>86</v>
      </c>
      <c r="W8" s="30" t="s">
        <v>56</v>
      </c>
    </row>
    <row r="9" spans="1:24" x14ac:dyDescent="0.2">
      <c r="A9" s="1" t="s">
        <v>27</v>
      </c>
      <c r="B9" s="1" t="s">
        <v>2</v>
      </c>
      <c r="C9" s="17">
        <v>7012</v>
      </c>
      <c r="D9" s="37">
        <v>0.74557900741585859</v>
      </c>
      <c r="E9" s="37">
        <v>0.25442099258414147</v>
      </c>
      <c r="F9" s="37">
        <v>6.2179121505989733E-2</v>
      </c>
      <c r="G9" s="37">
        <v>0.9378208784940103</v>
      </c>
      <c r="H9" s="17">
        <v>6316</v>
      </c>
      <c r="I9" s="37">
        <v>0.81032298923369217</v>
      </c>
      <c r="J9" s="37">
        <v>0.1896770107663078</v>
      </c>
      <c r="K9" s="37">
        <v>2.8024065864471183E-2</v>
      </c>
      <c r="L9" s="37">
        <v>0.97197593413552885</v>
      </c>
      <c r="M9" s="17">
        <v>6801</v>
      </c>
      <c r="N9" s="37">
        <v>0.74783120129392744</v>
      </c>
      <c r="O9" s="37">
        <v>0.25216879870607262</v>
      </c>
      <c r="P9" s="37">
        <v>7.8958976621085128E-2</v>
      </c>
      <c r="Q9" s="37">
        <v>0.92104102337891491</v>
      </c>
      <c r="S9" s="34">
        <v>20129</v>
      </c>
      <c r="T9" s="39">
        <v>0.76665507476774808</v>
      </c>
      <c r="U9" s="39">
        <v>0.23334492523225198</v>
      </c>
      <c r="V9" s="39">
        <v>5.7131501813304189E-2</v>
      </c>
      <c r="W9" s="39">
        <v>0.94286849818669582</v>
      </c>
      <c r="X9" s="21"/>
    </row>
    <row r="10" spans="1:24" x14ac:dyDescent="0.2">
      <c r="A10" s="1" t="s">
        <v>28</v>
      </c>
      <c r="B10" s="1" t="s">
        <v>1</v>
      </c>
      <c r="C10" s="17">
        <v>6997</v>
      </c>
      <c r="D10" s="37">
        <v>0.66256967271687861</v>
      </c>
      <c r="E10" s="37">
        <v>0.33743032728312133</v>
      </c>
      <c r="F10" s="37">
        <v>0.13863084178933829</v>
      </c>
      <c r="G10" s="37">
        <v>0.86136915821066173</v>
      </c>
      <c r="H10" s="17">
        <v>6091</v>
      </c>
      <c r="I10" s="37">
        <v>0.7076013790838942</v>
      </c>
      <c r="J10" s="37">
        <v>0.29239862091610574</v>
      </c>
      <c r="K10" s="37">
        <v>9.4565752749958959E-2</v>
      </c>
      <c r="L10" s="37">
        <v>0.90543424725004107</v>
      </c>
      <c r="M10" s="17">
        <v>6801</v>
      </c>
      <c r="N10" s="37">
        <v>0.673430377885605</v>
      </c>
      <c r="O10" s="37">
        <v>0.32656962211439494</v>
      </c>
      <c r="P10" s="37">
        <v>0.10351418908983973</v>
      </c>
      <c r="Q10" s="37">
        <v>0.89648581091016033</v>
      </c>
      <c r="S10" s="34">
        <v>19889</v>
      </c>
      <c r="T10" s="39">
        <v>0.68007441299210614</v>
      </c>
      <c r="U10" s="39">
        <v>0.31992558700789381</v>
      </c>
      <c r="V10" s="39">
        <v>0.11312785962089597</v>
      </c>
      <c r="W10" s="39">
        <v>0.886872140379104</v>
      </c>
    </row>
    <row r="11" spans="1:24" x14ac:dyDescent="0.2">
      <c r="A11" s="1" t="s">
        <v>29</v>
      </c>
      <c r="B11" s="1" t="s">
        <v>5</v>
      </c>
      <c r="C11" s="17">
        <v>343</v>
      </c>
      <c r="D11" s="37">
        <v>0.59475218658892126</v>
      </c>
      <c r="E11" s="37">
        <v>0.40524781341107874</v>
      </c>
      <c r="F11" s="37">
        <v>0.40524781341107874</v>
      </c>
      <c r="G11" s="37">
        <v>0.59475218658892126</v>
      </c>
      <c r="H11" s="17">
        <v>263</v>
      </c>
      <c r="I11" s="37">
        <v>0.71102661596958172</v>
      </c>
      <c r="J11" s="37">
        <v>0.28897338403041822</v>
      </c>
      <c r="K11" s="37">
        <v>0.27756653992395436</v>
      </c>
      <c r="L11" s="37">
        <v>0.72243346007604559</v>
      </c>
      <c r="M11" s="17">
        <v>348</v>
      </c>
      <c r="N11" s="37">
        <v>0.50287356321839083</v>
      </c>
      <c r="O11" s="37">
        <v>0.49712643678160917</v>
      </c>
      <c r="P11" s="37">
        <v>0.46839080459770116</v>
      </c>
      <c r="Q11" s="37">
        <v>0.53160919540229878</v>
      </c>
      <c r="S11" s="34">
        <v>954</v>
      </c>
      <c r="T11" s="39">
        <v>0.59329140461215935</v>
      </c>
      <c r="U11" s="39">
        <v>0.40670859538784065</v>
      </c>
      <c r="V11" s="39">
        <v>0.39308176100628933</v>
      </c>
      <c r="W11" s="39">
        <v>0.60691823899371067</v>
      </c>
    </row>
    <row r="12" spans="1:24" x14ac:dyDescent="0.2">
      <c r="A12" s="1" t="s">
        <v>30</v>
      </c>
      <c r="B12" s="1" t="s">
        <v>0</v>
      </c>
      <c r="C12" s="17">
        <v>8613</v>
      </c>
      <c r="D12" s="37">
        <v>0.54893765238592818</v>
      </c>
      <c r="E12" s="37">
        <v>0.45106234761407177</v>
      </c>
      <c r="F12" s="37">
        <v>0.28433762916521538</v>
      </c>
      <c r="G12" s="37">
        <v>0.71566237083478468</v>
      </c>
      <c r="H12" s="17">
        <v>7778</v>
      </c>
      <c r="I12" s="37">
        <v>0.68153767035227564</v>
      </c>
      <c r="J12" s="37">
        <v>0.31846232964772436</v>
      </c>
      <c r="K12" s="37">
        <v>0.17523785034713293</v>
      </c>
      <c r="L12" s="37">
        <v>0.82476214965286709</v>
      </c>
      <c r="M12" s="17">
        <v>8804</v>
      </c>
      <c r="N12" s="37">
        <v>0.64243525670149926</v>
      </c>
      <c r="O12" s="37">
        <v>0.35756474329850069</v>
      </c>
      <c r="P12" s="37">
        <v>0.21853702862335303</v>
      </c>
      <c r="Q12" s="37">
        <v>0.781462971376647</v>
      </c>
      <c r="S12" s="34">
        <v>25195</v>
      </c>
      <c r="T12" s="39">
        <v>0.62254415558642595</v>
      </c>
      <c r="U12" s="39">
        <v>0.3774558444135741</v>
      </c>
      <c r="V12" s="39">
        <v>0.2276642190910895</v>
      </c>
      <c r="W12" s="39">
        <v>0.77233578090891053</v>
      </c>
    </row>
    <row r="13" spans="1:24" x14ac:dyDescent="0.2">
      <c r="A13" s="1" t="s">
        <v>31</v>
      </c>
      <c r="B13" s="1" t="s">
        <v>3</v>
      </c>
      <c r="C13" s="17">
        <v>1586</v>
      </c>
      <c r="D13" s="37">
        <v>0.59331651954602771</v>
      </c>
      <c r="E13" s="37">
        <v>0.40668348045397223</v>
      </c>
      <c r="F13" s="37">
        <v>0.26923076923076922</v>
      </c>
      <c r="G13" s="37">
        <v>0.73076923076923084</v>
      </c>
      <c r="H13" s="17">
        <v>1435</v>
      </c>
      <c r="I13" s="37">
        <v>0.62857142857142856</v>
      </c>
      <c r="J13" s="37">
        <v>0.37142857142857144</v>
      </c>
      <c r="K13" s="37">
        <v>0.26202090592334493</v>
      </c>
      <c r="L13" s="37">
        <v>0.73797909407665507</v>
      </c>
      <c r="M13" s="17">
        <v>1770</v>
      </c>
      <c r="N13" s="37">
        <v>0.66553672316384183</v>
      </c>
      <c r="O13" s="37">
        <v>0.33446327683615817</v>
      </c>
      <c r="P13" s="37">
        <v>0.26723163841807912</v>
      </c>
      <c r="Q13" s="37">
        <v>0.73276836158192094</v>
      </c>
      <c r="S13" s="34">
        <v>4791</v>
      </c>
      <c r="T13" s="39">
        <v>0.63055729492799006</v>
      </c>
      <c r="U13" s="39">
        <v>0.36944270507200999</v>
      </c>
      <c r="V13" s="39">
        <v>0.26633270715925694</v>
      </c>
      <c r="W13" s="39">
        <v>0.73366729284074306</v>
      </c>
    </row>
    <row r="14" spans="1:24" x14ac:dyDescent="0.2">
      <c r="A14" s="1" t="s">
        <v>32</v>
      </c>
      <c r="B14" s="1" t="s">
        <v>4</v>
      </c>
      <c r="C14" s="17">
        <v>1979</v>
      </c>
      <c r="D14" s="37">
        <v>0.61394643759474476</v>
      </c>
      <c r="E14" s="37">
        <v>0.38605356240525518</v>
      </c>
      <c r="F14" s="37">
        <v>0.21930267812026275</v>
      </c>
      <c r="G14" s="37">
        <v>0.78069732187973728</v>
      </c>
      <c r="H14" s="17">
        <v>1980</v>
      </c>
      <c r="I14" s="37">
        <v>0.75303030303030305</v>
      </c>
      <c r="J14" s="37">
        <v>0.24696969696969698</v>
      </c>
      <c r="K14" s="37">
        <v>0.10757575757575757</v>
      </c>
      <c r="L14" s="37">
        <v>0.89242424242424245</v>
      </c>
      <c r="M14" s="17">
        <v>1981</v>
      </c>
      <c r="N14" s="37">
        <v>0.70873296314992429</v>
      </c>
      <c r="O14" s="37">
        <v>0.29126703685007571</v>
      </c>
      <c r="P14" s="37">
        <v>8.278647147905098E-2</v>
      </c>
      <c r="Q14" s="37">
        <v>0.91721352852094906</v>
      </c>
      <c r="S14" s="34">
        <v>5940</v>
      </c>
      <c r="T14" s="39">
        <v>0.69191919191919193</v>
      </c>
      <c r="U14" s="39">
        <v>0.30808080808080807</v>
      </c>
      <c r="V14" s="39">
        <v>0.13653198653198653</v>
      </c>
      <c r="W14" s="39">
        <v>0.8634680134680135</v>
      </c>
    </row>
    <row r="15" spans="1:24" x14ac:dyDescent="0.2">
      <c r="A15" s="1" t="s">
        <v>33</v>
      </c>
      <c r="B15" s="1" t="s">
        <v>16</v>
      </c>
      <c r="C15" s="17">
        <v>3092</v>
      </c>
      <c r="D15" s="37">
        <v>0.78978007761966362</v>
      </c>
      <c r="E15" s="37">
        <v>0.21021992238033635</v>
      </c>
      <c r="F15" s="37">
        <v>5.3040103492884863E-2</v>
      </c>
      <c r="G15" s="37">
        <v>0.9469598965071151</v>
      </c>
      <c r="H15" s="17">
        <v>2556</v>
      </c>
      <c r="I15" s="37">
        <v>0.7679968701095462</v>
      </c>
      <c r="J15" s="37">
        <v>0.23200312989045382</v>
      </c>
      <c r="K15" s="37">
        <v>8.4507042253521125E-2</v>
      </c>
      <c r="L15" s="37">
        <v>0.91549295774647887</v>
      </c>
      <c r="M15" s="17">
        <v>2924</v>
      </c>
      <c r="N15" s="37">
        <v>0.7558139534883721</v>
      </c>
      <c r="O15" s="37">
        <v>0.2441860465116279</v>
      </c>
      <c r="P15" s="37">
        <v>8.9261285909712718E-2</v>
      </c>
      <c r="Q15" s="37">
        <v>0.91073871409028728</v>
      </c>
      <c r="S15" s="34">
        <v>8572</v>
      </c>
      <c r="T15" s="39">
        <v>0.77169855342977134</v>
      </c>
      <c r="U15" s="39">
        <v>0.22830144657022866</v>
      </c>
      <c r="V15" s="39">
        <v>7.4778348110125986E-2</v>
      </c>
      <c r="W15" s="39">
        <v>0.92522165188987404</v>
      </c>
    </row>
    <row r="16" spans="1:24" ht="12.75" customHeight="1" x14ac:dyDescent="0.2">
      <c r="A16" s="62" t="s">
        <v>81</v>
      </c>
      <c r="B16" s="63"/>
      <c r="C16" s="54"/>
      <c r="D16" s="38">
        <f>AVERAGE(D9:D15)</f>
        <v>0.64984022198114599</v>
      </c>
      <c r="E16" s="38">
        <f>AVERAGE(E9:E15)</f>
        <v>0.3501597780188539</v>
      </c>
      <c r="F16" s="38">
        <f>AVERAGE(F9:F15)</f>
        <v>0.20456699381650556</v>
      </c>
      <c r="G16" s="38">
        <f>AVERAGE(G9:G15)</f>
        <v>0.79543300618349455</v>
      </c>
      <c r="H16" s="54"/>
      <c r="I16" s="38">
        <f>AVERAGE(I9:I15)</f>
        <v>0.72286960805010314</v>
      </c>
      <c r="J16" s="38">
        <f>AVERAGE(J9:J15)</f>
        <v>0.27713039194989691</v>
      </c>
      <c r="K16" s="38">
        <f>AVERAGE(K9:K15)</f>
        <v>0.14707113066259156</v>
      </c>
      <c r="L16" s="38">
        <f>AVERAGE(L9:L15)</f>
        <v>0.85292886933740841</v>
      </c>
      <c r="M16" s="54"/>
      <c r="N16" s="38">
        <f>AVERAGE(N9:N15)</f>
        <v>0.6709505769859373</v>
      </c>
      <c r="O16" s="38">
        <f>AVERAGE(O9:O15)</f>
        <v>0.32904942301406276</v>
      </c>
      <c r="P16" s="38">
        <f>AVERAGE(P9:P15)</f>
        <v>0.18695434210554598</v>
      </c>
      <c r="Q16" s="38">
        <f>AVERAGE(Q9:Q15)</f>
        <v>0.81304565789445404</v>
      </c>
      <c r="S16" s="36" t="s">
        <v>81</v>
      </c>
      <c r="T16" s="38">
        <f>AVERAGE(T9:T15)</f>
        <v>0.67953429831934187</v>
      </c>
      <c r="U16" s="38">
        <f>AVERAGE(U9:U15)</f>
        <v>0.32046570168065813</v>
      </c>
      <c r="V16" s="38">
        <f>AVERAGE(V9:V15)</f>
        <v>0.18123548333327835</v>
      </c>
      <c r="W16" s="38">
        <f>AVERAGE(W9:W15)</f>
        <v>0.81876451666672168</v>
      </c>
    </row>
    <row r="17" spans="1:23" x14ac:dyDescent="0.2">
      <c r="A17" s="2"/>
      <c r="B17" s="2"/>
      <c r="C17" s="2"/>
      <c r="D17" s="13"/>
      <c r="E17" s="13"/>
      <c r="F17" s="13"/>
      <c r="G17" s="13"/>
      <c r="H17" s="13"/>
      <c r="I17" s="13"/>
      <c r="J17" s="13"/>
      <c r="K17" s="13"/>
      <c r="L17" s="13"/>
      <c r="M17" s="13"/>
      <c r="N17" s="13"/>
      <c r="O17" s="13"/>
      <c r="P17" s="13"/>
      <c r="Q17" s="13"/>
      <c r="T17" s="21"/>
      <c r="U17" s="21"/>
      <c r="V17" s="21"/>
    </row>
    <row r="18" spans="1:23" x14ac:dyDescent="0.2">
      <c r="A18" s="3" t="s">
        <v>21</v>
      </c>
      <c r="E18" s="21"/>
      <c r="F18" s="21"/>
      <c r="K18" s="21"/>
      <c r="T18" s="21"/>
      <c r="U18" s="21"/>
      <c r="V18" s="21"/>
    </row>
    <row r="19" spans="1:23" x14ac:dyDescent="0.2">
      <c r="A19" s="4" t="s">
        <v>20</v>
      </c>
      <c r="S19" s="66" t="s">
        <v>166</v>
      </c>
      <c r="T19" s="66"/>
      <c r="U19" s="66"/>
      <c r="V19" s="66"/>
      <c r="W19" s="66"/>
    </row>
    <row r="20" spans="1:23" x14ac:dyDescent="0.2">
      <c r="A20" s="68" t="s">
        <v>52</v>
      </c>
      <c r="B20" s="68" t="s">
        <v>50</v>
      </c>
      <c r="C20" s="70" t="s">
        <v>67</v>
      </c>
      <c r="D20" s="71"/>
      <c r="E20" s="71"/>
      <c r="F20" s="71"/>
      <c r="G20" s="72"/>
      <c r="H20" s="73" t="s">
        <v>57</v>
      </c>
      <c r="I20" s="74"/>
      <c r="J20" s="74"/>
      <c r="K20" s="74"/>
      <c r="L20" s="75"/>
      <c r="M20" s="70" t="s">
        <v>26</v>
      </c>
      <c r="N20" s="71"/>
      <c r="O20" s="71"/>
      <c r="P20" s="71"/>
      <c r="Q20" s="72"/>
      <c r="S20" s="67"/>
      <c r="T20" s="67"/>
      <c r="U20" s="67"/>
      <c r="V20" s="67"/>
      <c r="W20" s="67"/>
    </row>
    <row r="21" spans="1:23" ht="51" x14ac:dyDescent="0.2">
      <c r="A21" s="69"/>
      <c r="B21" s="69"/>
      <c r="C21" s="30" t="s">
        <v>83</v>
      </c>
      <c r="D21" s="30" t="s">
        <v>84</v>
      </c>
      <c r="E21" s="30" t="s">
        <v>85</v>
      </c>
      <c r="F21" s="30" t="s">
        <v>86</v>
      </c>
      <c r="G21" s="30" t="s">
        <v>56</v>
      </c>
      <c r="H21" s="29" t="s">
        <v>83</v>
      </c>
      <c r="I21" s="29" t="s">
        <v>84</v>
      </c>
      <c r="J21" s="29" t="s">
        <v>85</v>
      </c>
      <c r="K21" s="29" t="s">
        <v>86</v>
      </c>
      <c r="L21" s="29" t="s">
        <v>56</v>
      </c>
      <c r="M21" s="30" t="s">
        <v>83</v>
      </c>
      <c r="N21" s="30" t="s">
        <v>84</v>
      </c>
      <c r="O21" s="30" t="s">
        <v>85</v>
      </c>
      <c r="P21" s="30" t="s">
        <v>86</v>
      </c>
      <c r="Q21" s="30" t="s">
        <v>56</v>
      </c>
      <c r="S21" s="29" t="s">
        <v>83</v>
      </c>
      <c r="T21" s="30" t="s">
        <v>84</v>
      </c>
      <c r="U21" s="30" t="s">
        <v>85</v>
      </c>
      <c r="V21" s="30" t="s">
        <v>86</v>
      </c>
      <c r="W21" s="30" t="s">
        <v>56</v>
      </c>
    </row>
    <row r="22" spans="1:23" ht="12.75" customHeight="1" x14ac:dyDescent="0.2">
      <c r="A22" s="62" t="s">
        <v>54</v>
      </c>
      <c r="B22" s="63"/>
      <c r="C22" s="55"/>
      <c r="D22" s="14">
        <f>AVERAGE(D23:D29)</f>
        <v>0.74118547834595305</v>
      </c>
      <c r="E22" s="14">
        <f>AVERAGE(E23:E29)</f>
        <v>0.25881452165404695</v>
      </c>
      <c r="F22" s="14">
        <f>AVERAGE(F23:F29)</f>
        <v>7.9628912809058372E-2</v>
      </c>
      <c r="G22" s="14">
        <f>AVERAGE(G23:G29)</f>
        <v>0.92037108719094152</v>
      </c>
      <c r="H22" s="55"/>
      <c r="I22" s="14">
        <f>AVERAGE(I23:I29)</f>
        <v>0.66935356462581908</v>
      </c>
      <c r="J22" s="14">
        <f>AVERAGE(J23:J29)</f>
        <v>0.33064643537418092</v>
      </c>
      <c r="K22" s="14">
        <f>AVERAGE(K23:K29)</f>
        <v>0.1044153528588172</v>
      </c>
      <c r="L22" s="14">
        <f>AVERAGE(L23:L29)</f>
        <v>0.8955846471411828</v>
      </c>
      <c r="M22" s="55"/>
      <c r="N22" s="14">
        <f>AVERAGE(N23:N29)</f>
        <v>0.70416984255538073</v>
      </c>
      <c r="O22" s="14">
        <f>AVERAGE(O23:O29)</f>
        <v>0.29583015744461921</v>
      </c>
      <c r="P22" s="14">
        <f>AVERAGE(P23:P29)</f>
        <v>0.1026138942538968</v>
      </c>
      <c r="Q22" s="14">
        <f>AVERAGE(Q23:Q29)</f>
        <v>0.89738610574610322</v>
      </c>
      <c r="S22" s="20"/>
      <c r="T22" s="14">
        <f>AVERAGE(T23:T29)</f>
        <v>0.72041191143247529</v>
      </c>
      <c r="U22" s="14">
        <f>AVERAGE(U23:U29)</f>
        <v>0.27958808856752476</v>
      </c>
      <c r="V22" s="14">
        <f>AVERAGE(V23:V29)</f>
        <v>8.8140062339069777E-2</v>
      </c>
      <c r="W22" s="14">
        <f>AVERAGE(W23:W29)</f>
        <v>0.91185993766093021</v>
      </c>
    </row>
    <row r="23" spans="1:23" outlineLevel="1" x14ac:dyDescent="0.2">
      <c r="A23" s="5" t="s">
        <v>34</v>
      </c>
      <c r="B23" s="5" t="s">
        <v>6</v>
      </c>
      <c r="C23" s="17">
        <v>819</v>
      </c>
      <c r="D23" s="37">
        <v>0.71550671550671552</v>
      </c>
      <c r="E23" s="37">
        <v>0.28449328449328448</v>
      </c>
      <c r="F23" s="37">
        <v>6.1050061050061048E-2</v>
      </c>
      <c r="G23" s="37">
        <v>0.93894993894993894</v>
      </c>
      <c r="H23" s="17">
        <v>699</v>
      </c>
      <c r="I23" s="37">
        <v>0.70958512160228904</v>
      </c>
      <c r="J23" s="37">
        <v>0.29041487839771102</v>
      </c>
      <c r="K23" s="37">
        <v>3.1473533619456366E-2</v>
      </c>
      <c r="L23" s="37">
        <v>0.96852646638054363</v>
      </c>
      <c r="M23" s="17">
        <v>778</v>
      </c>
      <c r="N23" s="37">
        <v>0.72107969151670948</v>
      </c>
      <c r="O23" s="37">
        <v>0.27892030848329047</v>
      </c>
      <c r="P23" s="37">
        <v>5.1413881748071981E-2</v>
      </c>
      <c r="Q23" s="37">
        <v>0.94858611825192807</v>
      </c>
      <c r="S23" s="34">
        <v>2296</v>
      </c>
      <c r="T23" s="39">
        <v>0.71559233449477344</v>
      </c>
      <c r="U23" s="39">
        <v>0.2844076655052265</v>
      </c>
      <c r="V23" s="39">
        <v>4.878048780487805E-2</v>
      </c>
      <c r="W23" s="39">
        <v>0.95121951219512191</v>
      </c>
    </row>
    <row r="24" spans="1:23" outlineLevel="1" x14ac:dyDescent="0.2">
      <c r="A24" s="32" t="s">
        <v>108</v>
      </c>
      <c r="B24" s="46" t="s">
        <v>109</v>
      </c>
      <c r="C24" s="17">
        <v>246</v>
      </c>
      <c r="D24" s="37">
        <v>0.74796747967479682</v>
      </c>
      <c r="E24" s="37">
        <v>0.25203252032520324</v>
      </c>
      <c r="F24" s="37">
        <v>6.910569105691057E-2</v>
      </c>
      <c r="G24" s="37">
        <v>0.93089430894308944</v>
      </c>
      <c r="H24" s="17">
        <v>222</v>
      </c>
      <c r="I24" s="37">
        <v>0.7567567567567568</v>
      </c>
      <c r="J24" s="37">
        <v>0.24324324324324326</v>
      </c>
      <c r="K24" s="37">
        <v>0.1036036036036036</v>
      </c>
      <c r="L24" s="37">
        <v>0.89639639639639634</v>
      </c>
      <c r="M24" s="17">
        <v>246</v>
      </c>
      <c r="N24" s="37">
        <v>0.71544715447154472</v>
      </c>
      <c r="O24" s="37">
        <v>0.28455284552845528</v>
      </c>
      <c r="P24" s="37">
        <v>7.7235772357723581E-2</v>
      </c>
      <c r="Q24" s="37">
        <v>0.92276422764227639</v>
      </c>
      <c r="S24" s="34">
        <v>714</v>
      </c>
      <c r="T24" s="39">
        <v>0.73949579831932777</v>
      </c>
      <c r="U24" s="39">
        <v>0.26050420168067229</v>
      </c>
      <c r="V24" s="39">
        <v>8.2633053221288513E-2</v>
      </c>
      <c r="W24" s="39">
        <v>0.91736694677871145</v>
      </c>
    </row>
    <row r="25" spans="1:23" outlineLevel="1" x14ac:dyDescent="0.2">
      <c r="A25" s="5" t="s">
        <v>35</v>
      </c>
      <c r="B25" s="5" t="s">
        <v>8</v>
      </c>
      <c r="C25" s="17">
        <v>182</v>
      </c>
      <c r="D25" s="37">
        <v>0.62637362637362637</v>
      </c>
      <c r="E25" s="37">
        <v>0.37362637362637363</v>
      </c>
      <c r="F25" s="37">
        <v>0.18131868131868131</v>
      </c>
      <c r="G25" s="37">
        <v>0.81868131868131866</v>
      </c>
      <c r="H25" s="17">
        <v>73</v>
      </c>
      <c r="I25" s="37">
        <v>0</v>
      </c>
      <c r="J25" s="37">
        <v>1</v>
      </c>
      <c r="K25" s="37">
        <v>0.45205479452054792</v>
      </c>
      <c r="L25" s="37">
        <v>0.54794520547945202</v>
      </c>
      <c r="M25" s="17">
        <v>192</v>
      </c>
      <c r="N25" s="37">
        <v>0.65104166666666674</v>
      </c>
      <c r="O25" s="37">
        <v>0.34895833333333331</v>
      </c>
      <c r="P25" s="37">
        <v>0.11979166666666667</v>
      </c>
      <c r="Q25" s="37">
        <v>0.88020833333333337</v>
      </c>
      <c r="S25" s="34">
        <v>447</v>
      </c>
      <c r="T25" s="39">
        <v>0.53467561521252804</v>
      </c>
      <c r="U25" s="39">
        <v>0.46532438478747201</v>
      </c>
      <c r="V25" s="39">
        <v>0.19910514541387025</v>
      </c>
      <c r="W25" s="39">
        <v>0.80089485458612975</v>
      </c>
    </row>
    <row r="26" spans="1:23" outlineLevel="1" x14ac:dyDescent="0.2">
      <c r="A26" s="32" t="s">
        <v>111</v>
      </c>
      <c r="B26" s="5" t="s">
        <v>110</v>
      </c>
      <c r="C26" s="17">
        <v>248</v>
      </c>
      <c r="D26" s="37">
        <v>0.7661290322580645</v>
      </c>
      <c r="E26" s="37">
        <v>0.23387096774193547</v>
      </c>
      <c r="F26" s="37">
        <v>7.2580645161290328E-2</v>
      </c>
      <c r="G26" s="37">
        <v>0.92741935483870963</v>
      </c>
      <c r="H26" s="17">
        <v>224</v>
      </c>
      <c r="I26" s="37">
        <v>0.73660714285714279</v>
      </c>
      <c r="J26" s="37">
        <v>0.26339285714285715</v>
      </c>
      <c r="K26" s="37">
        <v>3.5714285714285712E-2</v>
      </c>
      <c r="L26" s="37">
        <v>0.9642857142857143</v>
      </c>
      <c r="M26" s="17">
        <v>224</v>
      </c>
      <c r="N26" s="37">
        <v>0.5089285714285714</v>
      </c>
      <c r="O26" s="37">
        <v>0.49107142857142855</v>
      </c>
      <c r="P26" s="37">
        <v>0.27232142857142855</v>
      </c>
      <c r="Q26" s="37">
        <v>0.7276785714285714</v>
      </c>
      <c r="S26" s="34">
        <v>696</v>
      </c>
      <c r="T26" s="39">
        <v>0.67385057471264376</v>
      </c>
      <c r="U26" s="39">
        <v>0.3261494252873563</v>
      </c>
      <c r="V26" s="39">
        <v>0.125</v>
      </c>
      <c r="W26" s="39">
        <v>0.875</v>
      </c>
    </row>
    <row r="27" spans="1:23" outlineLevel="1" x14ac:dyDescent="0.2">
      <c r="A27" s="5" t="s">
        <v>36</v>
      </c>
      <c r="B27" s="5" t="s">
        <v>7</v>
      </c>
      <c r="C27" s="17">
        <v>570</v>
      </c>
      <c r="D27" s="37">
        <v>0.68245614035087721</v>
      </c>
      <c r="E27" s="37">
        <v>0.31754385964912279</v>
      </c>
      <c r="F27" s="37">
        <v>8.0701754385964913E-2</v>
      </c>
      <c r="G27" s="37">
        <v>0.91929824561403506</v>
      </c>
      <c r="H27" s="17">
        <v>504</v>
      </c>
      <c r="I27" s="37">
        <v>0.72023809523809523</v>
      </c>
      <c r="J27" s="37">
        <v>0.27976190476190477</v>
      </c>
      <c r="K27" s="37">
        <v>5.7539682539682536E-2</v>
      </c>
      <c r="L27" s="37">
        <v>0.94246031746031744</v>
      </c>
      <c r="M27" s="17">
        <v>560</v>
      </c>
      <c r="N27" s="37">
        <v>0.71071428571428563</v>
      </c>
      <c r="O27" s="37">
        <v>0.28928571428571431</v>
      </c>
      <c r="P27" s="37">
        <v>8.5714285714285715E-2</v>
      </c>
      <c r="Q27" s="37">
        <v>0.91428571428571426</v>
      </c>
      <c r="S27" s="34">
        <v>1634</v>
      </c>
      <c r="T27" s="39">
        <v>0.70379436964504283</v>
      </c>
      <c r="U27" s="39">
        <v>0.29620563035495717</v>
      </c>
      <c r="V27" s="39">
        <v>7.527539779681762E-2</v>
      </c>
      <c r="W27" s="39">
        <v>0.92472460220318242</v>
      </c>
    </row>
    <row r="28" spans="1:23" outlineLevel="1" x14ac:dyDescent="0.2">
      <c r="A28" s="32" t="s">
        <v>80</v>
      </c>
      <c r="B28" s="32" t="s">
        <v>114</v>
      </c>
      <c r="C28" s="17">
        <v>242</v>
      </c>
      <c r="D28" s="37">
        <v>0.8925619834710744</v>
      </c>
      <c r="E28" s="37">
        <v>0.10743801652892562</v>
      </c>
      <c r="F28" s="37">
        <v>4.5454545454545456E-2</v>
      </c>
      <c r="G28" s="37">
        <v>0.95454545454545459</v>
      </c>
      <c r="H28" s="17">
        <v>224</v>
      </c>
      <c r="I28" s="37">
        <v>0.9553571428571429</v>
      </c>
      <c r="J28" s="37">
        <v>4.4642857142857144E-2</v>
      </c>
      <c r="K28" s="37">
        <v>1.3392857142857142E-2</v>
      </c>
      <c r="L28" s="37">
        <v>0.9866071428571429</v>
      </c>
      <c r="M28" s="17">
        <v>250</v>
      </c>
      <c r="N28" s="37">
        <v>0.90400000000000003</v>
      </c>
      <c r="O28" s="37">
        <v>9.6000000000000002E-2</v>
      </c>
      <c r="P28" s="37">
        <v>6.8000000000000005E-2</v>
      </c>
      <c r="Q28" s="37">
        <v>0.93199999999999994</v>
      </c>
      <c r="S28" s="34">
        <v>716</v>
      </c>
      <c r="T28" s="39">
        <v>0.91620111731843579</v>
      </c>
      <c r="U28" s="39">
        <v>8.3798882681564241E-2</v>
      </c>
      <c r="V28" s="39">
        <v>4.3296089385474863E-2</v>
      </c>
      <c r="W28" s="39">
        <v>0.95670391061452509</v>
      </c>
    </row>
    <row r="29" spans="1:23" outlineLevel="1" x14ac:dyDescent="0.2">
      <c r="A29" s="5" t="s">
        <v>37</v>
      </c>
      <c r="B29" s="5" t="s">
        <v>87</v>
      </c>
      <c r="C29" s="17">
        <v>890</v>
      </c>
      <c r="D29" s="37">
        <v>0.75730337078651688</v>
      </c>
      <c r="E29" s="37">
        <v>0.24269662921348314</v>
      </c>
      <c r="F29" s="37">
        <v>4.7191011235955059E-2</v>
      </c>
      <c r="G29" s="37">
        <v>0.95280898876404496</v>
      </c>
      <c r="H29" s="17">
        <v>808</v>
      </c>
      <c r="I29" s="37">
        <v>0.80693069306930698</v>
      </c>
      <c r="J29" s="37">
        <v>0.19306930693069307</v>
      </c>
      <c r="K29" s="37">
        <v>3.7128712871287127E-2</v>
      </c>
      <c r="L29" s="37">
        <v>0.96287128712871284</v>
      </c>
      <c r="M29" s="17">
        <v>890</v>
      </c>
      <c r="N29" s="37">
        <v>0.71797752808988768</v>
      </c>
      <c r="O29" s="37">
        <v>0.28202247191011237</v>
      </c>
      <c r="P29" s="37">
        <v>4.3820224719101124E-2</v>
      </c>
      <c r="Q29" s="37">
        <v>0.95617977528089892</v>
      </c>
      <c r="S29" s="34">
        <v>2588</v>
      </c>
      <c r="T29" s="39">
        <v>0.75927357032457499</v>
      </c>
      <c r="U29" s="39">
        <v>0.24072642967542504</v>
      </c>
      <c r="V29" s="39">
        <v>4.2890262751159196E-2</v>
      </c>
      <c r="W29" s="39">
        <v>0.95710973724884085</v>
      </c>
    </row>
    <row r="30" spans="1:23" ht="12.75" customHeight="1" x14ac:dyDescent="0.2">
      <c r="A30" s="64" t="s">
        <v>53</v>
      </c>
      <c r="B30" s="65"/>
      <c r="C30" s="56"/>
      <c r="D30" s="14">
        <f>AVERAGE(D31:D41)</f>
        <v>0.76738316068771084</v>
      </c>
      <c r="E30" s="14">
        <f>AVERAGE(E31:E41)</f>
        <v>0.23261683931228916</v>
      </c>
      <c r="F30" s="14">
        <f>AVERAGE(F31:F41)</f>
        <v>6.2117432078507645E-2</v>
      </c>
      <c r="G30" s="14">
        <f>AVERAGE(G31:G41)</f>
        <v>0.93788256792149238</v>
      </c>
      <c r="H30" s="56"/>
      <c r="I30" s="14">
        <f>AVERAGE(I31:I41)</f>
        <v>0.7734201194508914</v>
      </c>
      <c r="J30" s="14">
        <f>AVERAGE(J31:J41)</f>
        <v>0.22657988054910866</v>
      </c>
      <c r="K30" s="14">
        <f>AVERAGE(K31:K41)</f>
        <v>7.3076809391754233E-2</v>
      </c>
      <c r="L30" s="14">
        <f>AVERAGE(L31:L41)</f>
        <v>0.92692319060824568</v>
      </c>
      <c r="M30" s="56"/>
      <c r="N30" s="14">
        <f>AVERAGE(N31:N41)</f>
        <v>0.71444263067059377</v>
      </c>
      <c r="O30" s="14">
        <f>AVERAGE(O31:O41)</f>
        <v>0.28555736932940623</v>
      </c>
      <c r="P30" s="14">
        <f>AVERAGE(P31:P41)</f>
        <v>9.9108639318937403E-2</v>
      </c>
      <c r="Q30" s="14">
        <f>AVERAGE(Q31:Q41)</f>
        <v>0.90089136068106268</v>
      </c>
      <c r="S30" s="48"/>
      <c r="T30" s="14">
        <f>AVERAGE(T31:T41)</f>
        <v>0.75613350310184435</v>
      </c>
      <c r="U30" s="14">
        <f>AVERAGE(U31:U41)</f>
        <v>0.24386649689815568</v>
      </c>
      <c r="V30" s="14">
        <f>AVERAGE(V31:V41)</f>
        <v>7.6886214238567438E-2</v>
      </c>
      <c r="W30" s="14">
        <f>AVERAGE(W31:W41)</f>
        <v>0.92311378576143244</v>
      </c>
    </row>
    <row r="31" spans="1:23" outlineLevel="1" x14ac:dyDescent="0.2">
      <c r="A31" s="5" t="s">
        <v>38</v>
      </c>
      <c r="B31" s="9" t="s">
        <v>13</v>
      </c>
      <c r="C31" s="17">
        <v>186</v>
      </c>
      <c r="D31" s="37">
        <v>0.66666666666666674</v>
      </c>
      <c r="E31" s="37">
        <v>0.33333333333333331</v>
      </c>
      <c r="F31" s="37">
        <v>9.6774193548387094E-2</v>
      </c>
      <c r="G31" s="37">
        <v>0.90322580645161288</v>
      </c>
      <c r="H31" s="17">
        <v>158</v>
      </c>
      <c r="I31" s="37">
        <v>0.67088607594936711</v>
      </c>
      <c r="J31" s="37">
        <v>0.32911392405063289</v>
      </c>
      <c r="K31" s="37">
        <v>7.5949367088607597E-2</v>
      </c>
      <c r="L31" s="37">
        <v>0.92405063291139244</v>
      </c>
      <c r="M31" s="17">
        <v>192</v>
      </c>
      <c r="N31" s="37">
        <v>0.75520833333333337</v>
      </c>
      <c r="O31" s="37">
        <v>0.24479166666666666</v>
      </c>
      <c r="P31" s="37">
        <v>2.6041666666666668E-2</v>
      </c>
      <c r="Q31" s="37">
        <v>0.97395833333333337</v>
      </c>
      <c r="S31" s="34">
        <v>536</v>
      </c>
      <c r="T31" s="39">
        <v>0.69962686567164178</v>
      </c>
      <c r="U31" s="39">
        <v>0.30037313432835822</v>
      </c>
      <c r="V31" s="39">
        <v>6.5298507462686561E-2</v>
      </c>
      <c r="W31" s="39">
        <v>0.93470149253731338</v>
      </c>
    </row>
    <row r="32" spans="1:23" outlineLevel="1" x14ac:dyDescent="0.2">
      <c r="A32" s="5" t="s">
        <v>39</v>
      </c>
      <c r="B32" s="9" t="s">
        <v>11</v>
      </c>
      <c r="C32" s="17">
        <v>309</v>
      </c>
      <c r="D32" s="37">
        <v>0.7346278317152104</v>
      </c>
      <c r="E32" s="37">
        <v>0.26537216828478966</v>
      </c>
      <c r="F32" s="37">
        <v>9.7087378640776698E-2</v>
      </c>
      <c r="G32" s="37">
        <v>0.90291262135922334</v>
      </c>
      <c r="H32" s="17">
        <v>281</v>
      </c>
      <c r="I32" s="37">
        <v>0.80782918149466187</v>
      </c>
      <c r="J32" s="37">
        <v>0.19217081850533807</v>
      </c>
      <c r="K32" s="37">
        <v>7.4733096085409248E-2</v>
      </c>
      <c r="L32" s="37">
        <v>0.92526690391459077</v>
      </c>
      <c r="M32" s="17">
        <v>309</v>
      </c>
      <c r="N32" s="37">
        <v>0.80582524271844658</v>
      </c>
      <c r="O32" s="37">
        <v>0.1941747572815534</v>
      </c>
      <c r="P32" s="37">
        <v>6.7961165048543687E-2</v>
      </c>
      <c r="Q32" s="37">
        <v>0.93203883495145634</v>
      </c>
      <c r="S32" s="34">
        <v>899</v>
      </c>
      <c r="T32" s="39">
        <v>0.78197997775305894</v>
      </c>
      <c r="U32" s="39">
        <v>0.21802002224694106</v>
      </c>
      <c r="V32" s="39">
        <v>8.0088987764182426E-2</v>
      </c>
      <c r="W32" s="39">
        <v>0.91991101223581762</v>
      </c>
    </row>
    <row r="33" spans="1:23" outlineLevel="1" x14ac:dyDescent="0.2">
      <c r="A33" s="5" t="s">
        <v>40</v>
      </c>
      <c r="B33" s="9" t="s">
        <v>12</v>
      </c>
      <c r="C33" s="17">
        <v>98</v>
      </c>
      <c r="D33" s="37">
        <v>0.66326530612244894</v>
      </c>
      <c r="E33" s="37">
        <v>0.33673469387755101</v>
      </c>
      <c r="F33" s="37">
        <v>0.12244897959183673</v>
      </c>
      <c r="G33" s="37">
        <v>0.87755102040816324</v>
      </c>
      <c r="H33" s="17">
        <v>0</v>
      </c>
      <c r="I33" s="37" t="s">
        <v>214</v>
      </c>
      <c r="J33" s="37" t="s">
        <v>214</v>
      </c>
      <c r="K33" s="37" t="s">
        <v>214</v>
      </c>
      <c r="L33" s="37" t="s">
        <v>214</v>
      </c>
      <c r="M33" s="17">
        <v>53</v>
      </c>
      <c r="N33" s="37">
        <v>0.62264150943396224</v>
      </c>
      <c r="O33" s="37">
        <v>0.37735849056603776</v>
      </c>
      <c r="P33" s="37">
        <v>0.22641509433962265</v>
      </c>
      <c r="Q33" s="37">
        <v>0.77358490566037741</v>
      </c>
      <c r="S33" s="34">
        <v>151</v>
      </c>
      <c r="T33" s="39">
        <v>0.64900662251655628</v>
      </c>
      <c r="U33" s="39">
        <v>0.35099337748344372</v>
      </c>
      <c r="V33" s="39">
        <v>0.15894039735099338</v>
      </c>
      <c r="W33" s="39">
        <v>0.84105960264900659</v>
      </c>
    </row>
    <row r="34" spans="1:23" outlineLevel="1" x14ac:dyDescent="0.2">
      <c r="A34" s="5" t="s">
        <v>41</v>
      </c>
      <c r="B34" s="9" t="s">
        <v>22</v>
      </c>
      <c r="C34" s="17">
        <v>62</v>
      </c>
      <c r="D34" s="37">
        <v>0.69354838709677424</v>
      </c>
      <c r="E34" s="37">
        <v>0.30645161290322581</v>
      </c>
      <c r="F34" s="37">
        <v>0.11290322580645161</v>
      </c>
      <c r="G34" s="37">
        <v>0.88709677419354838</v>
      </c>
      <c r="H34" s="17">
        <v>60</v>
      </c>
      <c r="I34" s="37">
        <v>0.53333333333333333</v>
      </c>
      <c r="J34" s="37">
        <v>0.46666666666666667</v>
      </c>
      <c r="K34" s="37">
        <v>0.23333333333333334</v>
      </c>
      <c r="L34" s="37">
        <v>0.76666666666666661</v>
      </c>
      <c r="M34" s="17">
        <v>58</v>
      </c>
      <c r="N34" s="37">
        <v>0.5</v>
      </c>
      <c r="O34" s="37">
        <v>0.5</v>
      </c>
      <c r="P34" s="37">
        <v>0.27586206896551724</v>
      </c>
      <c r="Q34" s="37">
        <v>0.72413793103448276</v>
      </c>
      <c r="S34" s="34">
        <v>180</v>
      </c>
      <c r="T34" s="39">
        <v>0.57777777777777772</v>
      </c>
      <c r="U34" s="39">
        <v>0.42222222222222222</v>
      </c>
      <c r="V34" s="39">
        <v>0.20555555555555555</v>
      </c>
      <c r="W34" s="39">
        <v>0.79444444444444451</v>
      </c>
    </row>
    <row r="35" spans="1:23" outlineLevel="1" x14ac:dyDescent="0.2">
      <c r="A35" s="5" t="s">
        <v>42</v>
      </c>
      <c r="B35" s="9" t="s">
        <v>9</v>
      </c>
      <c r="C35" s="17">
        <v>62</v>
      </c>
      <c r="D35" s="37">
        <v>0.79032258064516125</v>
      </c>
      <c r="E35" s="37">
        <v>0.20967741935483872</v>
      </c>
      <c r="F35" s="37">
        <v>1.6129032258064516E-2</v>
      </c>
      <c r="G35" s="37">
        <v>0.9838709677419355</v>
      </c>
      <c r="H35" s="17">
        <v>57</v>
      </c>
      <c r="I35" s="37">
        <v>0.66666666666666674</v>
      </c>
      <c r="J35" s="37">
        <v>0.33333333333333331</v>
      </c>
      <c r="K35" s="37">
        <v>8.771929824561403E-2</v>
      </c>
      <c r="L35" s="37">
        <v>0.91228070175438591</v>
      </c>
      <c r="M35" s="17">
        <v>64</v>
      </c>
      <c r="N35" s="37">
        <v>0.578125</v>
      </c>
      <c r="O35" s="37">
        <v>0.421875</v>
      </c>
      <c r="P35" s="37">
        <v>0.109375</v>
      </c>
      <c r="Q35" s="37">
        <v>0.890625</v>
      </c>
      <c r="S35" s="34">
        <v>183</v>
      </c>
      <c r="T35" s="39">
        <v>0.67759562841530052</v>
      </c>
      <c r="U35" s="39">
        <v>0.32240437158469948</v>
      </c>
      <c r="V35" s="39">
        <v>7.1038251366120214E-2</v>
      </c>
      <c r="W35" s="39">
        <v>0.92896174863387981</v>
      </c>
    </row>
    <row r="36" spans="1:23" outlineLevel="1" x14ac:dyDescent="0.2">
      <c r="A36" s="32" t="s">
        <v>113</v>
      </c>
      <c r="B36" s="9" t="s">
        <v>112</v>
      </c>
      <c r="C36" s="17">
        <v>36</v>
      </c>
      <c r="D36" s="37">
        <v>0.94444444444444442</v>
      </c>
      <c r="E36" s="37">
        <v>5.5555555555555552E-2</v>
      </c>
      <c r="F36" s="37">
        <v>2.7777777777777776E-2</v>
      </c>
      <c r="G36" s="37">
        <v>0.97222222222222221</v>
      </c>
      <c r="H36" s="17">
        <v>32</v>
      </c>
      <c r="I36" s="37">
        <v>1</v>
      </c>
      <c r="J36" s="37">
        <v>0</v>
      </c>
      <c r="K36" s="37">
        <v>0</v>
      </c>
      <c r="L36" s="37">
        <v>1</v>
      </c>
      <c r="M36" s="17">
        <v>0</v>
      </c>
      <c r="N36" s="37" t="s">
        <v>214</v>
      </c>
      <c r="O36" s="37" t="s">
        <v>214</v>
      </c>
      <c r="P36" s="37" t="s">
        <v>214</v>
      </c>
      <c r="Q36" s="37" t="s">
        <v>214</v>
      </c>
      <c r="S36" s="34">
        <v>68</v>
      </c>
      <c r="T36" s="39">
        <v>0.97058823529411764</v>
      </c>
      <c r="U36" s="39">
        <v>2.9411764705882353E-2</v>
      </c>
      <c r="V36" s="39">
        <v>1.4705882352941176E-2</v>
      </c>
      <c r="W36" s="39">
        <v>0.98529411764705888</v>
      </c>
    </row>
    <row r="37" spans="1:23" outlineLevel="1" x14ac:dyDescent="0.2">
      <c r="A37" s="5" t="s">
        <v>78</v>
      </c>
      <c r="B37" s="9" t="s">
        <v>79</v>
      </c>
      <c r="C37" s="17">
        <v>36</v>
      </c>
      <c r="D37" s="37">
        <v>0.86111111111111116</v>
      </c>
      <c r="E37" s="37">
        <v>0.1388888888888889</v>
      </c>
      <c r="F37" s="37">
        <v>0</v>
      </c>
      <c r="G37" s="37">
        <v>1</v>
      </c>
      <c r="H37" s="17">
        <v>32</v>
      </c>
      <c r="I37" s="37">
        <v>1</v>
      </c>
      <c r="J37" s="37">
        <v>0</v>
      </c>
      <c r="K37" s="37">
        <v>0</v>
      </c>
      <c r="L37" s="37">
        <v>1</v>
      </c>
      <c r="M37" s="17">
        <v>36</v>
      </c>
      <c r="N37" s="37">
        <v>0.91666666666666663</v>
      </c>
      <c r="O37" s="37">
        <v>8.3333333333333329E-2</v>
      </c>
      <c r="P37" s="37">
        <v>8.3333333333333329E-2</v>
      </c>
      <c r="Q37" s="37">
        <v>0.91666666666666663</v>
      </c>
      <c r="S37" s="34">
        <v>104</v>
      </c>
      <c r="T37" s="39">
        <v>0.92307692307692313</v>
      </c>
      <c r="U37" s="39">
        <v>7.6923076923076927E-2</v>
      </c>
      <c r="V37" s="39">
        <v>2.8846153846153848E-2</v>
      </c>
      <c r="W37" s="39">
        <v>0.97115384615384615</v>
      </c>
    </row>
    <row r="38" spans="1:23" outlineLevel="1" x14ac:dyDescent="0.2">
      <c r="A38" s="5" t="s">
        <v>43</v>
      </c>
      <c r="B38" s="9" t="s">
        <v>15</v>
      </c>
      <c r="C38" s="17">
        <v>124</v>
      </c>
      <c r="D38" s="37">
        <v>0.74193548387096775</v>
      </c>
      <c r="E38" s="37">
        <v>0.25806451612903225</v>
      </c>
      <c r="F38" s="37">
        <v>4.0322580645161289E-2</v>
      </c>
      <c r="G38" s="37">
        <v>0.95967741935483875</v>
      </c>
      <c r="H38" s="17">
        <v>112</v>
      </c>
      <c r="I38" s="37">
        <v>0.60714285714285721</v>
      </c>
      <c r="J38" s="37">
        <v>0.39285714285714285</v>
      </c>
      <c r="K38" s="37">
        <v>9.8214285714285712E-2</v>
      </c>
      <c r="L38" s="37">
        <v>0.9017857142857143</v>
      </c>
      <c r="M38" s="17">
        <v>123</v>
      </c>
      <c r="N38" s="37">
        <v>0.65853658536585358</v>
      </c>
      <c r="O38" s="37">
        <v>0.34146341463414637</v>
      </c>
      <c r="P38" s="37">
        <v>4.878048780487805E-2</v>
      </c>
      <c r="Q38" s="37">
        <v>0.95121951219512191</v>
      </c>
      <c r="S38" s="34">
        <v>359</v>
      </c>
      <c r="T38" s="39">
        <v>0.67130919220055718</v>
      </c>
      <c r="U38" s="39">
        <v>0.32869080779944287</v>
      </c>
      <c r="V38" s="39">
        <v>6.1281337047353758E-2</v>
      </c>
      <c r="W38" s="39">
        <v>0.93871866295264628</v>
      </c>
    </row>
    <row r="39" spans="1:23" outlineLevel="1" x14ac:dyDescent="0.2">
      <c r="A39" s="5" t="s">
        <v>76</v>
      </c>
      <c r="B39" s="9" t="s">
        <v>77</v>
      </c>
      <c r="C39" s="17">
        <v>62</v>
      </c>
      <c r="D39" s="37">
        <v>0.66129032258064524</v>
      </c>
      <c r="E39" s="37">
        <v>0.33870967741935482</v>
      </c>
      <c r="F39" s="37">
        <v>9.6774193548387094E-2</v>
      </c>
      <c r="G39" s="37">
        <v>0.90322580645161288</v>
      </c>
      <c r="H39" s="17">
        <v>57</v>
      </c>
      <c r="I39" s="37">
        <v>0.59649122807017552</v>
      </c>
      <c r="J39" s="37">
        <v>0.40350877192982454</v>
      </c>
      <c r="K39" s="37">
        <v>0.10526315789473684</v>
      </c>
      <c r="L39" s="37">
        <v>0.89473684210526316</v>
      </c>
      <c r="M39" s="17">
        <v>64</v>
      </c>
      <c r="N39" s="37">
        <v>0.75</v>
      </c>
      <c r="O39" s="37">
        <v>0.25</v>
      </c>
      <c r="P39" s="37">
        <v>4.6875E-2</v>
      </c>
      <c r="Q39" s="37">
        <v>0.953125</v>
      </c>
      <c r="S39" s="34">
        <v>183</v>
      </c>
      <c r="T39" s="39">
        <v>0.67213114754098369</v>
      </c>
      <c r="U39" s="39">
        <v>0.32786885245901637</v>
      </c>
      <c r="V39" s="39">
        <v>8.1967213114754092E-2</v>
      </c>
      <c r="W39" s="39">
        <v>0.91803278688524592</v>
      </c>
    </row>
    <row r="40" spans="1:23" outlineLevel="1" x14ac:dyDescent="0.2">
      <c r="A40" s="5" t="s">
        <v>44</v>
      </c>
      <c r="B40" s="16" t="s">
        <v>17</v>
      </c>
      <c r="C40" s="17">
        <v>62</v>
      </c>
      <c r="D40" s="37">
        <v>0.80645161290322576</v>
      </c>
      <c r="E40" s="37">
        <v>0.19354838709677419</v>
      </c>
      <c r="F40" s="37">
        <v>3.2258064516129031E-2</v>
      </c>
      <c r="G40" s="37">
        <v>0.967741935483871</v>
      </c>
      <c r="H40" s="17">
        <v>54</v>
      </c>
      <c r="I40" s="37">
        <v>0.85185185185185186</v>
      </c>
      <c r="J40" s="37">
        <v>0.14814814814814814</v>
      </c>
      <c r="K40" s="37">
        <v>5.5555555555555552E-2</v>
      </c>
      <c r="L40" s="37">
        <v>0.94444444444444442</v>
      </c>
      <c r="M40" s="17">
        <v>63</v>
      </c>
      <c r="N40" s="37">
        <v>0.7142857142857143</v>
      </c>
      <c r="O40" s="37">
        <v>0.2857142857142857</v>
      </c>
      <c r="P40" s="37">
        <v>4.7619047619047616E-2</v>
      </c>
      <c r="Q40" s="37">
        <v>0.95238095238095233</v>
      </c>
      <c r="S40" s="34">
        <v>179</v>
      </c>
      <c r="T40" s="39">
        <v>0.78770949720670391</v>
      </c>
      <c r="U40" s="39">
        <v>0.21229050279329609</v>
      </c>
      <c r="V40" s="39">
        <v>4.4692737430167599E-2</v>
      </c>
      <c r="W40" s="39">
        <v>0.95530726256983245</v>
      </c>
    </row>
    <row r="41" spans="1:23" outlineLevel="1" x14ac:dyDescent="0.2">
      <c r="A41" s="5" t="s">
        <v>212</v>
      </c>
      <c r="B41" s="16" t="s">
        <v>213</v>
      </c>
      <c r="C41" s="17">
        <v>49</v>
      </c>
      <c r="D41" s="37">
        <v>0.87755102040816324</v>
      </c>
      <c r="E41" s="37">
        <v>0.12244897959183673</v>
      </c>
      <c r="F41" s="37">
        <v>4.0816326530612242E-2</v>
      </c>
      <c r="G41" s="37">
        <v>0.95918367346938771</v>
      </c>
      <c r="H41" s="17">
        <v>50</v>
      </c>
      <c r="I41" s="37">
        <v>1</v>
      </c>
      <c r="J41" s="37">
        <v>0</v>
      </c>
      <c r="K41" s="37">
        <v>0</v>
      </c>
      <c r="L41" s="37">
        <v>1</v>
      </c>
      <c r="M41" s="17">
        <v>51</v>
      </c>
      <c r="N41" s="37">
        <v>0.84313725490196079</v>
      </c>
      <c r="O41" s="37">
        <v>0.15686274509803921</v>
      </c>
      <c r="P41" s="37">
        <v>5.8823529411764705E-2</v>
      </c>
      <c r="Q41" s="37">
        <v>0.94117647058823528</v>
      </c>
      <c r="S41" s="34">
        <v>150</v>
      </c>
      <c r="T41" s="39">
        <v>0.90666666666666662</v>
      </c>
      <c r="U41" s="39">
        <v>9.3333333333333338E-2</v>
      </c>
      <c r="V41" s="39">
        <v>3.3333333333333333E-2</v>
      </c>
      <c r="W41" s="39">
        <v>0.96666666666666667</v>
      </c>
    </row>
    <row r="42" spans="1:23" ht="12.75" customHeight="1" x14ac:dyDescent="0.2">
      <c r="A42" s="64" t="s">
        <v>55</v>
      </c>
      <c r="B42" s="65"/>
      <c r="C42" s="56"/>
      <c r="D42" s="14">
        <f>AVERAGE(D43:D48)</f>
        <v>0.67933917967809332</v>
      </c>
      <c r="E42" s="14">
        <f>AVERAGE(E43:E48)</f>
        <v>0.32066082032190685</v>
      </c>
      <c r="F42" s="14">
        <f>AVERAGE(F43:F48)</f>
        <v>5.3653931965402128E-2</v>
      </c>
      <c r="G42" s="14">
        <f>AVERAGE(G43:G48)</f>
        <v>0.94634606803459798</v>
      </c>
      <c r="H42" s="56"/>
      <c r="I42" s="14">
        <f>AVERAGE(I43:I48)</f>
        <v>0.64428872814948757</v>
      </c>
      <c r="J42" s="14">
        <f>AVERAGE(J43:J48)</f>
        <v>0.35571127185051232</v>
      </c>
      <c r="K42" s="14">
        <f>AVERAGE(K43:K48)</f>
        <v>2.0709011452682335E-2</v>
      </c>
      <c r="L42" s="14">
        <f>AVERAGE(L43:L48)</f>
        <v>0.97929098854731766</v>
      </c>
      <c r="M42" s="56"/>
      <c r="N42" s="14">
        <f>AVERAGE(N43:N48)</f>
        <v>0.57046125790419766</v>
      </c>
      <c r="O42" s="14">
        <f>AVERAGE(O43:O48)</f>
        <v>0.42953874209580234</v>
      </c>
      <c r="P42" s="14">
        <f>AVERAGE(P43:P48)</f>
        <v>6.2262330217290641E-2</v>
      </c>
      <c r="Q42" s="14">
        <f>AVERAGE(Q43:Q48)</f>
        <v>0.93773766978270923</v>
      </c>
      <c r="S42" s="6"/>
      <c r="T42" s="14">
        <f>AVERAGE(T43:T48)</f>
        <v>0.64112638297143576</v>
      </c>
      <c r="U42" s="14">
        <f>AVERAGE(U43:U48)</f>
        <v>0.35887361702856424</v>
      </c>
      <c r="V42" s="14">
        <f>AVERAGE(V43:V48)</f>
        <v>4.4026351951025999E-2</v>
      </c>
      <c r="W42" s="14">
        <f>AVERAGE(W43:W48)</f>
        <v>0.95597364804897411</v>
      </c>
    </row>
    <row r="43" spans="1:23" outlineLevel="1" x14ac:dyDescent="0.2">
      <c r="A43" s="1" t="s">
        <v>45</v>
      </c>
      <c r="B43" s="8" t="s">
        <v>24</v>
      </c>
      <c r="C43" s="17">
        <v>76</v>
      </c>
      <c r="D43" s="37">
        <v>0.60526315789473684</v>
      </c>
      <c r="E43" s="37">
        <v>0.39473684210526316</v>
      </c>
      <c r="F43" s="37">
        <v>7.8947368421052627E-2</v>
      </c>
      <c r="G43" s="37">
        <v>0.92105263157894735</v>
      </c>
      <c r="H43" s="17">
        <v>158</v>
      </c>
      <c r="I43" s="37">
        <v>0.69620253164556956</v>
      </c>
      <c r="J43" s="37">
        <v>0.30379746835443039</v>
      </c>
      <c r="K43" s="37">
        <v>3.1645569620253167E-2</v>
      </c>
      <c r="L43" s="37">
        <v>0.96835443037974689</v>
      </c>
      <c r="M43" s="17">
        <v>78</v>
      </c>
      <c r="N43" s="37">
        <v>0.37179487179487181</v>
      </c>
      <c r="O43" s="37">
        <v>0.62820512820512819</v>
      </c>
      <c r="P43" s="37">
        <v>8.9743589743589744E-2</v>
      </c>
      <c r="Q43" s="37">
        <v>0.91025641025641024</v>
      </c>
      <c r="S43" s="34">
        <v>312</v>
      </c>
      <c r="T43" s="39">
        <v>0.59294871794871795</v>
      </c>
      <c r="U43" s="39">
        <v>0.40705128205128205</v>
      </c>
      <c r="V43" s="39">
        <v>5.7692307692307696E-2</v>
      </c>
      <c r="W43" s="39">
        <v>0.94230769230769229</v>
      </c>
    </row>
    <row r="44" spans="1:23" outlineLevel="1" x14ac:dyDescent="0.2">
      <c r="A44" s="40" t="s">
        <v>163</v>
      </c>
      <c r="B44" s="8" t="s">
        <v>164</v>
      </c>
      <c r="C44" s="17">
        <v>12</v>
      </c>
      <c r="D44" s="37">
        <v>0.66666666666666674</v>
      </c>
      <c r="E44" s="37">
        <v>0.33333333333333331</v>
      </c>
      <c r="F44" s="37">
        <v>0.16666666666666666</v>
      </c>
      <c r="G44" s="37">
        <v>0.83333333333333337</v>
      </c>
      <c r="H44" s="17">
        <v>0</v>
      </c>
      <c r="I44" s="37" t="s">
        <v>214</v>
      </c>
      <c r="J44" s="37" t="s">
        <v>214</v>
      </c>
      <c r="K44" s="37" t="s">
        <v>214</v>
      </c>
      <c r="L44" s="37" t="s">
        <v>214</v>
      </c>
      <c r="M44" s="17">
        <v>22</v>
      </c>
      <c r="N44" s="37">
        <v>0.68181818181818188</v>
      </c>
      <c r="O44" s="37">
        <v>0.31818181818181818</v>
      </c>
      <c r="P44" s="37">
        <v>0</v>
      </c>
      <c r="Q44" s="37">
        <v>1</v>
      </c>
      <c r="S44" s="34">
        <v>34</v>
      </c>
      <c r="T44" s="39">
        <v>0.67647058823529416</v>
      </c>
      <c r="U44" s="39">
        <v>0.3235294117647059</v>
      </c>
      <c r="V44" s="39">
        <v>5.8823529411764705E-2</v>
      </c>
      <c r="W44" s="39">
        <v>0.94117647058823528</v>
      </c>
    </row>
    <row r="45" spans="1:23" outlineLevel="1" x14ac:dyDescent="0.2">
      <c r="A45" s="1" t="s">
        <v>46</v>
      </c>
      <c r="B45" s="8" t="s">
        <v>10</v>
      </c>
      <c r="C45" s="17">
        <v>44</v>
      </c>
      <c r="D45" s="37">
        <v>0.79545454545454541</v>
      </c>
      <c r="E45" s="37">
        <v>0.20454545454545456</v>
      </c>
      <c r="F45" s="37">
        <v>2.2727272727272728E-2</v>
      </c>
      <c r="G45" s="37">
        <v>0.97727272727272729</v>
      </c>
      <c r="H45" s="17">
        <v>40</v>
      </c>
      <c r="I45" s="37">
        <v>0.6</v>
      </c>
      <c r="J45" s="37">
        <v>0.4</v>
      </c>
      <c r="K45" s="37">
        <v>0</v>
      </c>
      <c r="L45" s="37">
        <v>1</v>
      </c>
      <c r="M45" s="17">
        <v>48</v>
      </c>
      <c r="N45" s="37">
        <v>0.47916666666666663</v>
      </c>
      <c r="O45" s="37">
        <v>0.52083333333333337</v>
      </c>
      <c r="P45" s="37">
        <v>0.16666666666666666</v>
      </c>
      <c r="Q45" s="37">
        <v>0.83333333333333337</v>
      </c>
      <c r="S45" s="34">
        <v>132</v>
      </c>
      <c r="T45" s="39">
        <v>0.62121212121212122</v>
      </c>
      <c r="U45" s="39">
        <v>0.37878787878787878</v>
      </c>
      <c r="V45" s="39">
        <v>6.8181818181818177E-2</v>
      </c>
      <c r="W45" s="39">
        <v>0.93181818181818188</v>
      </c>
    </row>
    <row r="46" spans="1:23" outlineLevel="1" x14ac:dyDescent="0.2">
      <c r="A46" s="1" t="s">
        <v>47</v>
      </c>
      <c r="B46" s="8" t="s">
        <v>25</v>
      </c>
      <c r="C46" s="17">
        <v>98</v>
      </c>
      <c r="D46" s="37">
        <v>0.56122448979591844</v>
      </c>
      <c r="E46" s="37">
        <v>0.43877551020408162</v>
      </c>
      <c r="F46" s="37">
        <v>4.0816326530612242E-2</v>
      </c>
      <c r="G46" s="37">
        <v>0.95918367346938771</v>
      </c>
      <c r="H46" s="17">
        <v>90</v>
      </c>
      <c r="I46" s="37">
        <v>0.56666666666666665</v>
      </c>
      <c r="J46" s="37">
        <v>0.43333333333333335</v>
      </c>
      <c r="K46" s="37">
        <v>3.3333333333333333E-2</v>
      </c>
      <c r="L46" s="37">
        <v>0.96666666666666667</v>
      </c>
      <c r="M46" s="17">
        <v>106</v>
      </c>
      <c r="N46" s="37">
        <v>0.57547169811320753</v>
      </c>
      <c r="O46" s="37">
        <v>0.42452830188679247</v>
      </c>
      <c r="P46" s="37">
        <v>8.4905660377358486E-2</v>
      </c>
      <c r="Q46" s="37">
        <v>0.91509433962264153</v>
      </c>
      <c r="S46" s="34">
        <v>294</v>
      </c>
      <c r="T46" s="39">
        <v>0.56802721088435382</v>
      </c>
      <c r="U46" s="39">
        <v>0.43197278911564624</v>
      </c>
      <c r="V46" s="39">
        <v>5.4421768707482991E-2</v>
      </c>
      <c r="W46" s="39">
        <v>0.94557823129251706</v>
      </c>
    </row>
    <row r="47" spans="1:23" outlineLevel="1" x14ac:dyDescent="0.2">
      <c r="A47" s="1" t="s">
        <v>48</v>
      </c>
      <c r="B47" s="8" t="s">
        <v>23</v>
      </c>
      <c r="C47" s="17">
        <v>235</v>
      </c>
      <c r="D47" s="37">
        <v>0.68936170212765957</v>
      </c>
      <c r="E47" s="37">
        <v>0.31063829787234043</v>
      </c>
      <c r="F47" s="37">
        <v>1.276595744680851E-2</v>
      </c>
      <c r="G47" s="37">
        <v>0.98723404255319147</v>
      </c>
      <c r="H47" s="17">
        <v>0</v>
      </c>
      <c r="I47" s="37" t="s">
        <v>214</v>
      </c>
      <c r="J47" s="37" t="s">
        <v>214</v>
      </c>
      <c r="K47" s="37" t="s">
        <v>214</v>
      </c>
      <c r="L47" s="37" t="s">
        <v>214</v>
      </c>
      <c r="M47" s="17">
        <v>124</v>
      </c>
      <c r="N47" s="37">
        <v>0.7661290322580645</v>
      </c>
      <c r="O47" s="37">
        <v>0.23387096774193547</v>
      </c>
      <c r="P47" s="37">
        <v>1.6129032258064516E-2</v>
      </c>
      <c r="Q47" s="37">
        <v>0.9838709677419355</v>
      </c>
      <c r="S47" s="34">
        <v>359</v>
      </c>
      <c r="T47" s="39">
        <v>0.71587743732590536</v>
      </c>
      <c r="U47" s="39">
        <v>0.28412256267409469</v>
      </c>
      <c r="V47" s="39">
        <v>1.3927576601671309E-2</v>
      </c>
      <c r="W47" s="39">
        <v>0.98607242339832868</v>
      </c>
    </row>
    <row r="48" spans="1:23" outlineLevel="1" x14ac:dyDescent="0.2">
      <c r="A48" s="1" t="s">
        <v>49</v>
      </c>
      <c r="B48" s="8" t="s">
        <v>14</v>
      </c>
      <c r="C48" s="17">
        <v>62</v>
      </c>
      <c r="D48" s="37">
        <v>0.75806451612903225</v>
      </c>
      <c r="E48" s="37">
        <v>0.24193548387096775</v>
      </c>
      <c r="F48" s="37">
        <v>0</v>
      </c>
      <c r="G48" s="37">
        <v>1</v>
      </c>
      <c r="H48" s="17">
        <v>56</v>
      </c>
      <c r="I48" s="37">
        <v>0.7142857142857143</v>
      </c>
      <c r="J48" s="37">
        <v>0.2857142857142857</v>
      </c>
      <c r="K48" s="37">
        <v>1.7857142857142856E-2</v>
      </c>
      <c r="L48" s="37">
        <v>0.9821428571428571</v>
      </c>
      <c r="M48" s="17">
        <v>62</v>
      </c>
      <c r="N48" s="37">
        <v>0.54838709677419351</v>
      </c>
      <c r="O48" s="37">
        <v>0.45161290322580644</v>
      </c>
      <c r="P48" s="37">
        <v>1.6129032258064516E-2</v>
      </c>
      <c r="Q48" s="37">
        <v>0.9838709677419355</v>
      </c>
      <c r="S48" s="34">
        <v>180</v>
      </c>
      <c r="T48" s="39">
        <v>0.67222222222222228</v>
      </c>
      <c r="U48" s="39">
        <v>0.32777777777777778</v>
      </c>
      <c r="V48" s="39">
        <v>1.1111111111111112E-2</v>
      </c>
      <c r="W48" s="39">
        <v>0.98888888888888893</v>
      </c>
    </row>
    <row r="49" spans="1:23" ht="12.75" customHeight="1" x14ac:dyDescent="0.2">
      <c r="A49" s="64" t="s">
        <v>157</v>
      </c>
      <c r="B49" s="65"/>
      <c r="C49" s="56"/>
      <c r="D49" s="14">
        <f>AVERAGE(D50:D51)</f>
        <v>0.74656593406593408</v>
      </c>
      <c r="E49" s="14">
        <f t="shared" ref="E49:G49" si="0">AVERAGE(E50:E51)</f>
        <v>0.25343406593406592</v>
      </c>
      <c r="F49" s="14">
        <f t="shared" si="0"/>
        <v>8.5851648351648352E-2</v>
      </c>
      <c r="G49" s="14">
        <f t="shared" si="0"/>
        <v>0.91414835164835162</v>
      </c>
      <c r="H49" s="56"/>
      <c r="I49" s="14">
        <f t="shared" ref="I49:L49" si="1">AVERAGE(I50:I66)</f>
        <v>0.82547637710908051</v>
      </c>
      <c r="J49" s="14">
        <f t="shared" si="1"/>
        <v>0.17452362289091941</v>
      </c>
      <c r="K49" s="14">
        <f t="shared" si="1"/>
        <v>2.2384226228115825E-2</v>
      </c>
      <c r="L49" s="14">
        <f t="shared" si="1"/>
        <v>0.97761577377188413</v>
      </c>
      <c r="M49" s="56"/>
      <c r="N49" s="14">
        <f t="shared" ref="N49:Q49" si="2">AVERAGE(N50:N66)</f>
        <v>0.79414531841401403</v>
      </c>
      <c r="O49" s="14">
        <f t="shared" si="2"/>
        <v>0.20585468158598605</v>
      </c>
      <c r="P49" s="14">
        <f t="shared" si="2"/>
        <v>4.1106101790271937E-2</v>
      </c>
      <c r="Q49" s="14">
        <f t="shared" si="2"/>
        <v>0.95889389820972804</v>
      </c>
      <c r="S49" s="6"/>
      <c r="T49" s="14">
        <f>AVERAGE(T50:T51)</f>
        <v>0.82005281143212172</v>
      </c>
      <c r="U49" s="14">
        <f t="shared" ref="U49:W49" si="3">AVERAGE(U50:U51)</f>
        <v>0.17994718856787822</v>
      </c>
      <c r="V49" s="14">
        <f t="shared" si="3"/>
        <v>3.6657347002174587E-2</v>
      </c>
      <c r="W49" s="14">
        <f t="shared" si="3"/>
        <v>0.9633426529978254</v>
      </c>
    </row>
    <row r="50" spans="1:23" x14ac:dyDescent="0.2">
      <c r="A50" s="59" t="s">
        <v>160</v>
      </c>
      <c r="B50" s="8" t="s">
        <v>158</v>
      </c>
      <c r="C50" s="17">
        <v>56</v>
      </c>
      <c r="D50" s="37">
        <v>0.8392857142857143</v>
      </c>
      <c r="E50" s="37">
        <v>0.16071428571428573</v>
      </c>
      <c r="F50" s="37">
        <v>1.7857142857142856E-2</v>
      </c>
      <c r="G50" s="37">
        <v>0.9821428571428571</v>
      </c>
      <c r="H50" s="17">
        <v>56</v>
      </c>
      <c r="I50" s="37">
        <v>0.8392857142857143</v>
      </c>
      <c r="J50" s="37">
        <v>0.16071428571428573</v>
      </c>
      <c r="K50" s="37">
        <v>0</v>
      </c>
      <c r="L50" s="37">
        <v>1</v>
      </c>
      <c r="M50" s="17">
        <v>62</v>
      </c>
      <c r="N50" s="37">
        <v>0.88709677419354838</v>
      </c>
      <c r="O50" s="37">
        <v>0.11290322580645161</v>
      </c>
      <c r="P50" s="37">
        <v>0</v>
      </c>
      <c r="Q50" s="37">
        <v>1</v>
      </c>
      <c r="S50" s="34">
        <v>174</v>
      </c>
      <c r="T50" s="39">
        <v>0.85632183908045978</v>
      </c>
      <c r="U50" s="39">
        <v>0.14367816091954022</v>
      </c>
      <c r="V50" s="39">
        <v>5.7471264367816091E-3</v>
      </c>
      <c r="W50" s="39">
        <v>0.99425287356321834</v>
      </c>
    </row>
    <row r="51" spans="1:23" x14ac:dyDescent="0.2">
      <c r="A51" s="59" t="s">
        <v>161</v>
      </c>
      <c r="B51" s="8" t="s">
        <v>159</v>
      </c>
      <c r="C51" s="17">
        <v>26</v>
      </c>
      <c r="D51" s="37">
        <v>0.65384615384615385</v>
      </c>
      <c r="E51" s="37">
        <v>0.34615384615384615</v>
      </c>
      <c r="F51" s="37">
        <v>0.15384615384615385</v>
      </c>
      <c r="G51" s="37">
        <v>0.84615384615384615</v>
      </c>
      <c r="H51" s="17">
        <v>22</v>
      </c>
      <c r="I51" s="37">
        <v>0.90909090909090906</v>
      </c>
      <c r="J51" s="37">
        <v>9.0909090909090912E-2</v>
      </c>
      <c r="K51" s="37">
        <v>0</v>
      </c>
      <c r="L51" s="37">
        <v>1</v>
      </c>
      <c r="M51" s="17">
        <v>26</v>
      </c>
      <c r="N51" s="37">
        <v>0.80769230769230771</v>
      </c>
      <c r="O51" s="37">
        <v>0.19230769230769232</v>
      </c>
      <c r="P51" s="37">
        <v>3.8461538461538464E-2</v>
      </c>
      <c r="Q51" s="37">
        <v>0.96153846153846156</v>
      </c>
      <c r="S51" s="34">
        <v>74</v>
      </c>
      <c r="T51" s="39">
        <v>0.78378378378378377</v>
      </c>
      <c r="U51" s="39">
        <v>0.21621621621621623</v>
      </c>
      <c r="V51" s="39">
        <v>6.7567567567567571E-2</v>
      </c>
      <c r="W51" s="39">
        <v>0.93243243243243246</v>
      </c>
    </row>
    <row r="52" spans="1:23" ht="12.75" customHeight="1" x14ac:dyDescent="0.2">
      <c r="A52" s="62" t="s">
        <v>82</v>
      </c>
      <c r="B52" s="63"/>
      <c r="C52" s="57"/>
      <c r="D52" s="14">
        <f>AVERAGE(D23:D29,D31:D41,D43:D48,D50:D51)</f>
        <v>0.73841077162257374</v>
      </c>
      <c r="E52" s="14">
        <f>AVERAGE(E23:E29,E31:E41,E43:E48,E50:E51)</f>
        <v>0.26158922837742615</v>
      </c>
      <c r="F52" s="14">
        <f>AVERAGE(F23:F29,F31:F41,F43:F48,F50:F51)</f>
        <v>6.6704655039334704E-2</v>
      </c>
      <c r="G52" s="14">
        <f>AVERAGE(G23:G29,G31:G41,G43:G48,G50:G51)</f>
        <v>0.93329534496066502</v>
      </c>
      <c r="H52" s="57"/>
      <c r="I52" s="14">
        <f>AVERAGE(I23:I29,I31:I41,I43:I48,I50:I51)</f>
        <v>0.72805250795061827</v>
      </c>
      <c r="J52" s="14">
        <f>AVERAGE(J23:J29,J31:J41,J43:J48,J50:J51)</f>
        <v>0.27194749204938168</v>
      </c>
      <c r="K52" s="14">
        <f>AVERAGE(K23:K29,K31:K41,K43:K48,K50:K51)</f>
        <v>6.7152678684347475E-2</v>
      </c>
      <c r="L52" s="14">
        <f>AVERAGE(L23:L29,L31:L41,L43:L48,L50:L51)</f>
        <v>0.9328473213156524</v>
      </c>
      <c r="M52" s="57"/>
      <c r="N52" s="14">
        <f>AVERAGE(N23:N29,N31:N41,N43:N48,N50:N51)</f>
        <v>0.68764687335618579</v>
      </c>
      <c r="O52" s="14">
        <f>AVERAGE(O23:O29,O31:O41,O43:O48,O50:O51)</f>
        <v>0.31235312664381421</v>
      </c>
      <c r="P52" s="14">
        <f>AVERAGE(P23:P29,P31:P41,P43:P48,P50:P51)</f>
        <v>8.4856766909277348E-2</v>
      </c>
      <c r="Q52" s="14">
        <f>AVERAGE(Q23:Q29,Q31:Q41,Q43:Q48,Q50:Q51)</f>
        <v>0.91514323309072254</v>
      </c>
      <c r="S52" s="36" t="s">
        <v>82</v>
      </c>
      <c r="T52" s="14">
        <f>AVERAGE(T23:T29,T31:T41,T43:T48,T50:T51)</f>
        <v>0.72489291672463341</v>
      </c>
      <c r="U52" s="14">
        <f>AVERAGE(U23:U29,U31:U41,U43:U48,U50:U51)</f>
        <v>0.27510708327536648</v>
      </c>
      <c r="V52" s="14">
        <f>AVERAGE(V23:V29,V31:V41,V43:V48,V50:V51)</f>
        <v>6.9238523027239832E-2</v>
      </c>
      <c r="W52" s="14">
        <f>AVERAGE(W23:W29,W31:W41,W43:W48,W50:W51)</f>
        <v>0.93076147697276035</v>
      </c>
    </row>
    <row r="53" spans="1:23" x14ac:dyDescent="0.2">
      <c r="A53" s="2"/>
      <c r="B53" s="18"/>
      <c r="C53" s="18"/>
      <c r="D53" s="19"/>
      <c r="E53" s="19"/>
      <c r="F53" s="19"/>
      <c r="G53" s="19"/>
      <c r="H53" s="13"/>
      <c r="I53" s="13"/>
      <c r="J53" s="13"/>
      <c r="K53" s="19"/>
      <c r="L53" s="13"/>
      <c r="M53" s="13"/>
      <c r="N53" s="13"/>
      <c r="O53" s="13"/>
      <c r="P53" s="13"/>
      <c r="Q53" s="13"/>
    </row>
    <row r="54" spans="1:23" x14ac:dyDescent="0.2">
      <c r="B54" s="45"/>
      <c r="C54" s="15"/>
    </row>
    <row r="56" spans="1:23" x14ac:dyDescent="0.2">
      <c r="B56" s="15"/>
    </row>
  </sheetData>
  <mergeCells count="18">
    <mergeCell ref="S6:W7"/>
    <mergeCell ref="A7:A8"/>
    <mergeCell ref="B7:B8"/>
    <mergeCell ref="C7:G7"/>
    <mergeCell ref="H7:L7"/>
    <mergeCell ref="M7:Q7"/>
    <mergeCell ref="A16:B16"/>
    <mergeCell ref="S19:W20"/>
    <mergeCell ref="A20:A21"/>
    <mergeCell ref="B20:B21"/>
    <mergeCell ref="C20:G20"/>
    <mergeCell ref="H20:L20"/>
    <mergeCell ref="M20:Q20"/>
    <mergeCell ref="A22:B22"/>
    <mergeCell ref="A30:B30"/>
    <mergeCell ref="A42:B42"/>
    <mergeCell ref="A52:B52"/>
    <mergeCell ref="A49:B49"/>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1:T127"/>
  <sheetViews>
    <sheetView zoomScale="85" zoomScaleNormal="85" workbookViewId="0">
      <selection activeCell="S43" sqref="S43"/>
    </sheetView>
  </sheetViews>
  <sheetFormatPr baseColWidth="10" defaultRowHeight="12.75" x14ac:dyDescent="0.2"/>
  <cols>
    <col min="1" max="1" width="22.5703125" bestFit="1" customWidth="1"/>
    <col min="2" max="11" width="11.28515625" customWidth="1"/>
    <col min="12" max="12" width="12.5703125" customWidth="1"/>
    <col min="13" max="13" width="11.28515625" customWidth="1"/>
    <col min="18" max="18" width="21.5703125" customWidth="1"/>
    <col min="19" max="19" width="34" bestFit="1" customWidth="1"/>
  </cols>
  <sheetData>
    <row r="1" spans="1:13" ht="15.75" x14ac:dyDescent="0.25">
      <c r="A1" s="10" t="s">
        <v>19</v>
      </c>
      <c r="B1" s="7"/>
      <c r="C1" s="7"/>
      <c r="D1" s="7"/>
      <c r="G1" s="4">
        <v>2018</v>
      </c>
    </row>
    <row r="2" spans="1:13" x14ac:dyDescent="0.2">
      <c r="A2" s="11" t="s">
        <v>51</v>
      </c>
      <c r="B2" s="7"/>
      <c r="C2" s="7"/>
      <c r="D2" s="7"/>
    </row>
    <row r="3" spans="1:13" x14ac:dyDescent="0.2">
      <c r="A3" s="22" t="str">
        <f>+PUNTUALIDAD!A3</f>
        <v>AEROPUERTO INTERNACIONAL DE LA CIUDAD DE MÉXICO</v>
      </c>
      <c r="B3" s="22"/>
      <c r="C3" s="22"/>
      <c r="D3" s="22"/>
    </row>
    <row r="6" spans="1:13" ht="25.5" x14ac:dyDescent="0.2">
      <c r="A6" s="31" t="s">
        <v>73</v>
      </c>
      <c r="B6" s="50" t="s">
        <v>67</v>
      </c>
      <c r="C6" s="50" t="s">
        <v>57</v>
      </c>
      <c r="D6" s="50" t="s">
        <v>26</v>
      </c>
      <c r="E6" s="50" t="s">
        <v>58</v>
      </c>
      <c r="F6" s="50" t="s">
        <v>59</v>
      </c>
      <c r="G6" s="50" t="s">
        <v>60</v>
      </c>
      <c r="H6" s="50" t="s">
        <v>61</v>
      </c>
      <c r="I6" s="50" t="s">
        <v>62</v>
      </c>
      <c r="J6" s="50" t="s">
        <v>63</v>
      </c>
      <c r="K6" s="50" t="s">
        <v>64</v>
      </c>
      <c r="L6" s="50" t="s">
        <v>65</v>
      </c>
      <c r="M6" s="50" t="s">
        <v>66</v>
      </c>
    </row>
    <row r="7" spans="1:13" x14ac:dyDescent="0.2">
      <c r="A7" s="23" t="s">
        <v>68</v>
      </c>
      <c r="B7" s="35">
        <f>+PUNTUALIDAD!G16</f>
        <v>0.79543300618349455</v>
      </c>
      <c r="C7" s="35">
        <f>+PUNTUALIDAD!L16</f>
        <v>0.85292886933740841</v>
      </c>
      <c r="D7" s="35">
        <f>+PUNTUALIDAD!Q16</f>
        <v>0.81304565789445404</v>
      </c>
      <c r="E7" s="35"/>
      <c r="F7" s="35"/>
      <c r="G7" s="35"/>
      <c r="H7" s="35"/>
      <c r="I7" s="35"/>
      <c r="J7" s="35"/>
      <c r="K7" s="35"/>
      <c r="L7" s="35"/>
      <c r="M7" s="35"/>
    </row>
    <row r="8" spans="1:13" x14ac:dyDescent="0.2">
      <c r="A8" s="23" t="s">
        <v>69</v>
      </c>
      <c r="B8" s="35">
        <f>+PUNTUALIDAD!G22</f>
        <v>0.92037108719094152</v>
      </c>
      <c r="C8" s="35">
        <f>+PUNTUALIDAD!L22</f>
        <v>0.8955846471411828</v>
      </c>
      <c r="D8" s="35">
        <f>+PUNTUALIDAD!Q22</f>
        <v>0.89738610574610322</v>
      </c>
      <c r="E8" s="35"/>
      <c r="F8" s="35"/>
      <c r="G8" s="35"/>
      <c r="H8" s="35"/>
      <c r="I8" s="35"/>
      <c r="J8" s="35"/>
      <c r="K8" s="35"/>
      <c r="L8" s="35"/>
      <c r="M8" s="35"/>
    </row>
    <row r="9" spans="1:13" x14ac:dyDescent="0.2">
      <c r="A9" s="23" t="s">
        <v>70</v>
      </c>
      <c r="B9" s="35">
        <f>+PUNTUALIDAD!G30</f>
        <v>0.93788256792149238</v>
      </c>
      <c r="C9" s="35">
        <f>+PUNTUALIDAD!L30</f>
        <v>0.92692319060824568</v>
      </c>
      <c r="D9" s="35">
        <f>+PUNTUALIDAD!Q30</f>
        <v>0.90089136068106268</v>
      </c>
      <c r="E9" s="35"/>
      <c r="F9" s="35"/>
      <c r="G9" s="35"/>
      <c r="H9" s="35"/>
      <c r="I9" s="35"/>
      <c r="J9" s="35"/>
      <c r="K9" s="35"/>
      <c r="L9" s="35"/>
      <c r="M9" s="35"/>
    </row>
    <row r="10" spans="1:13" x14ac:dyDescent="0.2">
      <c r="A10" s="23" t="s">
        <v>71</v>
      </c>
      <c r="B10" s="35">
        <f>+PUNTUALIDAD!G42</f>
        <v>0.94634606803459798</v>
      </c>
      <c r="C10" s="35">
        <f>+PUNTUALIDAD!L42</f>
        <v>0.97929098854731766</v>
      </c>
      <c r="D10" s="35">
        <f>+PUNTUALIDAD!Q42</f>
        <v>0.93773766978270923</v>
      </c>
      <c r="E10" s="35"/>
      <c r="F10" s="35"/>
      <c r="G10" s="35"/>
      <c r="H10" s="35"/>
      <c r="I10" s="35"/>
      <c r="J10" s="35"/>
      <c r="K10" s="35"/>
      <c r="L10" s="35"/>
      <c r="M10" s="35"/>
    </row>
    <row r="11" spans="1:13" x14ac:dyDescent="0.2">
      <c r="A11" s="23" t="s">
        <v>162</v>
      </c>
      <c r="B11" s="35">
        <f>+PUNTUALIDAD!G49</f>
        <v>0.91414835164835162</v>
      </c>
      <c r="C11" s="35">
        <f>+PUNTUALIDAD!L49</f>
        <v>0.97761577377188413</v>
      </c>
      <c r="D11" s="35">
        <f>+PUNTUALIDAD!Q49</f>
        <v>0.95889389820972804</v>
      </c>
      <c r="E11" s="35"/>
      <c r="F11" s="35"/>
      <c r="G11" s="35"/>
      <c r="H11" s="35"/>
      <c r="I11" s="35"/>
      <c r="J11" s="35"/>
      <c r="K11" s="35"/>
      <c r="L11" s="35"/>
      <c r="M11" s="35"/>
    </row>
    <row r="12" spans="1:13" x14ac:dyDescent="0.2">
      <c r="A12" s="25"/>
      <c r="B12" s="26"/>
      <c r="C12" s="26"/>
      <c r="D12" s="26"/>
      <c r="E12" s="26"/>
      <c r="F12" s="26"/>
      <c r="G12" s="26"/>
      <c r="H12" s="26"/>
      <c r="I12" s="26"/>
      <c r="J12" s="26"/>
      <c r="K12" s="26"/>
      <c r="L12" s="26"/>
      <c r="M12" s="26"/>
    </row>
    <row r="13" spans="1:13" ht="25.5" x14ac:dyDescent="0.2">
      <c r="A13" s="31" t="s">
        <v>107</v>
      </c>
      <c r="B13" s="50" t="s">
        <v>67</v>
      </c>
      <c r="C13" s="50" t="s">
        <v>57</v>
      </c>
      <c r="D13" s="50" t="s">
        <v>26</v>
      </c>
      <c r="E13" s="50" t="s">
        <v>58</v>
      </c>
      <c r="F13" s="50" t="s">
        <v>59</v>
      </c>
      <c r="G13" s="50" t="s">
        <v>60</v>
      </c>
      <c r="H13" s="50" t="s">
        <v>61</v>
      </c>
      <c r="I13" s="50" t="s">
        <v>62</v>
      </c>
      <c r="J13" s="50" t="s">
        <v>63</v>
      </c>
      <c r="K13" s="50" t="s">
        <v>64</v>
      </c>
      <c r="L13" s="50" t="s">
        <v>65</v>
      </c>
      <c r="M13" s="50" t="s">
        <v>66</v>
      </c>
    </row>
    <row r="14" spans="1:13" x14ac:dyDescent="0.2">
      <c r="A14" s="23" t="s">
        <v>68</v>
      </c>
      <c r="B14" s="24">
        <f>+PUNTUALIDAD!D16</f>
        <v>0.64984022198114599</v>
      </c>
      <c r="C14" s="24">
        <f>+PUNTUALIDAD!I16</f>
        <v>0.72286960805010314</v>
      </c>
      <c r="D14" s="24">
        <f>+PUNTUALIDAD!N16</f>
        <v>0.6709505769859373</v>
      </c>
      <c r="E14" s="24"/>
      <c r="F14" s="24"/>
      <c r="G14" s="24"/>
      <c r="H14" s="24"/>
      <c r="I14" s="24"/>
      <c r="J14" s="24"/>
      <c r="K14" s="24"/>
      <c r="L14" s="24"/>
      <c r="M14" s="24"/>
    </row>
    <row r="15" spans="1:13" x14ac:dyDescent="0.2">
      <c r="A15" s="23" t="s">
        <v>69</v>
      </c>
      <c r="B15" s="24">
        <f>+PUNTUALIDAD!D22</f>
        <v>0.74118547834595305</v>
      </c>
      <c r="C15" s="24">
        <f>+PUNTUALIDAD!I22</f>
        <v>0.66935356462581908</v>
      </c>
      <c r="D15" s="24">
        <f>+PUNTUALIDAD!N22</f>
        <v>0.70416984255538073</v>
      </c>
      <c r="E15" s="24"/>
      <c r="F15" s="24"/>
      <c r="G15" s="24"/>
      <c r="H15" s="24"/>
      <c r="I15" s="24"/>
      <c r="J15" s="24"/>
      <c r="K15" s="24"/>
      <c r="L15" s="24"/>
      <c r="M15" s="24"/>
    </row>
    <row r="16" spans="1:13" x14ac:dyDescent="0.2">
      <c r="A16" s="23" t="s">
        <v>70</v>
      </c>
      <c r="B16" s="24">
        <f>+PUNTUALIDAD!D30</f>
        <v>0.76738316068771084</v>
      </c>
      <c r="C16" s="24">
        <f>+PUNTUALIDAD!I30</f>
        <v>0.7734201194508914</v>
      </c>
      <c r="D16" s="24">
        <f>+PUNTUALIDAD!N30</f>
        <v>0.71444263067059377</v>
      </c>
      <c r="E16" s="24"/>
      <c r="F16" s="24"/>
      <c r="G16" s="24"/>
      <c r="H16" s="24"/>
      <c r="I16" s="24"/>
      <c r="J16" s="24"/>
      <c r="K16" s="24"/>
      <c r="L16" s="24"/>
      <c r="M16" s="24"/>
    </row>
    <row r="17" spans="1:13" x14ac:dyDescent="0.2">
      <c r="A17" s="23" t="s">
        <v>71</v>
      </c>
      <c r="B17" s="24">
        <f>+PUNTUALIDAD!D42</f>
        <v>0.67933917967809332</v>
      </c>
      <c r="C17" s="24">
        <f>+PUNTUALIDAD!I42</f>
        <v>0.64428872814948757</v>
      </c>
      <c r="D17" s="24">
        <f>+PUNTUALIDAD!N42</f>
        <v>0.57046125790419766</v>
      </c>
      <c r="E17" s="24"/>
      <c r="F17" s="24"/>
      <c r="G17" s="24"/>
      <c r="H17" s="24"/>
      <c r="I17" s="24"/>
      <c r="J17" s="24"/>
      <c r="K17" s="24"/>
      <c r="L17" s="24"/>
      <c r="M17" s="24"/>
    </row>
    <row r="18" spans="1:13" x14ac:dyDescent="0.2">
      <c r="A18" s="23" t="s">
        <v>162</v>
      </c>
      <c r="B18" s="24">
        <f>+PUNTUALIDAD!D49</f>
        <v>0.74656593406593408</v>
      </c>
      <c r="C18" s="24">
        <f>+PUNTUALIDAD!I49</f>
        <v>0.82547637710908051</v>
      </c>
      <c r="D18" s="24">
        <f>+PUNTUALIDAD!N49</f>
        <v>0.79414531841401403</v>
      </c>
      <c r="E18" s="24"/>
      <c r="F18" s="24"/>
      <c r="G18" s="24"/>
      <c r="H18" s="24"/>
      <c r="I18" s="24"/>
      <c r="J18" s="24"/>
      <c r="K18" s="24"/>
      <c r="L18" s="24"/>
      <c r="M18" s="24"/>
    </row>
    <row r="43" spans="14:14" x14ac:dyDescent="0.2">
      <c r="N43" s="28"/>
    </row>
    <row r="44" spans="14:14" x14ac:dyDescent="0.2">
      <c r="N44" s="28"/>
    </row>
    <row r="45" spans="14:14" x14ac:dyDescent="0.2">
      <c r="N45" s="28"/>
    </row>
    <row r="46" spans="14:14" x14ac:dyDescent="0.2">
      <c r="N46" s="28"/>
    </row>
    <row r="47" spans="14:14" x14ac:dyDescent="0.2">
      <c r="N47" s="28"/>
    </row>
    <row r="48" spans="14:14" ht="12.75" customHeight="1" x14ac:dyDescent="0.2">
      <c r="N48" s="28"/>
    </row>
    <row r="49" spans="1:14" ht="38.25" x14ac:dyDescent="0.2">
      <c r="J49" s="68" t="s">
        <v>72</v>
      </c>
      <c r="K49" s="68"/>
      <c r="L49" s="30" t="s">
        <v>167</v>
      </c>
      <c r="M49" s="30" t="s">
        <v>74</v>
      </c>
      <c r="N49" s="28"/>
    </row>
    <row r="50" spans="1:14" x14ac:dyDescent="0.2">
      <c r="J50" s="47" t="s">
        <v>121</v>
      </c>
      <c r="K50" s="33"/>
      <c r="L50" s="27">
        <v>0.94286849818669582</v>
      </c>
      <c r="M50" s="27">
        <v>0.76665507476774808</v>
      </c>
      <c r="N50" s="28"/>
    </row>
    <row r="51" spans="1:14" x14ac:dyDescent="0.2">
      <c r="J51" s="47" t="s">
        <v>122</v>
      </c>
      <c r="K51" s="33"/>
      <c r="L51" s="27">
        <v>0.886872140379104</v>
      </c>
      <c r="M51" s="27">
        <v>0.68007441299210614</v>
      </c>
      <c r="N51" s="28"/>
    </row>
    <row r="52" spans="1:14" x14ac:dyDescent="0.2">
      <c r="J52" s="47" t="s">
        <v>123</v>
      </c>
      <c r="K52" s="33"/>
      <c r="L52" s="27">
        <v>0.60691823899371067</v>
      </c>
      <c r="M52" s="27">
        <v>0.59329140461215935</v>
      </c>
      <c r="N52" s="28"/>
    </row>
    <row r="53" spans="1:14" x14ac:dyDescent="0.2">
      <c r="J53" s="47" t="s">
        <v>124</v>
      </c>
      <c r="K53" s="33"/>
      <c r="L53" s="27">
        <v>0.77233578090891053</v>
      </c>
      <c r="M53" s="27">
        <v>0.62254415558642595</v>
      </c>
      <c r="N53" s="28"/>
    </row>
    <row r="54" spans="1:14" x14ac:dyDescent="0.2">
      <c r="A54" s="5"/>
      <c r="B54" s="21"/>
      <c r="J54" s="47" t="s">
        <v>3</v>
      </c>
      <c r="K54" s="33"/>
      <c r="L54" s="27">
        <v>0.73366729284074306</v>
      </c>
      <c r="M54" s="27">
        <v>0.63055729492799006</v>
      </c>
      <c r="N54" s="28"/>
    </row>
    <row r="55" spans="1:14" x14ac:dyDescent="0.2">
      <c r="B55" s="21"/>
      <c r="J55" s="47" t="s">
        <v>125</v>
      </c>
      <c r="K55" s="33"/>
      <c r="L55" s="27">
        <v>0.8634680134680135</v>
      </c>
      <c r="M55" s="27">
        <v>0.69191919191919193</v>
      </c>
      <c r="N55" s="28"/>
    </row>
    <row r="56" spans="1:14" x14ac:dyDescent="0.2">
      <c r="B56" s="21"/>
      <c r="J56" s="47" t="s">
        <v>126</v>
      </c>
      <c r="K56" s="33"/>
      <c r="L56" s="27">
        <v>0.92522165188987404</v>
      </c>
      <c r="M56" s="27">
        <v>0.77169855342977134</v>
      </c>
      <c r="N56" s="28"/>
    </row>
    <row r="57" spans="1:14" x14ac:dyDescent="0.2">
      <c r="B57" s="21"/>
      <c r="N57" s="28"/>
    </row>
    <row r="58" spans="1:14" x14ac:dyDescent="0.2">
      <c r="B58" s="21"/>
      <c r="N58" s="28"/>
    </row>
    <row r="59" spans="1:14" x14ac:dyDescent="0.2">
      <c r="B59" s="21"/>
    </row>
    <row r="60" spans="1:14" x14ac:dyDescent="0.2">
      <c r="B60" s="21"/>
    </row>
    <row r="64" spans="1:14" ht="38.25" x14ac:dyDescent="0.2">
      <c r="J64" s="52" t="s">
        <v>72</v>
      </c>
      <c r="K64" s="53"/>
      <c r="L64" s="30" t="str">
        <f>+L49</f>
        <v>Índice de puntualidad
(Ene-Mar)</v>
      </c>
      <c r="M64" s="30" t="s">
        <v>74</v>
      </c>
    </row>
    <row r="65" spans="2:13" x14ac:dyDescent="0.2">
      <c r="J65" s="47" t="s">
        <v>6</v>
      </c>
      <c r="K65" s="33"/>
      <c r="L65" s="27">
        <v>0.95121951219512191</v>
      </c>
      <c r="M65" s="27">
        <v>0.71559233449477344</v>
      </c>
    </row>
    <row r="66" spans="2:13" ht="12.75" customHeight="1" x14ac:dyDescent="0.2">
      <c r="J66" s="47" t="s">
        <v>109</v>
      </c>
      <c r="K66" s="33"/>
      <c r="L66" s="27">
        <v>0.91736694677871145</v>
      </c>
      <c r="M66" s="27">
        <v>0.73949579831932777</v>
      </c>
    </row>
    <row r="67" spans="2:13" x14ac:dyDescent="0.2">
      <c r="J67" s="47" t="s">
        <v>8</v>
      </c>
      <c r="K67" s="33"/>
      <c r="L67" s="27">
        <v>0.80089485458612975</v>
      </c>
      <c r="M67" s="27">
        <v>0.53467561521252804</v>
      </c>
    </row>
    <row r="68" spans="2:13" x14ac:dyDescent="0.2">
      <c r="B68" s="21"/>
      <c r="J68" s="47" t="s">
        <v>127</v>
      </c>
      <c r="K68" s="33"/>
      <c r="L68" s="27">
        <v>0.875</v>
      </c>
      <c r="M68" s="27">
        <v>0.67385057471264376</v>
      </c>
    </row>
    <row r="69" spans="2:13" x14ac:dyDescent="0.2">
      <c r="J69" s="47" t="s">
        <v>7</v>
      </c>
      <c r="K69" s="33"/>
      <c r="L69" s="27">
        <v>0.92472460220318242</v>
      </c>
      <c r="M69" s="27">
        <v>0.70379436964504283</v>
      </c>
    </row>
    <row r="70" spans="2:13" x14ac:dyDescent="0.2">
      <c r="J70" s="47" t="s">
        <v>114</v>
      </c>
      <c r="K70" s="33"/>
      <c r="L70" s="27">
        <v>0.95670391061452509</v>
      </c>
      <c r="M70" s="27">
        <v>0.91620111731843579</v>
      </c>
    </row>
    <row r="71" spans="2:13" x14ac:dyDescent="0.2">
      <c r="J71" s="47" t="s">
        <v>87</v>
      </c>
      <c r="K71" s="33"/>
      <c r="L71" s="27">
        <v>0.95710973724884085</v>
      </c>
      <c r="M71" s="27">
        <v>0.75927357032457499</v>
      </c>
    </row>
    <row r="78" spans="2:13" x14ac:dyDescent="0.2">
      <c r="B78" s="21"/>
    </row>
    <row r="85" spans="10:20" ht="48.75" customHeight="1" x14ac:dyDescent="0.2">
      <c r="J85" s="76" t="s">
        <v>72</v>
      </c>
      <c r="K85" s="77"/>
      <c r="L85" s="30" t="str">
        <f>+L64</f>
        <v>Índice de puntualidad
(Ene-Mar)</v>
      </c>
      <c r="M85" s="30" t="s">
        <v>74</v>
      </c>
    </row>
    <row r="86" spans="10:20" x14ac:dyDescent="0.2">
      <c r="J86" s="47" t="s">
        <v>128</v>
      </c>
      <c r="K86" s="33"/>
      <c r="L86" s="27">
        <v>0.93470149253731338</v>
      </c>
      <c r="M86" s="27">
        <v>0.69962686567164178</v>
      </c>
    </row>
    <row r="87" spans="10:20" x14ac:dyDescent="0.2">
      <c r="J87" s="47" t="s">
        <v>129</v>
      </c>
      <c r="K87" s="33"/>
      <c r="L87" s="27">
        <v>0.91991101223581762</v>
      </c>
      <c r="M87" s="27">
        <v>0.78197997775305894</v>
      </c>
    </row>
    <row r="88" spans="10:20" x14ac:dyDescent="0.2">
      <c r="J88" s="47" t="s">
        <v>130</v>
      </c>
      <c r="K88" s="33"/>
      <c r="L88" s="27">
        <v>0.84105960264900659</v>
      </c>
      <c r="M88" s="27">
        <v>0.64900662251655628</v>
      </c>
    </row>
    <row r="89" spans="10:20" x14ac:dyDescent="0.2">
      <c r="J89" s="47" t="s">
        <v>131</v>
      </c>
      <c r="K89" s="33"/>
      <c r="L89" s="27">
        <v>0.79444444444444451</v>
      </c>
      <c r="M89" s="27">
        <v>0.57777777777777772</v>
      </c>
    </row>
    <row r="90" spans="10:20" x14ac:dyDescent="0.2">
      <c r="J90" s="47" t="s">
        <v>9</v>
      </c>
      <c r="K90" s="33"/>
      <c r="L90" s="27">
        <v>0.92896174863387981</v>
      </c>
      <c r="M90" s="27">
        <v>0.67759562841530052</v>
      </c>
      <c r="T90" s="21"/>
    </row>
    <row r="91" spans="10:20" x14ac:dyDescent="0.2">
      <c r="J91" s="47" t="s">
        <v>132</v>
      </c>
      <c r="K91" s="33"/>
      <c r="L91" s="27">
        <v>0.98529411764705888</v>
      </c>
      <c r="M91" s="27">
        <v>0.97058823529411764</v>
      </c>
      <c r="T91" s="21"/>
    </row>
    <row r="92" spans="10:20" x14ac:dyDescent="0.2">
      <c r="J92" s="47" t="s">
        <v>79</v>
      </c>
      <c r="K92" s="33"/>
      <c r="L92" s="27">
        <v>0.97115384615384615</v>
      </c>
      <c r="M92" s="27">
        <v>0.92307692307692313</v>
      </c>
      <c r="T92" s="21"/>
    </row>
    <row r="93" spans="10:20" x14ac:dyDescent="0.2">
      <c r="J93" s="47" t="s">
        <v>133</v>
      </c>
      <c r="K93" s="33"/>
      <c r="L93" s="27">
        <v>0.93871866295264628</v>
      </c>
      <c r="M93" s="27">
        <v>0.67130919220055718</v>
      </c>
      <c r="T93" s="21"/>
    </row>
    <row r="94" spans="10:20" x14ac:dyDescent="0.2">
      <c r="J94" s="47" t="s">
        <v>77</v>
      </c>
      <c r="K94" s="33"/>
      <c r="L94" s="27">
        <v>0.91803278688524592</v>
      </c>
      <c r="M94" s="27">
        <v>0.67213114754098369</v>
      </c>
    </row>
    <row r="95" spans="10:20" x14ac:dyDescent="0.2">
      <c r="J95" s="47" t="s">
        <v>134</v>
      </c>
      <c r="K95" s="33"/>
      <c r="L95" s="27">
        <v>0.95530726256983245</v>
      </c>
      <c r="M95" s="27">
        <v>0.78770949720670391</v>
      </c>
    </row>
    <row r="102" spans="10:13" ht="38.25" x14ac:dyDescent="0.2">
      <c r="J102" s="60" t="s">
        <v>72</v>
      </c>
      <c r="K102" s="61"/>
      <c r="L102" s="30" t="str">
        <f>+L85</f>
        <v>Índice de puntualidad
(Ene-Mar)</v>
      </c>
      <c r="M102" s="30" t="s">
        <v>74</v>
      </c>
    </row>
    <row r="103" spans="10:13" x14ac:dyDescent="0.2">
      <c r="J103" s="58" t="s">
        <v>135</v>
      </c>
      <c r="K103" s="33"/>
      <c r="L103" s="27">
        <v>0.94230769230769229</v>
      </c>
      <c r="M103" s="27">
        <v>0.59294871794871795</v>
      </c>
    </row>
    <row r="104" spans="10:13" x14ac:dyDescent="0.2">
      <c r="J104" s="58" t="s">
        <v>164</v>
      </c>
      <c r="K104" s="33"/>
      <c r="L104" s="27">
        <v>0.94117647058823528</v>
      </c>
      <c r="M104" s="27">
        <v>0.67647058823529416</v>
      </c>
    </row>
    <row r="105" spans="10:13" x14ac:dyDescent="0.2">
      <c r="J105" s="58" t="s">
        <v>10</v>
      </c>
      <c r="K105" s="33"/>
      <c r="L105" s="27">
        <v>0.93181818181818188</v>
      </c>
      <c r="M105" s="27">
        <v>0.62121212121212122</v>
      </c>
    </row>
    <row r="106" spans="10:13" x14ac:dyDescent="0.2">
      <c r="J106" s="58" t="s">
        <v>136</v>
      </c>
      <c r="K106" s="33"/>
      <c r="L106" s="27">
        <v>0.94557823129251706</v>
      </c>
      <c r="M106" s="27">
        <v>0.56802721088435382</v>
      </c>
    </row>
    <row r="107" spans="10:13" x14ac:dyDescent="0.2">
      <c r="J107" s="58" t="s">
        <v>137</v>
      </c>
      <c r="K107" s="33"/>
      <c r="L107" s="27">
        <v>0.98607242339832868</v>
      </c>
      <c r="M107" s="27">
        <v>0.71587743732590536</v>
      </c>
    </row>
    <row r="108" spans="10:13" x14ac:dyDescent="0.2">
      <c r="J108" s="58" t="s">
        <v>138</v>
      </c>
      <c r="K108" s="33"/>
      <c r="L108" s="27">
        <v>0.98888888888888893</v>
      </c>
      <c r="M108" s="27">
        <v>0.67222222222222228</v>
      </c>
    </row>
    <row r="125" spans="10:13" ht="38.25" x14ac:dyDescent="0.2">
      <c r="J125" s="78" t="s">
        <v>72</v>
      </c>
      <c r="K125" s="79"/>
      <c r="L125" s="30" t="str">
        <f>+L102</f>
        <v>Índice de puntualidad
(Ene-Mar)</v>
      </c>
      <c r="M125" s="30" t="s">
        <v>74</v>
      </c>
    </row>
    <row r="126" spans="10:13" x14ac:dyDescent="0.2">
      <c r="J126" s="58" t="s">
        <v>158</v>
      </c>
      <c r="K126" s="33"/>
      <c r="L126" s="27">
        <v>0.99425287356321834</v>
      </c>
      <c r="M126" s="27">
        <v>0.85632183908045978</v>
      </c>
    </row>
    <row r="127" spans="10:13" x14ac:dyDescent="0.2">
      <c r="J127" s="58" t="s">
        <v>159</v>
      </c>
      <c r="K127" s="33"/>
      <c r="L127" s="27">
        <v>0.93243243243243246</v>
      </c>
      <c r="M127" s="27">
        <v>0.78378378378378377</v>
      </c>
    </row>
  </sheetData>
  <mergeCells count="3">
    <mergeCell ref="J49:K49"/>
    <mergeCell ref="J85:K85"/>
    <mergeCell ref="J125:K125"/>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2:G10"/>
  <sheetViews>
    <sheetView showGridLines="0" zoomScaleNormal="100" workbookViewId="0">
      <selection activeCell="K8" sqref="K8"/>
    </sheetView>
  </sheetViews>
  <sheetFormatPr baseColWidth="10" defaultRowHeight="15" x14ac:dyDescent="0.25"/>
  <cols>
    <col min="1" max="1" width="33.85546875" bestFit="1" customWidth="1"/>
    <col min="4" max="4" width="35.42578125" style="80" customWidth="1"/>
    <col min="5" max="5" width="13.5703125" style="80" bestFit="1" customWidth="1"/>
    <col min="6" max="6" width="24.85546875" customWidth="1"/>
    <col min="7" max="16384" width="11.42578125" style="80"/>
  </cols>
  <sheetData>
    <row r="2" spans="4:7" x14ac:dyDescent="0.25">
      <c r="D2" s="81" t="s">
        <v>170</v>
      </c>
      <c r="E2" s="82" t="s">
        <v>169</v>
      </c>
    </row>
    <row r="3" spans="4:7" x14ac:dyDescent="0.25">
      <c r="D3" s="83" t="s">
        <v>171</v>
      </c>
      <c r="E3" s="84">
        <v>68854</v>
      </c>
    </row>
    <row r="4" spans="4:7" x14ac:dyDescent="0.25">
      <c r="D4" s="83" t="s">
        <v>207</v>
      </c>
      <c r="E4" s="84">
        <v>13144</v>
      </c>
      <c r="G4" s="85"/>
    </row>
    <row r="5" spans="4:7" x14ac:dyDescent="0.25">
      <c r="D5" s="83" t="s">
        <v>208</v>
      </c>
      <c r="E5" s="84">
        <v>9259</v>
      </c>
      <c r="G5" s="87"/>
    </row>
    <row r="6" spans="4:7" x14ac:dyDescent="0.25">
      <c r="D6" s="83" t="s">
        <v>209</v>
      </c>
      <c r="E6" s="84">
        <v>5850</v>
      </c>
      <c r="G6" s="87"/>
    </row>
    <row r="7" spans="4:7" x14ac:dyDescent="0.25">
      <c r="D7" s="83" t="s">
        <v>210</v>
      </c>
      <c r="E7" s="84">
        <v>1430</v>
      </c>
      <c r="G7" s="87"/>
    </row>
    <row r="8" spans="4:7" x14ac:dyDescent="0.25">
      <c r="D8" s="83" t="s">
        <v>211</v>
      </c>
      <c r="E8" s="84">
        <v>575</v>
      </c>
      <c r="G8" s="87"/>
    </row>
    <row r="9" spans="4:7" x14ac:dyDescent="0.25">
      <c r="D9"/>
      <c r="E9"/>
      <c r="G9" s="87"/>
    </row>
    <row r="10" spans="4:7" x14ac:dyDescent="0.25">
      <c r="D10"/>
      <c r="E10"/>
    </row>
  </sheetData>
  <pageMargins left="0.7" right="0.7" top="0.75" bottom="0.75" header="0.3" footer="0.3"/>
  <pageSetup orientation="portrait"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34998626667073579"/>
  </sheetPr>
  <dimension ref="A1:P23"/>
  <sheetViews>
    <sheetView zoomScale="85" zoomScaleNormal="85" workbookViewId="0">
      <pane xSplit="1" ySplit="5" topLeftCell="B6" activePane="bottomRight" state="frozen"/>
      <selection activeCell="P18" sqref="P18"/>
      <selection pane="topRight" activeCell="P18" sqref="P18"/>
      <selection pane="bottomLeft" activeCell="P18" sqref="P18"/>
      <selection pane="bottomRight" activeCell="P9" sqref="P9"/>
    </sheetView>
  </sheetViews>
  <sheetFormatPr baseColWidth="10" defaultRowHeight="15" x14ac:dyDescent="0.25"/>
  <cols>
    <col min="1" max="1" width="37.5703125" style="80" bestFit="1" customWidth="1"/>
    <col min="2" max="3" width="12.28515625" style="80" customWidth="1"/>
    <col min="4" max="4" width="12.5703125" style="80" customWidth="1"/>
    <col min="5" max="5" width="12.140625" style="80" customWidth="1"/>
    <col min="6" max="6" width="12.85546875" style="80" customWidth="1"/>
    <col min="7" max="7" width="12" style="80" customWidth="1"/>
    <col min="8" max="8" width="11.42578125" style="80" customWidth="1"/>
    <col min="9" max="9" width="12.42578125" style="80" customWidth="1"/>
    <col min="10" max="10" width="12.28515625" style="80" customWidth="1"/>
    <col min="11" max="11" width="12" style="80" customWidth="1"/>
    <col min="12" max="12" width="12.5703125" style="80" customWidth="1"/>
    <col min="13" max="13" width="12.28515625" style="80" customWidth="1"/>
    <col min="17" max="16384" width="11.42578125" style="80"/>
  </cols>
  <sheetData>
    <row r="1" spans="1:13" x14ac:dyDescent="0.25">
      <c r="A1"/>
      <c r="E1" s="88" t="s">
        <v>176</v>
      </c>
    </row>
    <row r="2" spans="1:13" x14ac:dyDescent="0.25">
      <c r="A2" s="80" t="s">
        <v>177</v>
      </c>
      <c r="B2" s="80" t="s">
        <v>178</v>
      </c>
    </row>
    <row r="3" spans="1:13" x14ac:dyDescent="0.25">
      <c r="A3" s="80" t="s">
        <v>179</v>
      </c>
      <c r="B3" s="80" t="s">
        <v>178</v>
      </c>
    </row>
    <row r="5" spans="1:13" x14ac:dyDescent="0.25">
      <c r="A5" s="80" t="s">
        <v>180</v>
      </c>
      <c r="B5" s="80" t="s">
        <v>181</v>
      </c>
      <c r="C5" s="80" t="s">
        <v>182</v>
      </c>
      <c r="D5" s="80" t="s">
        <v>183</v>
      </c>
      <c r="E5" s="80" t="s">
        <v>184</v>
      </c>
      <c r="F5" s="80" t="s">
        <v>185</v>
      </c>
      <c r="G5" s="80" t="s">
        <v>186</v>
      </c>
      <c r="H5" s="80" t="s">
        <v>187</v>
      </c>
      <c r="I5" s="80" t="s">
        <v>188</v>
      </c>
      <c r="J5" s="80" t="s">
        <v>189</v>
      </c>
      <c r="K5" s="80" t="s">
        <v>190</v>
      </c>
      <c r="L5" s="80" t="s">
        <v>191</v>
      </c>
      <c r="M5" s="80" t="s">
        <v>192</v>
      </c>
    </row>
    <row r="6" spans="1:13" x14ac:dyDescent="0.25">
      <c r="A6" s="89" t="s">
        <v>193</v>
      </c>
      <c r="B6" s="90">
        <v>5334</v>
      </c>
      <c r="C6" s="90">
        <v>3230</v>
      </c>
      <c r="D6" s="90">
        <v>4580</v>
      </c>
      <c r="E6" s="90">
        <v>0</v>
      </c>
      <c r="F6" s="90">
        <v>0</v>
      </c>
      <c r="G6" s="90">
        <v>0</v>
      </c>
      <c r="H6" s="90">
        <v>0</v>
      </c>
      <c r="I6" s="90">
        <v>0</v>
      </c>
      <c r="J6" s="90">
        <v>0</v>
      </c>
      <c r="K6" s="90">
        <v>0</v>
      </c>
      <c r="L6" s="90">
        <v>0</v>
      </c>
      <c r="M6" s="90">
        <v>0</v>
      </c>
    </row>
    <row r="7" spans="1:13" x14ac:dyDescent="0.25">
      <c r="A7" s="91" t="s">
        <v>194</v>
      </c>
      <c r="B7" s="90">
        <v>3063</v>
      </c>
      <c r="C7" s="90">
        <v>2169</v>
      </c>
      <c r="D7" s="90">
        <v>3233</v>
      </c>
      <c r="E7" s="90">
        <v>0</v>
      </c>
      <c r="F7" s="90">
        <v>0</v>
      </c>
      <c r="G7" s="90">
        <v>0</v>
      </c>
      <c r="H7" s="90">
        <v>0</v>
      </c>
      <c r="I7" s="90">
        <v>0</v>
      </c>
      <c r="J7" s="90">
        <v>0</v>
      </c>
      <c r="K7" s="90">
        <v>0</v>
      </c>
      <c r="L7" s="90">
        <v>0</v>
      </c>
      <c r="M7" s="90">
        <v>0</v>
      </c>
    </row>
    <row r="8" spans="1:13" x14ac:dyDescent="0.25">
      <c r="A8" s="91" t="s">
        <v>195</v>
      </c>
      <c r="B8" s="90">
        <v>635</v>
      </c>
      <c r="C8" s="90">
        <v>431</v>
      </c>
      <c r="D8" s="90">
        <v>551</v>
      </c>
      <c r="E8" s="90">
        <v>0</v>
      </c>
      <c r="F8" s="90">
        <v>0</v>
      </c>
      <c r="G8" s="90">
        <v>0</v>
      </c>
      <c r="H8" s="90">
        <v>0</v>
      </c>
      <c r="I8" s="90">
        <v>0</v>
      </c>
      <c r="J8" s="90">
        <v>0</v>
      </c>
      <c r="K8" s="90">
        <v>0</v>
      </c>
      <c r="L8" s="90">
        <v>0</v>
      </c>
      <c r="M8" s="90">
        <v>0</v>
      </c>
    </row>
    <row r="9" spans="1:13" x14ac:dyDescent="0.25">
      <c r="A9" s="91" t="s">
        <v>196</v>
      </c>
      <c r="B9" s="90">
        <v>464</v>
      </c>
      <c r="C9" s="90">
        <v>304</v>
      </c>
      <c r="D9" s="90">
        <v>414</v>
      </c>
      <c r="E9" s="90">
        <v>0</v>
      </c>
      <c r="F9" s="90">
        <v>0</v>
      </c>
      <c r="G9" s="90">
        <v>0</v>
      </c>
      <c r="H9" s="90">
        <v>0</v>
      </c>
      <c r="I9" s="90">
        <v>0</v>
      </c>
      <c r="J9" s="90">
        <v>0</v>
      </c>
      <c r="K9" s="90">
        <v>0</v>
      </c>
      <c r="L9" s="90">
        <v>0</v>
      </c>
      <c r="M9" s="90">
        <v>0</v>
      </c>
    </row>
    <row r="10" spans="1:13" x14ac:dyDescent="0.25">
      <c r="A10" s="91" t="s">
        <v>197</v>
      </c>
      <c r="B10" s="90">
        <v>1043</v>
      </c>
      <c r="C10" s="90">
        <v>267</v>
      </c>
      <c r="D10" s="90">
        <v>249</v>
      </c>
      <c r="E10" s="90">
        <v>0</v>
      </c>
      <c r="F10" s="90">
        <v>0</v>
      </c>
      <c r="G10" s="90">
        <v>0</v>
      </c>
      <c r="H10" s="90">
        <v>0</v>
      </c>
      <c r="I10" s="90">
        <v>0</v>
      </c>
      <c r="J10" s="90">
        <v>0</v>
      </c>
      <c r="K10" s="90">
        <v>0</v>
      </c>
      <c r="L10" s="90">
        <v>0</v>
      </c>
      <c r="M10" s="90">
        <v>0</v>
      </c>
    </row>
    <row r="11" spans="1:13" x14ac:dyDescent="0.25">
      <c r="A11" s="91" t="s">
        <v>198</v>
      </c>
      <c r="B11" s="90">
        <v>75</v>
      </c>
      <c r="C11" s="90">
        <v>41</v>
      </c>
      <c r="D11" s="90">
        <v>77</v>
      </c>
      <c r="E11" s="90">
        <v>0</v>
      </c>
      <c r="F11" s="90">
        <v>0</v>
      </c>
      <c r="G11" s="90">
        <v>0</v>
      </c>
      <c r="H11" s="90">
        <v>0</v>
      </c>
      <c r="I11" s="90">
        <v>0</v>
      </c>
      <c r="J11" s="90">
        <v>0</v>
      </c>
      <c r="K11" s="90">
        <v>0</v>
      </c>
      <c r="L11" s="90">
        <v>0</v>
      </c>
      <c r="M11" s="90">
        <v>0</v>
      </c>
    </row>
    <row r="12" spans="1:13" x14ac:dyDescent="0.25">
      <c r="A12" s="91" t="s">
        <v>199</v>
      </c>
      <c r="B12" s="90">
        <v>49</v>
      </c>
      <c r="C12" s="90">
        <v>17</v>
      </c>
      <c r="D12" s="90">
        <v>41</v>
      </c>
      <c r="E12" s="90">
        <v>0</v>
      </c>
      <c r="F12" s="90">
        <v>0</v>
      </c>
      <c r="G12" s="90">
        <v>0</v>
      </c>
      <c r="H12" s="90">
        <v>0</v>
      </c>
      <c r="I12" s="90">
        <v>0</v>
      </c>
      <c r="J12" s="90">
        <v>0</v>
      </c>
      <c r="K12" s="90">
        <v>0</v>
      </c>
      <c r="L12" s="90">
        <v>0</v>
      </c>
      <c r="M12" s="90">
        <v>0</v>
      </c>
    </row>
    <row r="13" spans="1:13" x14ac:dyDescent="0.25">
      <c r="A13" s="91" t="s">
        <v>200</v>
      </c>
      <c r="B13" s="90">
        <v>0</v>
      </c>
      <c r="C13" s="90">
        <v>0</v>
      </c>
      <c r="D13" s="90">
        <v>7</v>
      </c>
      <c r="E13" s="90">
        <v>0</v>
      </c>
      <c r="F13" s="90">
        <v>0</v>
      </c>
      <c r="G13" s="90">
        <v>0</v>
      </c>
      <c r="H13" s="90">
        <v>0</v>
      </c>
      <c r="I13" s="90">
        <v>0</v>
      </c>
      <c r="J13" s="90">
        <v>0</v>
      </c>
      <c r="K13" s="90">
        <v>0</v>
      </c>
      <c r="L13" s="90">
        <v>0</v>
      </c>
      <c r="M13" s="90">
        <v>0</v>
      </c>
    </row>
    <row r="14" spans="1:13" x14ac:dyDescent="0.25">
      <c r="A14" s="91" t="s">
        <v>201</v>
      </c>
      <c r="B14" s="90">
        <v>3</v>
      </c>
      <c r="C14" s="90">
        <v>1</v>
      </c>
      <c r="D14" s="90">
        <v>5</v>
      </c>
      <c r="E14" s="90">
        <v>0</v>
      </c>
      <c r="F14" s="90">
        <v>0</v>
      </c>
      <c r="G14" s="90">
        <v>0</v>
      </c>
      <c r="H14" s="90">
        <v>0</v>
      </c>
      <c r="I14" s="90">
        <v>0</v>
      </c>
      <c r="J14" s="90">
        <v>0</v>
      </c>
      <c r="K14" s="90">
        <v>0</v>
      </c>
      <c r="L14" s="90">
        <v>0</v>
      </c>
      <c r="M14" s="90">
        <v>0</v>
      </c>
    </row>
    <row r="15" spans="1:13" x14ac:dyDescent="0.25">
      <c r="A15" s="91" t="s">
        <v>202</v>
      </c>
      <c r="B15" s="90">
        <v>2</v>
      </c>
      <c r="C15" s="90">
        <v>0</v>
      </c>
      <c r="D15" s="90">
        <v>3</v>
      </c>
      <c r="E15" s="90">
        <v>0</v>
      </c>
      <c r="F15" s="90">
        <v>0</v>
      </c>
      <c r="G15" s="90">
        <v>0</v>
      </c>
      <c r="H15" s="90">
        <v>0</v>
      </c>
      <c r="I15" s="90">
        <v>0</v>
      </c>
      <c r="J15" s="90">
        <v>0</v>
      </c>
      <c r="K15" s="90">
        <v>0</v>
      </c>
      <c r="L15" s="90">
        <v>0</v>
      </c>
      <c r="M15" s="90">
        <v>0</v>
      </c>
    </row>
    <row r="16" spans="1:13" x14ac:dyDescent="0.25">
      <c r="A16" s="92" t="s">
        <v>172</v>
      </c>
      <c r="B16" s="93">
        <v>6155</v>
      </c>
      <c r="C16" s="93">
        <v>5033</v>
      </c>
      <c r="D16" s="93">
        <v>5926</v>
      </c>
      <c r="E16" s="93">
        <v>0</v>
      </c>
      <c r="F16" s="93">
        <v>0</v>
      </c>
      <c r="G16" s="93">
        <v>0</v>
      </c>
      <c r="H16" s="93">
        <v>0</v>
      </c>
      <c r="I16" s="93">
        <v>0</v>
      </c>
      <c r="J16" s="93">
        <v>0</v>
      </c>
      <c r="K16" s="93">
        <v>0</v>
      </c>
      <c r="L16" s="93">
        <v>0</v>
      </c>
      <c r="M16" s="93">
        <v>0</v>
      </c>
    </row>
    <row r="17" spans="1:13" x14ac:dyDescent="0.25">
      <c r="A17" s="94" t="s">
        <v>173</v>
      </c>
      <c r="B17" s="93">
        <v>3104</v>
      </c>
      <c r="C17" s="93">
        <v>2738</v>
      </c>
      <c r="D17" s="93">
        <v>3417</v>
      </c>
      <c r="E17" s="93">
        <v>0</v>
      </c>
      <c r="F17" s="93">
        <v>0</v>
      </c>
      <c r="G17" s="93">
        <v>0</v>
      </c>
      <c r="H17" s="93">
        <v>0</v>
      </c>
      <c r="I17" s="93">
        <v>0</v>
      </c>
      <c r="J17" s="93">
        <v>0</v>
      </c>
      <c r="K17" s="93">
        <v>0</v>
      </c>
      <c r="L17" s="93">
        <v>0</v>
      </c>
      <c r="M17" s="93">
        <v>0</v>
      </c>
    </row>
    <row r="18" spans="1:13" x14ac:dyDescent="0.25">
      <c r="A18" s="94" t="s">
        <v>174</v>
      </c>
      <c r="B18" s="93">
        <v>2296</v>
      </c>
      <c r="C18" s="93">
        <v>1702</v>
      </c>
      <c r="D18" s="93">
        <v>1852</v>
      </c>
      <c r="E18" s="93">
        <v>0</v>
      </c>
      <c r="F18" s="93">
        <v>0</v>
      </c>
      <c r="G18" s="93">
        <v>0</v>
      </c>
      <c r="H18" s="93">
        <v>0</v>
      </c>
      <c r="I18" s="93">
        <v>0</v>
      </c>
      <c r="J18" s="93">
        <v>0</v>
      </c>
      <c r="K18" s="93">
        <v>0</v>
      </c>
      <c r="L18" s="93">
        <v>0</v>
      </c>
      <c r="M18" s="93">
        <v>0</v>
      </c>
    </row>
    <row r="19" spans="1:13" x14ac:dyDescent="0.25">
      <c r="A19" s="94" t="s">
        <v>175</v>
      </c>
      <c r="B19" s="93">
        <v>558</v>
      </c>
      <c r="C19" s="93">
        <v>406</v>
      </c>
      <c r="D19" s="93">
        <v>466</v>
      </c>
      <c r="E19" s="93">
        <v>0</v>
      </c>
      <c r="F19" s="93">
        <v>0</v>
      </c>
      <c r="G19" s="93">
        <v>0</v>
      </c>
      <c r="H19" s="93">
        <v>0</v>
      </c>
      <c r="I19" s="93">
        <v>0</v>
      </c>
      <c r="J19" s="93">
        <v>0</v>
      </c>
      <c r="K19" s="93">
        <v>0</v>
      </c>
      <c r="L19" s="93">
        <v>0</v>
      </c>
      <c r="M19" s="93">
        <v>0</v>
      </c>
    </row>
    <row r="20" spans="1:13" x14ac:dyDescent="0.25">
      <c r="A20" s="94" t="s">
        <v>203</v>
      </c>
      <c r="B20" s="93">
        <v>182</v>
      </c>
      <c r="C20" s="93">
        <v>179</v>
      </c>
      <c r="D20" s="93">
        <v>186</v>
      </c>
      <c r="E20" s="93">
        <v>0</v>
      </c>
      <c r="F20" s="93">
        <v>0</v>
      </c>
      <c r="G20" s="93">
        <v>0</v>
      </c>
      <c r="H20" s="93">
        <v>0</v>
      </c>
      <c r="I20" s="93">
        <v>0</v>
      </c>
      <c r="J20" s="93">
        <v>0</v>
      </c>
      <c r="K20" s="93">
        <v>0</v>
      </c>
      <c r="L20" s="93">
        <v>0</v>
      </c>
      <c r="M20" s="93">
        <v>0</v>
      </c>
    </row>
    <row r="21" spans="1:13" x14ac:dyDescent="0.25">
      <c r="A21" s="94" t="s">
        <v>204</v>
      </c>
      <c r="B21" s="93">
        <v>15</v>
      </c>
      <c r="C21" s="93">
        <v>8</v>
      </c>
      <c r="D21" s="93">
        <v>4</v>
      </c>
      <c r="E21" s="93">
        <v>0</v>
      </c>
      <c r="F21" s="93">
        <v>0</v>
      </c>
      <c r="G21" s="93">
        <v>0</v>
      </c>
      <c r="H21" s="93">
        <v>0</v>
      </c>
      <c r="I21" s="93">
        <v>0</v>
      </c>
      <c r="J21" s="93">
        <v>0</v>
      </c>
      <c r="K21" s="93">
        <v>0</v>
      </c>
      <c r="L21" s="93">
        <v>0</v>
      </c>
      <c r="M21" s="93">
        <v>0</v>
      </c>
    </row>
    <row r="22" spans="1:13" x14ac:dyDescent="0.25">
      <c r="A22" s="94" t="s">
        <v>205</v>
      </c>
      <c r="B22" s="93">
        <v>0</v>
      </c>
      <c r="C22" s="93">
        <v>0</v>
      </c>
      <c r="D22" s="93">
        <v>1</v>
      </c>
      <c r="E22" s="93">
        <v>0</v>
      </c>
      <c r="F22" s="93">
        <v>0</v>
      </c>
      <c r="G22" s="93">
        <v>0</v>
      </c>
      <c r="H22" s="93">
        <v>0</v>
      </c>
      <c r="I22" s="93">
        <v>0</v>
      </c>
      <c r="J22" s="93">
        <v>0</v>
      </c>
      <c r="K22" s="93">
        <v>0</v>
      </c>
      <c r="L22" s="93">
        <v>0</v>
      </c>
      <c r="M22" s="93">
        <v>0</v>
      </c>
    </row>
    <row r="23" spans="1:13" x14ac:dyDescent="0.25">
      <c r="A23" s="95" t="s">
        <v>206</v>
      </c>
      <c r="B23" s="86">
        <v>11489</v>
      </c>
      <c r="C23" s="86">
        <v>8263</v>
      </c>
      <c r="D23" s="86">
        <v>10506</v>
      </c>
      <c r="E23" s="86">
        <v>0</v>
      </c>
      <c r="F23" s="86">
        <v>0</v>
      </c>
      <c r="G23" s="86">
        <v>0</v>
      </c>
      <c r="H23" s="86">
        <v>0</v>
      </c>
      <c r="I23" s="86">
        <v>0</v>
      </c>
      <c r="J23" s="86">
        <v>0</v>
      </c>
      <c r="K23" s="86">
        <v>0</v>
      </c>
      <c r="L23" s="86">
        <v>0</v>
      </c>
      <c r="M23" s="86">
        <v>0</v>
      </c>
    </row>
  </sheetData>
  <pageMargins left="0.7" right="0.7" top="0.75" bottom="0.75" header="0.3" footer="0.3"/>
  <pageSetup paperSize="9"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26"/>
  <sheetViews>
    <sheetView zoomScale="90" zoomScaleNormal="90" workbookViewId="0">
      <selection activeCell="H13" sqref="H13"/>
    </sheetView>
  </sheetViews>
  <sheetFormatPr baseColWidth="10" defaultRowHeight="12.75" x14ac:dyDescent="0.2"/>
  <cols>
    <col min="1" max="1" width="2.42578125" customWidth="1"/>
    <col min="2" max="2" width="46" customWidth="1"/>
    <col min="3" max="3" width="103.28515625" customWidth="1"/>
  </cols>
  <sheetData>
    <row r="1" spans="2:3" ht="9" customHeight="1" x14ac:dyDescent="0.2"/>
    <row r="3" spans="2:3" s="44" customFormat="1" x14ac:dyDescent="0.2"/>
    <row r="4" spans="2:3" s="44" customFormat="1" x14ac:dyDescent="0.2">
      <c r="B4" s="41" t="s">
        <v>139</v>
      </c>
      <c r="C4" s="42" t="s">
        <v>115</v>
      </c>
    </row>
    <row r="5" spans="2:3" s="44" customFormat="1" ht="37.5" customHeight="1" x14ac:dyDescent="0.2">
      <c r="B5" s="43" t="s">
        <v>88</v>
      </c>
      <c r="C5" s="43" t="s">
        <v>116</v>
      </c>
    </row>
    <row r="6" spans="2:3" s="44" customFormat="1" x14ac:dyDescent="0.2">
      <c r="B6" s="43" t="s">
        <v>140</v>
      </c>
      <c r="C6" s="43" t="s">
        <v>141</v>
      </c>
    </row>
    <row r="7" spans="2:3" s="44" customFormat="1" x14ac:dyDescent="0.2">
      <c r="B7" s="43" t="s">
        <v>89</v>
      </c>
      <c r="C7" s="43" t="s">
        <v>142</v>
      </c>
    </row>
    <row r="8" spans="2:3" s="44" customFormat="1" ht="38.25" x14ac:dyDescent="0.2">
      <c r="B8" s="43" t="s">
        <v>90</v>
      </c>
      <c r="C8" s="43" t="s">
        <v>120</v>
      </c>
    </row>
    <row r="9" spans="2:3" s="44" customFormat="1" x14ac:dyDescent="0.2">
      <c r="B9" s="43" t="s">
        <v>91</v>
      </c>
      <c r="C9" s="43" t="s">
        <v>143</v>
      </c>
    </row>
    <row r="10" spans="2:3" s="44" customFormat="1" ht="25.5" x14ac:dyDescent="0.2">
      <c r="B10" s="43" t="s">
        <v>92</v>
      </c>
      <c r="C10" s="43" t="s">
        <v>144</v>
      </c>
    </row>
    <row r="11" spans="2:3" s="44" customFormat="1" x14ac:dyDescent="0.2">
      <c r="B11" s="43" t="s">
        <v>93</v>
      </c>
      <c r="C11" s="43" t="s">
        <v>145</v>
      </c>
    </row>
    <row r="12" spans="2:3" s="44" customFormat="1" x14ac:dyDescent="0.2">
      <c r="B12" s="43" t="s">
        <v>94</v>
      </c>
      <c r="C12" s="43" t="s">
        <v>146</v>
      </c>
    </row>
    <row r="13" spans="2:3" s="44" customFormat="1" ht="25.5" x14ac:dyDescent="0.2">
      <c r="B13" s="43" t="s">
        <v>96</v>
      </c>
      <c r="C13" s="43" t="s">
        <v>147</v>
      </c>
    </row>
    <row r="14" spans="2:3" s="44" customFormat="1" ht="25.5" x14ac:dyDescent="0.2">
      <c r="B14" s="43" t="s">
        <v>95</v>
      </c>
      <c r="C14" s="43" t="s">
        <v>148</v>
      </c>
    </row>
    <row r="15" spans="2:3" s="44" customFormat="1" ht="38.25" x14ac:dyDescent="0.2">
      <c r="B15" s="43" t="s">
        <v>97</v>
      </c>
      <c r="C15" s="43" t="s">
        <v>149</v>
      </c>
    </row>
    <row r="16" spans="2:3" s="44" customFormat="1" ht="25.5" x14ac:dyDescent="0.2">
      <c r="B16" s="43" t="s">
        <v>98</v>
      </c>
      <c r="C16" s="43" t="s">
        <v>117</v>
      </c>
    </row>
    <row r="17" spans="2:3" s="44" customFormat="1" ht="25.5" x14ac:dyDescent="0.2">
      <c r="B17" s="43" t="s">
        <v>99</v>
      </c>
      <c r="C17" s="43" t="s">
        <v>150</v>
      </c>
    </row>
    <row r="18" spans="2:3" s="44" customFormat="1" ht="25.5" x14ac:dyDescent="0.2">
      <c r="B18" s="43" t="s">
        <v>100</v>
      </c>
      <c r="C18" s="43" t="s">
        <v>118</v>
      </c>
    </row>
    <row r="19" spans="2:3" s="44" customFormat="1" x14ac:dyDescent="0.2">
      <c r="B19" s="43" t="s">
        <v>101</v>
      </c>
      <c r="C19" s="43" t="s">
        <v>119</v>
      </c>
    </row>
    <row r="20" spans="2:3" s="44" customFormat="1" ht="51" x14ac:dyDescent="0.2">
      <c r="B20" s="43" t="s">
        <v>102</v>
      </c>
      <c r="C20" s="43" t="s">
        <v>151</v>
      </c>
    </row>
    <row r="21" spans="2:3" s="44" customFormat="1" x14ac:dyDescent="0.2">
      <c r="B21" s="43" t="s">
        <v>152</v>
      </c>
      <c r="C21" s="43" t="s">
        <v>153</v>
      </c>
    </row>
    <row r="22" spans="2:3" s="44" customFormat="1" x14ac:dyDescent="0.2">
      <c r="B22" s="43" t="s">
        <v>103</v>
      </c>
      <c r="C22" s="43" t="s">
        <v>154</v>
      </c>
    </row>
    <row r="23" spans="2:3" s="44" customFormat="1" ht="51" x14ac:dyDescent="0.2">
      <c r="B23" s="43" t="s">
        <v>104</v>
      </c>
      <c r="C23" s="43" t="s">
        <v>155</v>
      </c>
    </row>
    <row r="24" spans="2:3" s="44" customFormat="1" x14ac:dyDescent="0.2">
      <c r="B24" s="43" t="s">
        <v>105</v>
      </c>
      <c r="C24" s="43" t="s">
        <v>156</v>
      </c>
    </row>
    <row r="25" spans="2:3" s="44" customFormat="1" x14ac:dyDescent="0.2">
      <c r="B25"/>
      <c r="C25"/>
    </row>
    <row r="26" spans="2:3" s="44" customFormat="1" x14ac:dyDescent="0.2">
      <c r="B26"/>
      <c r="C26"/>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PUNTUALIDAD</vt:lpstr>
      <vt:lpstr>Gráficos Índice de Puntualidad</vt:lpstr>
      <vt:lpstr>Graficas Demoras</vt:lpstr>
      <vt:lpstr>Detalle Total de Causas</vt:lpstr>
      <vt:lpstr>Notas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Heliodoro Vidal Velazquez</dc:creator>
  <cp:lastModifiedBy>Administrador</cp:lastModifiedBy>
  <cp:lastPrinted>2015-10-22T16:18:07Z</cp:lastPrinted>
  <dcterms:created xsi:type="dcterms:W3CDTF">2005-04-25T18:34:12Z</dcterms:created>
  <dcterms:modified xsi:type="dcterms:W3CDTF">2018-06-07T19:02:08Z</dcterms:modified>
</cp:coreProperties>
</file>