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9275" windowHeight="4890" tabRatio="897"/>
  </bookViews>
  <sheets>
    <sheet name="PUNTUALIDAD" sheetId="16" r:id="rId1"/>
    <sheet name="Gráficos" sheetId="18" r:id="rId2"/>
    <sheet name="Notas" sheetId="17" r:id="rId3"/>
  </sheets>
  <calcPr calcId="145621"/>
</workbook>
</file>

<file path=xl/calcChain.xml><?xml version="1.0" encoding="utf-8"?>
<calcChain xmlns="http://schemas.openxmlformats.org/spreadsheetml/2006/main">
  <c r="AW16" i="16" l="1"/>
  <c r="AV16" i="16"/>
  <c r="AS16" i="16"/>
  <c r="AR16" i="16"/>
  <c r="AW22" i="16"/>
  <c r="AV22" i="16"/>
  <c r="AS22" i="16"/>
  <c r="AR22" i="16"/>
  <c r="AW30" i="16"/>
  <c r="AV30" i="16"/>
  <c r="AS30" i="16"/>
  <c r="AR30" i="16"/>
  <c r="AW40" i="16"/>
  <c r="AV40" i="16"/>
  <c r="AS40" i="16"/>
  <c r="AR40" i="16"/>
  <c r="AX39" i="16"/>
  <c r="AX38" i="16"/>
  <c r="AX37" i="16"/>
  <c r="AX36" i="16"/>
  <c r="AX35" i="16"/>
  <c r="AX34" i="16"/>
  <c r="AX33" i="16"/>
  <c r="AX32" i="16"/>
  <c r="AX31" i="16"/>
  <c r="AX29" i="16"/>
  <c r="AX28" i="16"/>
  <c r="AX27" i="16"/>
  <c r="AX26" i="16"/>
  <c r="AX25" i="16"/>
  <c r="AX24" i="16"/>
  <c r="AX23" i="16"/>
  <c r="AX15" i="16"/>
  <c r="AX14" i="16"/>
  <c r="AX13" i="16"/>
  <c r="AX12" i="16"/>
  <c r="AX11" i="16"/>
  <c r="AX10" i="16"/>
  <c r="AX9" i="16"/>
  <c r="AT15" i="16"/>
  <c r="AT14" i="16"/>
  <c r="AT13" i="16"/>
  <c r="AT12" i="16"/>
  <c r="AT11" i="16"/>
  <c r="AT10" i="16"/>
  <c r="AT9" i="16"/>
  <c r="AT29" i="16"/>
  <c r="AT28" i="16"/>
  <c r="AT27" i="16"/>
  <c r="AT26" i="16"/>
  <c r="AT25" i="16"/>
  <c r="AT24" i="16"/>
  <c r="AT23" i="16"/>
  <c r="AT39" i="16"/>
  <c r="AT38" i="16"/>
  <c r="AT37" i="16"/>
  <c r="AT36" i="16"/>
  <c r="AT35" i="16"/>
  <c r="AT34" i="16"/>
  <c r="AT33" i="16"/>
  <c r="AT32" i="16"/>
  <c r="AT31" i="16"/>
  <c r="AX45" i="16"/>
  <c r="AX44" i="16"/>
  <c r="AX43" i="16"/>
  <c r="AX42" i="16"/>
  <c r="AX41" i="16"/>
  <c r="AT45" i="16"/>
  <c r="AT44" i="16"/>
  <c r="AT43" i="16"/>
  <c r="AT42" i="16"/>
  <c r="AT41" i="16"/>
  <c r="AX40" i="16" l="1"/>
  <c r="AX16" i="16"/>
  <c r="AT40" i="16"/>
  <c r="AX22" i="16"/>
  <c r="AX30" i="16"/>
  <c r="AT22" i="16"/>
  <c r="AT30" i="16"/>
  <c r="AT16" i="16"/>
  <c r="AO16" i="16" l="1"/>
  <c r="AN16" i="16"/>
  <c r="AO22" i="16"/>
  <c r="AN22" i="16"/>
  <c r="AO30" i="16"/>
  <c r="AN30" i="16"/>
  <c r="AO40" i="16"/>
  <c r="AN40" i="16"/>
  <c r="AP45" i="16"/>
  <c r="AP44" i="16"/>
  <c r="AP43" i="16"/>
  <c r="AP42" i="16"/>
  <c r="AP41" i="16"/>
  <c r="AP39" i="16"/>
  <c r="AP38" i="16"/>
  <c r="AP37" i="16"/>
  <c r="AP36" i="16"/>
  <c r="AP35" i="16"/>
  <c r="AP34" i="16"/>
  <c r="AP33" i="16"/>
  <c r="AP32" i="16"/>
  <c r="AP31" i="16"/>
  <c r="AP29" i="16"/>
  <c r="AP28" i="16"/>
  <c r="AP27" i="16"/>
  <c r="AP26" i="16"/>
  <c r="AP25" i="16"/>
  <c r="AP24" i="16"/>
  <c r="AP23" i="16"/>
  <c r="AP15" i="16"/>
  <c r="AP14" i="16"/>
  <c r="AP13" i="16"/>
  <c r="AP12" i="16"/>
  <c r="AP11" i="16"/>
  <c r="AP10" i="16"/>
  <c r="AP9" i="16"/>
  <c r="AP22" i="16" l="1"/>
  <c r="AP40" i="16"/>
  <c r="AP30" i="16"/>
  <c r="AP16" i="16"/>
  <c r="AK30" i="16" l="1"/>
  <c r="AJ30" i="16"/>
  <c r="AK40" i="16"/>
  <c r="AJ40" i="16"/>
  <c r="AL45" i="16"/>
  <c r="AL44" i="16"/>
  <c r="AL43" i="16"/>
  <c r="AL42" i="16"/>
  <c r="AL41" i="16"/>
  <c r="AL39" i="16"/>
  <c r="AL38" i="16"/>
  <c r="AL37" i="16"/>
  <c r="AL36" i="16"/>
  <c r="AL35" i="16"/>
  <c r="AL34" i="16"/>
  <c r="AL33" i="16"/>
  <c r="AL32" i="16"/>
  <c r="AL31" i="16"/>
  <c r="AL29" i="16"/>
  <c r="AL28" i="16"/>
  <c r="AL27" i="16"/>
  <c r="AL26" i="16"/>
  <c r="AL25" i="16"/>
  <c r="AL24" i="16"/>
  <c r="AL23" i="16"/>
  <c r="AK22" i="16"/>
  <c r="AJ22" i="16"/>
  <c r="AK16" i="16"/>
  <c r="AJ16" i="16"/>
  <c r="AL15" i="16"/>
  <c r="AL14" i="16"/>
  <c r="AL13" i="16"/>
  <c r="AL12" i="16"/>
  <c r="AL11" i="16"/>
  <c r="AL10" i="16"/>
  <c r="AL9" i="16"/>
  <c r="AL30" i="16" l="1"/>
  <c r="AL40" i="16"/>
  <c r="AL16" i="16"/>
  <c r="AL22" i="16"/>
  <c r="AG40" i="16" l="1"/>
  <c r="AF40" i="16"/>
  <c r="AG30" i="16"/>
  <c r="AF30" i="16"/>
  <c r="AG22" i="16"/>
  <c r="AF22" i="16"/>
  <c r="AG16" i="16"/>
  <c r="AF16" i="16"/>
  <c r="AH15" i="16"/>
  <c r="AH14" i="16"/>
  <c r="AH13" i="16"/>
  <c r="AH12" i="16"/>
  <c r="AH11" i="16"/>
  <c r="AH10" i="16"/>
  <c r="AH9" i="16"/>
  <c r="AH45" i="16"/>
  <c r="AH44" i="16"/>
  <c r="AH43" i="16"/>
  <c r="AH42" i="16"/>
  <c r="AH41" i="16"/>
  <c r="AH39" i="16"/>
  <c r="AH38" i="16"/>
  <c r="AH37" i="16"/>
  <c r="AH36" i="16"/>
  <c r="AH35" i="16"/>
  <c r="AH34" i="16"/>
  <c r="AH33" i="16"/>
  <c r="AH32" i="16"/>
  <c r="AH31" i="16"/>
  <c r="AH29" i="16"/>
  <c r="AH28" i="16"/>
  <c r="AH27" i="16"/>
  <c r="AH26" i="16"/>
  <c r="AH25" i="16"/>
  <c r="AH24" i="16"/>
  <c r="AH23" i="16"/>
  <c r="AH40" i="16" l="1"/>
  <c r="AH30" i="16"/>
  <c r="AH22" i="16"/>
  <c r="AH16" i="16"/>
  <c r="AD15" i="16" l="1"/>
  <c r="AD14" i="16"/>
  <c r="AD13" i="16"/>
  <c r="AD12" i="16"/>
  <c r="AD11" i="16"/>
  <c r="AD10" i="16"/>
  <c r="AD9" i="16"/>
  <c r="AC16" i="16"/>
  <c r="AB16" i="16"/>
  <c r="AC30" i="16"/>
  <c r="AB30" i="16"/>
  <c r="AC40" i="16"/>
  <c r="AB40" i="16"/>
  <c r="AD45" i="16"/>
  <c r="AD44" i="16"/>
  <c r="AD43" i="16"/>
  <c r="AD42" i="16"/>
  <c r="AD41" i="16"/>
  <c r="AD39" i="16"/>
  <c r="AD38" i="16"/>
  <c r="AD37" i="16"/>
  <c r="AD36" i="16"/>
  <c r="AD35" i="16"/>
  <c r="AD34" i="16"/>
  <c r="AD33" i="16"/>
  <c r="AD32" i="16"/>
  <c r="AD31" i="16"/>
  <c r="AC22" i="16"/>
  <c r="AB22" i="16"/>
  <c r="AD29" i="16"/>
  <c r="AD28" i="16"/>
  <c r="AD27" i="16"/>
  <c r="AD26" i="16"/>
  <c r="AD25" i="16"/>
  <c r="AD24" i="16"/>
  <c r="AD23" i="16"/>
  <c r="AD22" i="16" l="1"/>
  <c r="AD30" i="16"/>
  <c r="AD40" i="16"/>
  <c r="AD16" i="16"/>
  <c r="Z15" i="16" l="1"/>
  <c r="Z14" i="16"/>
  <c r="Z13" i="16"/>
  <c r="Z12" i="16"/>
  <c r="Z11" i="16"/>
  <c r="Z10" i="16"/>
  <c r="Z9" i="16"/>
  <c r="Y16" i="16"/>
  <c r="X16" i="16"/>
  <c r="Y40" i="16"/>
  <c r="X40" i="16"/>
  <c r="Z45" i="16"/>
  <c r="Z44" i="16"/>
  <c r="Z43" i="16"/>
  <c r="Z42" i="16"/>
  <c r="Z41" i="16"/>
  <c r="Z39" i="16"/>
  <c r="Z38" i="16"/>
  <c r="Z37" i="16"/>
  <c r="Z36" i="16"/>
  <c r="Z35" i="16"/>
  <c r="Z34" i="16"/>
  <c r="Z33" i="16"/>
  <c r="Z32" i="16"/>
  <c r="Z31" i="16"/>
  <c r="Y30" i="16"/>
  <c r="X30" i="16"/>
  <c r="Z29" i="16"/>
  <c r="Z28" i="16"/>
  <c r="Z27" i="16"/>
  <c r="Z26" i="16"/>
  <c r="Z25" i="16"/>
  <c r="Z24" i="16"/>
  <c r="Z23" i="16"/>
  <c r="Y22" i="16"/>
  <c r="X22" i="16"/>
  <c r="Z40" i="16" l="1"/>
  <c r="Z22" i="16"/>
  <c r="Z16" i="16"/>
  <c r="Z30" i="16"/>
  <c r="V45" i="16" l="1"/>
  <c r="V44" i="16"/>
  <c r="V43" i="16"/>
  <c r="V42" i="16"/>
  <c r="V41" i="16"/>
  <c r="U40" i="16"/>
  <c r="T40" i="16"/>
  <c r="V39" i="16"/>
  <c r="V38" i="16"/>
  <c r="V37" i="16"/>
  <c r="V36" i="16"/>
  <c r="V35" i="16"/>
  <c r="V34" i="16"/>
  <c r="V33" i="16"/>
  <c r="V32" i="16"/>
  <c r="V31" i="16"/>
  <c r="U30" i="16"/>
  <c r="T30" i="16"/>
  <c r="V29" i="16"/>
  <c r="V28" i="16"/>
  <c r="V27" i="16"/>
  <c r="V26" i="16"/>
  <c r="V25" i="16"/>
  <c r="V24" i="16"/>
  <c r="V23" i="16"/>
  <c r="U22" i="16"/>
  <c r="T22" i="16"/>
  <c r="U16" i="16"/>
  <c r="T16" i="16"/>
  <c r="V15" i="16"/>
  <c r="V14" i="16"/>
  <c r="V13" i="16"/>
  <c r="V12" i="16"/>
  <c r="V11" i="16"/>
  <c r="V10" i="16"/>
  <c r="V9" i="16"/>
  <c r="Q30" i="16"/>
  <c r="P30" i="16"/>
  <c r="R39" i="16"/>
  <c r="R38" i="16"/>
  <c r="R37" i="16"/>
  <c r="R36" i="16"/>
  <c r="R35" i="16"/>
  <c r="R34" i="16"/>
  <c r="R33" i="16"/>
  <c r="R32" i="16"/>
  <c r="R31" i="16"/>
  <c r="Q16" i="16"/>
  <c r="P16" i="16"/>
  <c r="R15" i="16"/>
  <c r="R14" i="16"/>
  <c r="R13" i="16"/>
  <c r="R12" i="16"/>
  <c r="R11" i="16"/>
  <c r="R10" i="16"/>
  <c r="R9" i="16"/>
  <c r="R45" i="16"/>
  <c r="R44" i="16"/>
  <c r="R43" i="16"/>
  <c r="R42" i="16"/>
  <c r="R41" i="16"/>
  <c r="Q40" i="16"/>
  <c r="P40" i="16"/>
  <c r="Q22" i="16"/>
  <c r="P22" i="16"/>
  <c r="R29" i="16"/>
  <c r="R28" i="16"/>
  <c r="R27" i="16"/>
  <c r="R26" i="16"/>
  <c r="R25" i="16"/>
  <c r="R24" i="16"/>
  <c r="R23" i="16"/>
  <c r="R40" i="16" l="1"/>
  <c r="V16" i="16"/>
  <c r="V40" i="16"/>
  <c r="V22" i="16"/>
  <c r="V30" i="16"/>
  <c r="R30" i="16"/>
  <c r="R16" i="16"/>
  <c r="R22" i="16"/>
  <c r="M30" i="16" l="1"/>
  <c r="L30" i="16"/>
  <c r="N39" i="16"/>
  <c r="N38" i="16"/>
  <c r="N37" i="16"/>
  <c r="N36" i="16"/>
  <c r="N35" i="16"/>
  <c r="N34" i="16"/>
  <c r="N33" i="16"/>
  <c r="N32" i="16"/>
  <c r="N31" i="16"/>
  <c r="M16" i="16"/>
  <c r="L16" i="16"/>
  <c r="N15" i="16"/>
  <c r="N14" i="16"/>
  <c r="N13" i="16"/>
  <c r="N12" i="16"/>
  <c r="N11" i="16"/>
  <c r="N10" i="16"/>
  <c r="N9" i="16"/>
  <c r="M40" i="16"/>
  <c r="L40" i="16"/>
  <c r="N45" i="16"/>
  <c r="N44" i="16"/>
  <c r="N43" i="16"/>
  <c r="N42" i="16"/>
  <c r="N41" i="16"/>
  <c r="N24" i="16"/>
  <c r="N25" i="16"/>
  <c r="N26" i="16"/>
  <c r="N27" i="16"/>
  <c r="N28" i="16"/>
  <c r="N29" i="16"/>
  <c r="M22" i="16"/>
  <c r="L22" i="16"/>
  <c r="N23" i="16"/>
  <c r="N40" i="16" l="1"/>
  <c r="N22" i="16"/>
  <c r="N16" i="16"/>
  <c r="N30" i="16"/>
  <c r="I16" i="16"/>
  <c r="H16" i="16"/>
  <c r="J15" i="16"/>
  <c r="J14" i="16"/>
  <c r="J13" i="16"/>
  <c r="J12" i="16"/>
  <c r="J11" i="16"/>
  <c r="J10" i="16"/>
  <c r="J9" i="16"/>
  <c r="I30" i="16"/>
  <c r="H30" i="16"/>
  <c r="I40" i="16"/>
  <c r="H40" i="16"/>
  <c r="J45" i="16"/>
  <c r="J44" i="16"/>
  <c r="J43" i="16"/>
  <c r="J42" i="16"/>
  <c r="J41" i="16"/>
  <c r="J39" i="16"/>
  <c r="J38" i="16"/>
  <c r="J37" i="16"/>
  <c r="J36" i="16"/>
  <c r="J35" i="16"/>
  <c r="J34" i="16"/>
  <c r="J33" i="16"/>
  <c r="J31" i="16"/>
  <c r="J29" i="16"/>
  <c r="J28" i="16"/>
  <c r="J27" i="16"/>
  <c r="J26" i="16"/>
  <c r="J25" i="16"/>
  <c r="J24" i="16"/>
  <c r="J23" i="16"/>
  <c r="I22" i="16"/>
  <c r="H22" i="16"/>
  <c r="F45" i="16"/>
  <c r="F44" i="16"/>
  <c r="F43" i="16"/>
  <c r="F42" i="16"/>
  <c r="F41" i="16"/>
  <c r="E40" i="16"/>
  <c r="D40" i="16"/>
  <c r="F39" i="16"/>
  <c r="F38" i="16"/>
  <c r="F37" i="16"/>
  <c r="F36" i="16"/>
  <c r="F35" i="16"/>
  <c r="F34" i="16"/>
  <c r="F33" i="16"/>
  <c r="F31" i="16"/>
  <c r="E30" i="16"/>
  <c r="D30" i="16"/>
  <c r="F12" i="16"/>
  <c r="F13" i="16"/>
  <c r="F14" i="16"/>
  <c r="F15" i="16"/>
  <c r="F11" i="16"/>
  <c r="F10" i="16"/>
  <c r="E16" i="16"/>
  <c r="D16" i="16"/>
  <c r="F9" i="16"/>
  <c r="D22" i="16"/>
  <c r="E22" i="16"/>
  <c r="F24" i="16"/>
  <c r="F25" i="16"/>
  <c r="F26" i="16"/>
  <c r="F27" i="16"/>
  <c r="F28" i="16"/>
  <c r="F29" i="16"/>
  <c r="F23" i="16"/>
  <c r="F30" i="16" l="1"/>
  <c r="J16" i="16"/>
  <c r="J30" i="16"/>
  <c r="J40" i="16"/>
  <c r="J22" i="16"/>
  <c r="F40" i="16"/>
  <c r="F16" i="16"/>
  <c r="F22" i="16"/>
</calcChain>
</file>

<file path=xl/sharedStrings.xml><?xml version="1.0" encoding="utf-8"?>
<sst xmlns="http://schemas.openxmlformats.org/spreadsheetml/2006/main" count="279" uniqueCount="117">
  <si>
    <t>Aeroméxico Connect (Aerolitoral)</t>
  </si>
  <si>
    <t>Aeroméxico (Aerovías de México)</t>
  </si>
  <si>
    <t>Interjet (ABC Aerolíneas)</t>
  </si>
  <si>
    <t>Aeromar</t>
  </si>
  <si>
    <t>Vivaaerobus (Aeroenlaces)</t>
  </si>
  <si>
    <t>Magnicharters (Grupo Aéreo Monterrey)</t>
  </si>
  <si>
    <t>American Airlines</t>
  </si>
  <si>
    <t>Continental Airlines</t>
  </si>
  <si>
    <t>Delta Airlines</t>
  </si>
  <si>
    <t>Alaska Airlines</t>
  </si>
  <si>
    <t>United Airlines</t>
  </si>
  <si>
    <t>Air Canada</t>
  </si>
  <si>
    <t>Lanperu</t>
  </si>
  <si>
    <t>British Airways</t>
  </si>
  <si>
    <t>US Air (U.S. Airways)</t>
  </si>
  <si>
    <t>Copa (Compañía Panameña de Aviación)</t>
  </si>
  <si>
    <t>Lacsa (Líneas Aéreas Costarricences)</t>
  </si>
  <si>
    <t>Cubana (Cubana de Aviación)</t>
  </si>
  <si>
    <t>Avianca (Aerovías del Continente Americano)</t>
  </si>
  <si>
    <t>K L M (Royal Dutch Airlines)</t>
  </si>
  <si>
    <t>Taca (Taca International Airlines)</t>
  </si>
  <si>
    <t>Volaris (Concesionaria Vuela Cia de Aviación)</t>
  </si>
  <si>
    <t>Taca Peru (Trans American Airlines)</t>
  </si>
  <si>
    <r>
      <t xml:space="preserve">EMPRESAS NACIONALES/ </t>
    </r>
    <r>
      <rPr>
        <b/>
        <i/>
        <sz val="11"/>
        <rFont val="Arial"/>
        <family val="2"/>
      </rPr>
      <t>DOMESTIC AIR CARRIER</t>
    </r>
  </si>
  <si>
    <t>ESTADÍSTICA POR EMPRESA / AIR CARRIER STATISTICS</t>
  </si>
  <si>
    <r>
      <t>Ene/</t>
    </r>
    <r>
      <rPr>
        <b/>
        <i/>
        <sz val="10"/>
        <rFont val="Arial"/>
        <family val="2"/>
      </rPr>
      <t>Jan</t>
    </r>
  </si>
  <si>
    <r>
      <t>EN SERVICIO REGULAR INTERNACIONAL/</t>
    </r>
    <r>
      <rPr>
        <b/>
        <i/>
        <sz val="10"/>
        <rFont val="Arial"/>
        <family val="2"/>
      </rPr>
      <t xml:space="preserve"> SCHEDULED INTERNATIONAL SERVICE</t>
    </r>
  </si>
  <si>
    <r>
      <t>EMPRESAS INTERNACIONALES/ FOREIGN</t>
    </r>
    <r>
      <rPr>
        <b/>
        <i/>
        <sz val="10"/>
        <rFont val="Arial"/>
        <family val="2"/>
      </rPr>
      <t xml:space="preserve"> AIR CARRIER</t>
    </r>
  </si>
  <si>
    <t>Lan Chile Airlines (Línea Aérea Nacional de Chile)</t>
  </si>
  <si>
    <t>Iberia (Iberia Líneas Aéreas de España)</t>
  </si>
  <si>
    <t>Air France (Société Air France)</t>
  </si>
  <si>
    <t>Lufthansa (Deutsche Lufthansa AG)</t>
  </si>
  <si>
    <t>Mar/Mar</t>
  </si>
  <si>
    <t>AIJ</t>
  </si>
  <si>
    <t>AMX</t>
  </si>
  <si>
    <t>GMT</t>
  </si>
  <si>
    <t>SLI</t>
  </si>
  <si>
    <t>TAO</t>
  </si>
  <si>
    <t>VIV</t>
  </si>
  <si>
    <t>VOI</t>
  </si>
  <si>
    <t>AAL</t>
  </si>
  <si>
    <t>ACA</t>
  </si>
  <si>
    <t>ASA</t>
  </si>
  <si>
    <t>COA</t>
  </si>
  <si>
    <t>DAL</t>
  </si>
  <si>
    <t>UAL</t>
  </si>
  <si>
    <t>USA</t>
  </si>
  <si>
    <t>AVA</t>
  </si>
  <si>
    <t>CMP</t>
  </si>
  <si>
    <t>CUB</t>
  </si>
  <si>
    <t>LAN</t>
  </si>
  <si>
    <t>LPE</t>
  </si>
  <si>
    <t>LRC</t>
  </si>
  <si>
    <t>TAI</t>
  </si>
  <si>
    <t>TPU</t>
  </si>
  <si>
    <t>AFR</t>
  </si>
  <si>
    <t>BAW</t>
  </si>
  <si>
    <t>DLH</t>
  </si>
  <si>
    <t>IBE</t>
  </si>
  <si>
    <t>KLM</t>
  </si>
  <si>
    <t>E m p r e s a / Air Carrier</t>
  </si>
  <si>
    <t>ÍNDICE DE PUNTUALIDAD/ PUNCTUALITY INDEX</t>
  </si>
  <si>
    <t>IATA</t>
  </si>
  <si>
    <t>AEROPUERTO INTERNACIONAL DE LA CIUDAD DE MÉXICO (AICM)</t>
  </si>
  <si>
    <t>Promedio Centro y Sudamericanas/ Central and Latinamerican Average</t>
  </si>
  <si>
    <t>Promedio Norte América/ North America Average</t>
  </si>
  <si>
    <t>Fuente: Presidencia Subcomité de Demoras, AICM</t>
  </si>
  <si>
    <r>
      <t xml:space="preserve">Promedio Europeas / </t>
    </r>
    <r>
      <rPr>
        <b/>
        <i/>
        <sz val="10"/>
        <rFont val="Arial"/>
        <family val="2"/>
      </rPr>
      <t>European Average</t>
    </r>
  </si>
  <si>
    <t>Promedio Nacional</t>
  </si>
  <si>
    <t>Total de operaciones</t>
  </si>
  <si>
    <t>Dentro de Horario</t>
  </si>
  <si>
    <t>Índice Puntualidad</t>
  </si>
  <si>
    <t>Demoras Imputables Aerolínea</t>
  </si>
  <si>
    <t>Feb/Feb</t>
  </si>
  <si>
    <t>Abr/Apr</t>
  </si>
  <si>
    <t>May/May</t>
  </si>
  <si>
    <t>Jun/Jun</t>
  </si>
  <si>
    <t>Jul/Jul</t>
  </si>
  <si>
    <t>Ago/Aug</t>
  </si>
  <si>
    <t>Sep/Sep</t>
  </si>
  <si>
    <t>Oct/Oct</t>
  </si>
  <si>
    <t>Nov/Nov</t>
  </si>
  <si>
    <t>Dic/Dec</t>
  </si>
  <si>
    <t>El índice de puntualidad de las aerolíneas se mide en base a las demoras que son atribuibles a la aerolínea, no del total de demoras.</t>
  </si>
  <si>
    <t>ARG</t>
  </si>
  <si>
    <t>Aerolíneas Argentinas</t>
  </si>
  <si>
    <t>NA</t>
  </si>
  <si>
    <t>Las demoras que no son atribuibles a las aerolíneas pueden ser por diferentes motivos cómo: Condiciones meteorológicas, seguridad operacional/aeroportuaria, sistemas de navegación, suministro de turbosina, entre otros.</t>
  </si>
  <si>
    <r>
      <t>Ene/</t>
    </r>
    <r>
      <rPr>
        <b/>
        <i/>
        <sz val="10"/>
        <color theme="0"/>
        <rFont val="Arial"/>
        <family val="2"/>
      </rPr>
      <t>Jan</t>
    </r>
  </si>
  <si>
    <t>Mexicanas</t>
  </si>
  <si>
    <t>Norteamericanas</t>
  </si>
  <si>
    <t>Centro y Sudamericanas</t>
  </si>
  <si>
    <t>Europeas</t>
  </si>
  <si>
    <t xml:space="preserve">Interjet </t>
  </si>
  <si>
    <t>Aeroméxico</t>
  </si>
  <si>
    <t>Magnicharters</t>
  </si>
  <si>
    <t>Vivaaerobus</t>
  </si>
  <si>
    <t>Volaris</t>
  </si>
  <si>
    <t>Aerolínea</t>
  </si>
  <si>
    <t>Índice de puntualidad</t>
  </si>
  <si>
    <t>Aeroméxico Connect</t>
  </si>
  <si>
    <t>Avianca</t>
  </si>
  <si>
    <t>Cubana</t>
  </si>
  <si>
    <t>Lan Chile Airlines</t>
  </si>
  <si>
    <t>Lacsa</t>
  </si>
  <si>
    <t>Taca</t>
  </si>
  <si>
    <t>Taca Peru</t>
  </si>
  <si>
    <t>Copa</t>
  </si>
  <si>
    <t>Air France</t>
  </si>
  <si>
    <t>Lufthansa</t>
  </si>
  <si>
    <t>Iberia</t>
  </si>
  <si>
    <t>Índice de Puntualidad Promedio</t>
  </si>
  <si>
    <t>Dentro del Horario</t>
  </si>
  <si>
    <t>Dentro del  Horario</t>
  </si>
  <si>
    <t xml:space="preserve">Promedio Dentro del Horario </t>
  </si>
  <si>
    <t>-</t>
  </si>
  <si>
    <r>
      <t>EN SERVICIO REGULAR/ SCHEDULED</t>
    </r>
    <r>
      <rPr>
        <b/>
        <i/>
        <sz val="10"/>
        <rFont val="Arial"/>
        <family val="2"/>
      </rPr>
      <t xml:space="preserve">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</si>
</sst>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_-;\-* #,##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" fillId="0" borderId="0"/>
    <xf numFmtId="9" fontId="25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0" fillId="0" borderId="10" xfId="0" applyFill="1" applyBorder="1"/>
    <xf numFmtId="0" fontId="0" fillId="0" borderId="0" xfId="0" applyFill="1" applyBorder="1"/>
    <xf numFmtId="0" fontId="3" fillId="0" borderId="0" xfId="0" applyFont="1" applyFill="1"/>
    <xf numFmtId="0" fontId="3" fillId="0" borderId="0" xfId="0" applyFont="1"/>
    <xf numFmtId="0" fontId="0" fillId="0" borderId="10" xfId="0" applyFill="1" applyBorder="1" applyAlignment="1">
      <alignment horizontal="left"/>
    </xf>
    <xf numFmtId="0" fontId="3" fillId="25" borderId="10" xfId="0" applyFont="1" applyFill="1" applyBorder="1" applyAlignment="1">
      <alignment horizontal="left" wrapText="1"/>
    </xf>
    <xf numFmtId="165" fontId="3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9" fontId="0" fillId="0" borderId="10" xfId="44" applyFont="1" applyFill="1" applyBorder="1"/>
    <xf numFmtId="9" fontId="0" fillId="0" borderId="0" xfId="44" applyFont="1" applyFill="1" applyBorder="1"/>
    <xf numFmtId="9" fontId="0" fillId="0" borderId="10" xfId="44" applyFont="1" applyFill="1" applyBorder="1" applyAlignment="1">
      <alignment horizontal="right"/>
    </xf>
    <xf numFmtId="9" fontId="3" fillId="25" borderId="10" xfId="44" applyFont="1" applyFill="1" applyBorder="1" applyAlignment="1">
      <alignment horizontal="right"/>
    </xf>
    <xf numFmtId="0" fontId="26" fillId="0" borderId="0" xfId="0" applyFont="1"/>
    <xf numFmtId="0" fontId="3" fillId="25" borderId="1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/>
    <xf numFmtId="9" fontId="3" fillId="0" borderId="10" xfId="44" applyFont="1" applyFill="1" applyBorder="1" applyAlignment="1">
      <alignment horizontal="right"/>
    </xf>
    <xf numFmtId="0" fontId="3" fillId="26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9" fontId="0" fillId="0" borderId="0" xfId="44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25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9" fontId="0" fillId="0" borderId="0" xfId="0" applyNumberFormat="1"/>
    <xf numFmtId="9" fontId="0" fillId="0" borderId="0" xfId="44" applyFont="1"/>
    <xf numFmtId="0" fontId="2" fillId="0" borderId="0" xfId="0" applyFont="1" applyAlignment="1"/>
    <xf numFmtId="9" fontId="6" fillId="0" borderId="0" xfId="45" applyNumberFormat="1" applyFont="1"/>
    <xf numFmtId="9" fontId="0" fillId="0" borderId="10" xfId="44" applyFont="1" applyBorder="1" applyAlignment="1">
      <alignment horizontal="center"/>
    </xf>
    <xf numFmtId="0" fontId="27" fillId="27" borderId="12" xfId="0" applyFont="1" applyFill="1" applyBorder="1" applyAlignment="1">
      <alignment horizontal="center" vertical="center"/>
    </xf>
    <xf numFmtId="9" fontId="0" fillId="0" borderId="11" xfId="44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/>
    <xf numFmtId="0" fontId="27" fillId="27" borderId="13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wrapText="1"/>
    </xf>
    <xf numFmtId="0" fontId="0" fillId="0" borderId="0" xfId="0" applyBorder="1"/>
    <xf numFmtId="9" fontId="0" fillId="0" borderId="0" xfId="0" applyNumberFormat="1" applyBorder="1"/>
    <xf numFmtId="0" fontId="2" fillId="0" borderId="0" xfId="0" applyFont="1" applyBorder="1" applyAlignment="1">
      <alignment horizontal="left" vertical="center"/>
    </xf>
    <xf numFmtId="9" fontId="0" fillId="0" borderId="0" xfId="44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9" fontId="2" fillId="0" borderId="10" xfId="44" applyFont="1" applyFill="1" applyBorder="1" applyAlignment="1">
      <alignment horizontal="right"/>
    </xf>
    <xf numFmtId="0" fontId="3" fillId="26" borderId="13" xfId="0" applyFont="1" applyFill="1" applyBorder="1" applyAlignment="1">
      <alignment horizontal="center"/>
    </xf>
    <xf numFmtId="0" fontId="3" fillId="26" borderId="15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5" borderId="13" xfId="0" applyFont="1" applyFill="1" applyBorder="1" applyAlignment="1">
      <alignment horizontal="center" wrapText="1"/>
    </xf>
    <xf numFmtId="0" fontId="3" fillId="25" borderId="15" xfId="0" applyFont="1" applyFill="1" applyBorder="1" applyAlignment="1">
      <alignment horizontal="center" wrapText="1"/>
    </xf>
    <xf numFmtId="0" fontId="3" fillId="25" borderId="13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7" fillId="27" borderId="10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6" xfId="43"/>
    <cellStyle name="Normal_TOTAL 5 -11 09 05 conciliada" xfId="45"/>
    <cellStyle name="Notas" xfId="34" builtinId="10" customBuiltin="1"/>
    <cellStyle name="Porcentaje" xfId="44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Índice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de Puntualidad - Promedio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Gráficos!$A$9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Gráficos!$B$8:$M$8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Gráficos!$B$9:$M$9</c:f>
              <c:numCache>
                <c:formatCode>0%</c:formatCode>
                <c:ptCount val="12"/>
                <c:pt idx="0">
                  <c:v>0.93438101757893344</c:v>
                </c:pt>
                <c:pt idx="1">
                  <c:v>0.93708010830448185</c:v>
                </c:pt>
                <c:pt idx="2">
                  <c:v>0.91945328531529624</c:v>
                </c:pt>
                <c:pt idx="3">
                  <c:v>0.89722817734856608</c:v>
                </c:pt>
                <c:pt idx="4">
                  <c:v>0.89855505248621015</c:v>
                </c:pt>
                <c:pt idx="5">
                  <c:v>0.92090279840942746</c:v>
                </c:pt>
                <c:pt idx="6">
                  <c:v>0.89097273581453329</c:v>
                </c:pt>
                <c:pt idx="7">
                  <c:v>0.90208149919738845</c:v>
                </c:pt>
                <c:pt idx="8">
                  <c:v>0.90911985956418284</c:v>
                </c:pt>
                <c:pt idx="9">
                  <c:v>0.92217472222349073</c:v>
                </c:pt>
                <c:pt idx="10">
                  <c:v>0.91638264139116454</c:v>
                </c:pt>
                <c:pt idx="11">
                  <c:v>0.88897684993476311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Gráficos!$A$10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Gráficos!$B$8:$M$8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Gráficos!$B$10:$M$10</c:f>
              <c:numCache>
                <c:formatCode>0%</c:formatCode>
                <c:ptCount val="12"/>
                <c:pt idx="0">
                  <c:v>0.89407129961660436</c:v>
                </c:pt>
                <c:pt idx="1">
                  <c:v>0.91034701587166711</c:v>
                </c:pt>
                <c:pt idx="2">
                  <c:v>0.92304037287884999</c:v>
                </c:pt>
                <c:pt idx="3">
                  <c:v>0.92431578634999512</c:v>
                </c:pt>
                <c:pt idx="4">
                  <c:v>0.94366906412770135</c:v>
                </c:pt>
                <c:pt idx="5">
                  <c:v>0.95602224955264303</c:v>
                </c:pt>
                <c:pt idx="6">
                  <c:v>0.94256787711678813</c:v>
                </c:pt>
                <c:pt idx="7">
                  <c:v>0.93445622280909379</c:v>
                </c:pt>
                <c:pt idx="8">
                  <c:v>0.9734720705708293</c:v>
                </c:pt>
                <c:pt idx="9">
                  <c:v>0.93445064012523749</c:v>
                </c:pt>
                <c:pt idx="10">
                  <c:v>0.91157299888949905</c:v>
                </c:pt>
                <c:pt idx="11">
                  <c:v>0.92238271472208788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Gráficos!$A$11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Gráficos!$B$8:$M$8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Gráficos!$B$11:$M$11</c:f>
              <c:numCache>
                <c:formatCode>0%</c:formatCode>
                <c:ptCount val="12"/>
                <c:pt idx="0">
                  <c:v>0.88923281147484501</c:v>
                </c:pt>
                <c:pt idx="1">
                  <c:v>0.91227712605879818</c:v>
                </c:pt>
                <c:pt idx="2">
                  <c:v>0.87026957109716452</c:v>
                </c:pt>
                <c:pt idx="3">
                  <c:v>0.9058642630265723</c:v>
                </c:pt>
                <c:pt idx="4">
                  <c:v>0.90990828149441605</c:v>
                </c:pt>
                <c:pt idx="5">
                  <c:v>0.91174402058195148</c:v>
                </c:pt>
                <c:pt idx="6">
                  <c:v>0.88228950215812529</c:v>
                </c:pt>
                <c:pt idx="7">
                  <c:v>0.86350955099685733</c:v>
                </c:pt>
                <c:pt idx="8">
                  <c:v>0.92694638214570224</c:v>
                </c:pt>
                <c:pt idx="9">
                  <c:v>0.83417836867246919</c:v>
                </c:pt>
                <c:pt idx="10">
                  <c:v>0.89960793925861182</c:v>
                </c:pt>
                <c:pt idx="11">
                  <c:v>0.90501263467096338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Gráficos!$A$12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Gráficos!$B$8:$M$8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Gráficos!$B$12:$M$12</c:f>
              <c:numCache>
                <c:formatCode>0%</c:formatCode>
                <c:ptCount val="12"/>
                <c:pt idx="0">
                  <c:v>0.8767540556741974</c:v>
                </c:pt>
                <c:pt idx="1">
                  <c:v>0.93293834679376852</c:v>
                </c:pt>
                <c:pt idx="2">
                  <c:v>0.88260705276996576</c:v>
                </c:pt>
                <c:pt idx="3">
                  <c:v>0.9539364149870313</c:v>
                </c:pt>
                <c:pt idx="4">
                  <c:v>0.94116050472301949</c:v>
                </c:pt>
                <c:pt idx="5">
                  <c:v>0.92310967215717754</c:v>
                </c:pt>
                <c:pt idx="6">
                  <c:v>0.95226960242296044</c:v>
                </c:pt>
                <c:pt idx="7">
                  <c:v>0.92826149557332349</c:v>
                </c:pt>
                <c:pt idx="8">
                  <c:v>0.93387031606386439</c:v>
                </c:pt>
                <c:pt idx="9">
                  <c:v>0.92178062458198284</c:v>
                </c:pt>
                <c:pt idx="10">
                  <c:v>0.87627566302377569</c:v>
                </c:pt>
                <c:pt idx="11">
                  <c:v>0.91555082166768109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1248"/>
        <c:axId val="64503168"/>
      </c:lineChart>
      <c:catAx>
        <c:axId val="64501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64503168"/>
        <c:crosses val="autoZero"/>
        <c:auto val="1"/>
        <c:lblAlgn val="ctr"/>
        <c:lblOffset val="100"/>
        <c:noMultiLvlLbl val="0"/>
      </c:catAx>
      <c:valAx>
        <c:axId val="6450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64501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Índice de puntualidad por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aerolínea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Gráficos!$L$51</c:f>
              <c:strCache>
                <c:ptCount val="1"/>
                <c:pt idx="0">
                  <c:v>Índice de puntualidad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Gráficos!$J$52:$J$58</c:f>
              <c:strCache>
                <c:ptCount val="7"/>
                <c:pt idx="0">
                  <c:v>Aeroméxico Connect</c:v>
                </c:pt>
                <c:pt idx="1">
                  <c:v>Aeroméxico</c:v>
                </c:pt>
                <c:pt idx="2">
                  <c:v>Interjet </c:v>
                </c:pt>
                <c:pt idx="3">
                  <c:v>Volaris</c:v>
                </c:pt>
                <c:pt idx="4">
                  <c:v>Vivaaerobus</c:v>
                </c:pt>
                <c:pt idx="5">
                  <c:v>Magnicharters</c:v>
                </c:pt>
                <c:pt idx="6">
                  <c:v>Aeromar</c:v>
                </c:pt>
              </c:strCache>
            </c:strRef>
          </c:cat>
          <c:val>
            <c:numRef>
              <c:f>Gráficos!$L$52:$L$58</c:f>
              <c:numCache>
                <c:formatCode>0%</c:formatCode>
                <c:ptCount val="7"/>
                <c:pt idx="0">
                  <c:v>0.95589683452894647</c:v>
                </c:pt>
                <c:pt idx="1">
                  <c:v>0.93683720545232207</c:v>
                </c:pt>
                <c:pt idx="2">
                  <c:v>0.93475256496104908</c:v>
                </c:pt>
                <c:pt idx="3">
                  <c:v>0.91352472747528057</c:v>
                </c:pt>
                <c:pt idx="4">
                  <c:v>0.8938510303778463</c:v>
                </c:pt>
                <c:pt idx="5">
                  <c:v>0.89277911483271222</c:v>
                </c:pt>
                <c:pt idx="6">
                  <c:v>0.85245529178676571</c:v>
                </c:pt>
              </c:numCache>
            </c:numRef>
          </c:val>
        </c:ser>
        <c:ser>
          <c:idx val="2"/>
          <c:order val="1"/>
          <c:tx>
            <c:strRef>
              <c:f>Gráficos!$M$51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Gráficos!$J$52:$J$58</c:f>
              <c:strCache>
                <c:ptCount val="7"/>
                <c:pt idx="0">
                  <c:v>Aeroméxico Connect</c:v>
                </c:pt>
                <c:pt idx="1">
                  <c:v>Aeroméxico</c:v>
                </c:pt>
                <c:pt idx="2">
                  <c:v>Interjet </c:v>
                </c:pt>
                <c:pt idx="3">
                  <c:v>Volaris</c:v>
                </c:pt>
                <c:pt idx="4">
                  <c:v>Vivaaerobus</c:v>
                </c:pt>
                <c:pt idx="5">
                  <c:v>Magnicharters</c:v>
                </c:pt>
                <c:pt idx="6">
                  <c:v>Aeromar</c:v>
                </c:pt>
              </c:strCache>
            </c:strRef>
          </c:cat>
          <c:val>
            <c:numRef>
              <c:f>Gráficos!$M$52:$M$58</c:f>
              <c:numCache>
                <c:formatCode>0%</c:formatCode>
                <c:ptCount val="7"/>
                <c:pt idx="0">
                  <c:v>0.83999038121230285</c:v>
                </c:pt>
                <c:pt idx="1">
                  <c:v>0.81905847695215306</c:v>
                </c:pt>
                <c:pt idx="2">
                  <c:v>0.7987648128134982</c:v>
                </c:pt>
                <c:pt idx="3">
                  <c:v>0.83574142884162816</c:v>
                </c:pt>
                <c:pt idx="4">
                  <c:v>0.79286537769467991</c:v>
                </c:pt>
                <c:pt idx="5">
                  <c:v>0.82282214617220617</c:v>
                </c:pt>
                <c:pt idx="6">
                  <c:v>0.76213451256643083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86784"/>
        <c:axId val="78946304"/>
      </c:barChart>
      <c:catAx>
        <c:axId val="788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8946304"/>
        <c:crosses val="autoZero"/>
        <c:auto val="1"/>
        <c:lblAlgn val="ctr"/>
        <c:lblOffset val="100"/>
        <c:noMultiLvlLbl val="0"/>
      </c:catAx>
      <c:valAx>
        <c:axId val="78946304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8886784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Índice de puntualidad por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aerolínea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Gráficos!$L$69</c:f>
              <c:strCache>
                <c:ptCount val="1"/>
                <c:pt idx="0">
                  <c:v>Índice de puntualidad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Gráficos!$J$70:$J$76</c:f>
              <c:strCache>
                <c:ptCount val="7"/>
                <c:pt idx="0">
                  <c:v>Air Canada</c:v>
                </c:pt>
                <c:pt idx="1">
                  <c:v>Continental Airlines</c:v>
                </c:pt>
                <c:pt idx="2">
                  <c:v>US Air (U.S. Airways)</c:v>
                </c:pt>
                <c:pt idx="3">
                  <c:v>Alaska Airlines</c:v>
                </c:pt>
                <c:pt idx="4">
                  <c:v>United Airlines</c:v>
                </c:pt>
                <c:pt idx="5">
                  <c:v>Delta Airlines</c:v>
                </c:pt>
                <c:pt idx="6">
                  <c:v>American Airlines</c:v>
                </c:pt>
              </c:strCache>
            </c:strRef>
          </c:cat>
          <c:val>
            <c:numRef>
              <c:f>Gráficos!$L$70:$L$76</c:f>
              <c:numCache>
                <c:formatCode>0%</c:formatCode>
                <c:ptCount val="7"/>
                <c:pt idx="0">
                  <c:v>0.95088175423940913</c:v>
                </c:pt>
                <c:pt idx="1">
                  <c:v>0.93760096858205311</c:v>
                </c:pt>
                <c:pt idx="2">
                  <c:v>0.93617085360376395</c:v>
                </c:pt>
                <c:pt idx="3">
                  <c:v>0.93249354410522434</c:v>
                </c:pt>
                <c:pt idx="4">
                  <c:v>0.92872599918282683</c:v>
                </c:pt>
                <c:pt idx="5">
                  <c:v>0.91341210111595272</c:v>
                </c:pt>
                <c:pt idx="6">
                  <c:v>0.91144239563070306</c:v>
                </c:pt>
              </c:numCache>
            </c:numRef>
          </c:val>
        </c:ser>
        <c:ser>
          <c:idx val="2"/>
          <c:order val="1"/>
          <c:tx>
            <c:strRef>
              <c:f>Gráficos!$M$69</c:f>
              <c:strCache>
                <c:ptCount val="1"/>
                <c:pt idx="0">
                  <c:v>Dentro del Horario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Gráficos!$J$70:$J$76</c:f>
              <c:strCache>
                <c:ptCount val="7"/>
                <c:pt idx="0">
                  <c:v>Air Canada</c:v>
                </c:pt>
                <c:pt idx="1">
                  <c:v>Continental Airlines</c:v>
                </c:pt>
                <c:pt idx="2">
                  <c:v>US Air (U.S. Airways)</c:v>
                </c:pt>
                <c:pt idx="3">
                  <c:v>Alaska Airlines</c:v>
                </c:pt>
                <c:pt idx="4">
                  <c:v>United Airlines</c:v>
                </c:pt>
                <c:pt idx="5">
                  <c:v>Delta Airlines</c:v>
                </c:pt>
                <c:pt idx="6">
                  <c:v>American Airlines</c:v>
                </c:pt>
              </c:strCache>
            </c:strRef>
          </c:cat>
          <c:val>
            <c:numRef>
              <c:f>Gráficos!$M$70:$M$76</c:f>
              <c:numCache>
                <c:formatCode>0%</c:formatCode>
                <c:ptCount val="7"/>
                <c:pt idx="0">
                  <c:v>0.93978080160046373</c:v>
                </c:pt>
                <c:pt idx="1">
                  <c:v>0.79510735670099375</c:v>
                </c:pt>
                <c:pt idx="2">
                  <c:v>0.82871981855707044</c:v>
                </c:pt>
                <c:pt idx="3">
                  <c:v>0.82999155618211906</c:v>
                </c:pt>
                <c:pt idx="4">
                  <c:v>0.72199423767991755</c:v>
                </c:pt>
                <c:pt idx="5">
                  <c:v>0.73666133551472601</c:v>
                </c:pt>
                <c:pt idx="6">
                  <c:v>0.82048669923655326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56032"/>
        <c:axId val="78957952"/>
      </c:barChart>
      <c:catAx>
        <c:axId val="789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8957952"/>
        <c:crosses val="autoZero"/>
        <c:auto val="1"/>
        <c:lblAlgn val="ctr"/>
        <c:lblOffset val="100"/>
        <c:noMultiLvlLbl val="0"/>
      </c:catAx>
      <c:valAx>
        <c:axId val="78957952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895603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18243996735920573"/>
          <c:y val="0.87251633702013021"/>
          <c:w val="0.5668468255942154"/>
          <c:h val="0.127483662979869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Índice de puntualidad por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aerolínea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Gráficos!$L$88</c:f>
              <c:strCache>
                <c:ptCount val="1"/>
                <c:pt idx="0">
                  <c:v>Índice de puntualidad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Gráficos!$J$89:$J$97</c:f>
              <c:strCache>
                <c:ptCount val="9"/>
                <c:pt idx="0">
                  <c:v>Lanperu</c:v>
                </c:pt>
                <c:pt idx="1">
                  <c:v>Aerolíneas Argentinas</c:v>
                </c:pt>
                <c:pt idx="2">
                  <c:v>Lan Chile Airlines</c:v>
                </c:pt>
                <c:pt idx="3">
                  <c:v>Copa</c:v>
                </c:pt>
                <c:pt idx="4">
                  <c:v>Cubana</c:v>
                </c:pt>
                <c:pt idx="5">
                  <c:v>Taca</c:v>
                </c:pt>
                <c:pt idx="6">
                  <c:v>Lacsa</c:v>
                </c:pt>
                <c:pt idx="7">
                  <c:v>Taca Peru</c:v>
                </c:pt>
                <c:pt idx="8">
                  <c:v>Avianca</c:v>
                </c:pt>
              </c:strCache>
            </c:strRef>
          </c:cat>
          <c:val>
            <c:numRef>
              <c:f>Gráficos!$L$89:$L$97</c:f>
              <c:numCache>
                <c:formatCode>0%</c:formatCode>
                <c:ptCount val="9"/>
                <c:pt idx="0">
                  <c:v>0.93566515164289621</c:v>
                </c:pt>
                <c:pt idx="1">
                  <c:v>0.93038001490918953</c:v>
                </c:pt>
                <c:pt idx="2">
                  <c:v>0.92549606218780134</c:v>
                </c:pt>
                <c:pt idx="3">
                  <c:v>0.91413188033153425</c:v>
                </c:pt>
                <c:pt idx="4">
                  <c:v>0.90452081957795682</c:v>
                </c:pt>
                <c:pt idx="5">
                  <c:v>0.89020398996745354</c:v>
                </c:pt>
                <c:pt idx="6">
                  <c:v>0.88520539822110134</c:v>
                </c:pt>
                <c:pt idx="7">
                  <c:v>0.86686149473175178</c:v>
                </c:pt>
                <c:pt idx="8">
                  <c:v>0.78560303484806726</c:v>
                </c:pt>
              </c:numCache>
            </c:numRef>
          </c:val>
        </c:ser>
        <c:ser>
          <c:idx val="2"/>
          <c:order val="1"/>
          <c:tx>
            <c:strRef>
              <c:f>Gráficos!$M$88</c:f>
              <c:strCache>
                <c:ptCount val="1"/>
                <c:pt idx="0">
                  <c:v>Dentro del Horario</c:v>
                </c:pt>
              </c:strCache>
            </c:strRef>
          </c:tx>
          <c:invertIfNegative val="0"/>
          <c:cat>
            <c:strRef>
              <c:f>Gráficos!$J$89:$J$97</c:f>
              <c:strCache>
                <c:ptCount val="9"/>
                <c:pt idx="0">
                  <c:v>Lanperu</c:v>
                </c:pt>
                <c:pt idx="1">
                  <c:v>Aerolíneas Argentinas</c:v>
                </c:pt>
                <c:pt idx="2">
                  <c:v>Lan Chile Airlines</c:v>
                </c:pt>
                <c:pt idx="3">
                  <c:v>Copa</c:v>
                </c:pt>
                <c:pt idx="4">
                  <c:v>Cubana</c:v>
                </c:pt>
                <c:pt idx="5">
                  <c:v>Taca</c:v>
                </c:pt>
                <c:pt idx="6">
                  <c:v>Lacsa</c:v>
                </c:pt>
                <c:pt idx="7">
                  <c:v>Taca Peru</c:v>
                </c:pt>
                <c:pt idx="8">
                  <c:v>Avianca</c:v>
                </c:pt>
              </c:strCache>
            </c:strRef>
          </c:cat>
          <c:val>
            <c:numRef>
              <c:f>Gráficos!$M$89:$M$97</c:f>
              <c:numCache>
                <c:formatCode>0%</c:formatCode>
                <c:ptCount val="9"/>
                <c:pt idx="0">
                  <c:v>0.81027472154245672</c:v>
                </c:pt>
                <c:pt idx="1">
                  <c:v>0.87641202448721423</c:v>
                </c:pt>
                <c:pt idx="2">
                  <c:v>0.78174548010467637</c:v>
                </c:pt>
                <c:pt idx="3">
                  <c:v>0.85458763232728385</c:v>
                </c:pt>
                <c:pt idx="4">
                  <c:v>0.85149332325408966</c:v>
                </c:pt>
                <c:pt idx="5">
                  <c:v>0.84037698877364264</c:v>
                </c:pt>
                <c:pt idx="6">
                  <c:v>0.8015547244181449</c:v>
                </c:pt>
                <c:pt idx="7">
                  <c:v>0.79401759083323376</c:v>
                </c:pt>
                <c:pt idx="8">
                  <c:v>0.77880146664596361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55072"/>
        <c:axId val="91246976"/>
      </c:barChart>
      <c:catAx>
        <c:axId val="911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91246976"/>
        <c:crosses val="autoZero"/>
        <c:auto val="1"/>
        <c:lblAlgn val="ctr"/>
        <c:lblOffset val="100"/>
        <c:noMultiLvlLbl val="0"/>
      </c:catAx>
      <c:valAx>
        <c:axId val="91246976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91155072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Índice de puntualidad por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aerolínea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Gráficos!$L$108</c:f>
              <c:strCache>
                <c:ptCount val="1"/>
                <c:pt idx="0">
                  <c:v>Índice de puntualidad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Gráficos!$J$109:$J$113</c:f>
              <c:strCache>
                <c:ptCount val="5"/>
                <c:pt idx="0">
                  <c:v>Iberia</c:v>
                </c:pt>
                <c:pt idx="1">
                  <c:v>British Airways</c:v>
                </c:pt>
                <c:pt idx="2">
                  <c:v>Air France</c:v>
                </c:pt>
                <c:pt idx="3">
                  <c:v>KLM</c:v>
                </c:pt>
                <c:pt idx="4">
                  <c:v>Lufthansa</c:v>
                </c:pt>
              </c:strCache>
            </c:strRef>
          </c:cat>
          <c:val>
            <c:numRef>
              <c:f>Gráficos!$L$109:$L$113</c:f>
              <c:numCache>
                <c:formatCode>0%</c:formatCode>
                <c:ptCount val="5"/>
                <c:pt idx="0">
                  <c:v>0.96024632331238957</c:v>
                </c:pt>
                <c:pt idx="1">
                  <c:v>0.94849664224664221</c:v>
                </c:pt>
                <c:pt idx="2">
                  <c:v>0.90548457563688201</c:v>
                </c:pt>
                <c:pt idx="3">
                  <c:v>0.89514619172821563</c:v>
                </c:pt>
                <c:pt idx="4">
                  <c:v>0.89000733809201549</c:v>
                </c:pt>
              </c:numCache>
            </c:numRef>
          </c:val>
        </c:ser>
        <c:ser>
          <c:idx val="2"/>
          <c:order val="1"/>
          <c:tx>
            <c:strRef>
              <c:f>Gráficos!$M$108</c:f>
              <c:strCache>
                <c:ptCount val="1"/>
                <c:pt idx="0">
                  <c:v>Dentro del Horario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Gráficos!$J$109:$J$113</c:f>
              <c:strCache>
                <c:ptCount val="5"/>
                <c:pt idx="0">
                  <c:v>Iberia</c:v>
                </c:pt>
                <c:pt idx="1">
                  <c:v>British Airways</c:v>
                </c:pt>
                <c:pt idx="2">
                  <c:v>Air France</c:v>
                </c:pt>
                <c:pt idx="3">
                  <c:v>KLM</c:v>
                </c:pt>
                <c:pt idx="4">
                  <c:v>Lufthansa</c:v>
                </c:pt>
              </c:strCache>
            </c:strRef>
          </c:cat>
          <c:val>
            <c:numRef>
              <c:f>Gráficos!$M$109:$M$113</c:f>
              <c:numCache>
                <c:formatCode>0%</c:formatCode>
                <c:ptCount val="5"/>
                <c:pt idx="0">
                  <c:v>0.88007990101750699</c:v>
                </c:pt>
                <c:pt idx="1">
                  <c:v>0.85524267399267406</c:v>
                </c:pt>
                <c:pt idx="2">
                  <c:v>0.60007526285794188</c:v>
                </c:pt>
                <c:pt idx="3">
                  <c:v>0.68377639095702103</c:v>
                </c:pt>
                <c:pt idx="4">
                  <c:v>0.77673341723240907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90048"/>
        <c:axId val="97178368"/>
      </c:barChart>
      <c:catAx>
        <c:axId val="9589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97178368"/>
        <c:crosses val="autoZero"/>
        <c:auto val="1"/>
        <c:lblAlgn val="ctr"/>
        <c:lblOffset val="100"/>
        <c:noMultiLvlLbl val="0"/>
      </c:catAx>
      <c:valAx>
        <c:axId val="97178368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95890048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Promedio Dentro del Horario</a:t>
            </a: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Gráficos!$A$15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Gráficos!$B$14:$M$14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Gráficos!$B$15:$M$15</c:f>
              <c:numCache>
                <c:formatCode>0%</c:formatCode>
                <c:ptCount val="12"/>
                <c:pt idx="0">
                  <c:v>0.85903442708712507</c:v>
                </c:pt>
                <c:pt idx="1">
                  <c:v>0.87932242711531894</c:v>
                </c:pt>
                <c:pt idx="2">
                  <c:v>0.86548927702323175</c:v>
                </c:pt>
                <c:pt idx="3">
                  <c:v>0.80461848334960551</c:v>
                </c:pt>
                <c:pt idx="4">
                  <c:v>0.8042445328610075</c:v>
                </c:pt>
                <c:pt idx="5">
                  <c:v>0.81596656125791767</c:v>
                </c:pt>
                <c:pt idx="6">
                  <c:v>0.78098607262487074</c:v>
                </c:pt>
                <c:pt idx="7">
                  <c:v>0.80701927416079255</c:v>
                </c:pt>
                <c:pt idx="8">
                  <c:v>0.79479576408076302</c:v>
                </c:pt>
                <c:pt idx="9">
                  <c:v>0.80508474174308342</c:v>
                </c:pt>
                <c:pt idx="10">
                  <c:v>0.79689783777833401</c:v>
                </c:pt>
                <c:pt idx="11">
                  <c:v>0.70890140592291995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Gráficos!$A$16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Gráficos!$B$14:$M$14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Gráficos!$B$16:$M$16</c:f>
              <c:numCache>
                <c:formatCode>0%</c:formatCode>
                <c:ptCount val="12"/>
                <c:pt idx="0">
                  <c:v>0.77952570405479726</c:v>
                </c:pt>
                <c:pt idx="1">
                  <c:v>0.79539145530936006</c:v>
                </c:pt>
                <c:pt idx="2">
                  <c:v>0.76904916137314472</c:v>
                </c:pt>
                <c:pt idx="3">
                  <c:v>0.80972410270475881</c:v>
                </c:pt>
                <c:pt idx="4">
                  <c:v>0.81462904839270223</c:v>
                </c:pt>
                <c:pt idx="5">
                  <c:v>0.84084166707039409</c:v>
                </c:pt>
                <c:pt idx="6">
                  <c:v>0.83662537923851854</c:v>
                </c:pt>
                <c:pt idx="7">
                  <c:v>0.83729389022026024</c:v>
                </c:pt>
                <c:pt idx="8">
                  <c:v>0.84659916152764458</c:v>
                </c:pt>
                <c:pt idx="9">
                  <c:v>0.81807501686325779</c:v>
                </c:pt>
                <c:pt idx="10">
                  <c:v>0.79570199956832277</c:v>
                </c:pt>
                <c:pt idx="11">
                  <c:v>0.78124365162857112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Gráficos!$A$17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Gráficos!$B$14:$M$14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Gráficos!$B$17:$M$17</c:f>
              <c:numCache>
                <c:formatCode>0%</c:formatCode>
                <c:ptCount val="12"/>
                <c:pt idx="0">
                  <c:v>0.80710112942641865</c:v>
                </c:pt>
                <c:pt idx="1">
                  <c:v>0.82406609732347036</c:v>
                </c:pt>
                <c:pt idx="2">
                  <c:v>0.80002141467837407</c:v>
                </c:pt>
                <c:pt idx="3">
                  <c:v>0.85668298736726589</c:v>
                </c:pt>
                <c:pt idx="4">
                  <c:v>0.85485970738756634</c:v>
                </c:pt>
                <c:pt idx="5">
                  <c:v>0.86442108020634345</c:v>
                </c:pt>
                <c:pt idx="6">
                  <c:v>0.78563404365942069</c:v>
                </c:pt>
                <c:pt idx="7">
                  <c:v>0.77070679293377808</c:v>
                </c:pt>
                <c:pt idx="8">
                  <c:v>0.84211922408537465</c:v>
                </c:pt>
                <c:pt idx="9">
                  <c:v>0.79421613618860454</c:v>
                </c:pt>
                <c:pt idx="10">
                  <c:v>0.85231619943539849</c:v>
                </c:pt>
                <c:pt idx="11">
                  <c:v>0.78668969913197684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Gráficos!$A$18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Gráficos!$B$14:$M$14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Gráficos!$B$18:$M$18</c:f>
              <c:numCache>
                <c:formatCode>0%</c:formatCode>
                <c:ptCount val="12"/>
                <c:pt idx="0">
                  <c:v>0.77494377786519808</c:v>
                </c:pt>
                <c:pt idx="1">
                  <c:v>0.77177721876517058</c:v>
                </c:pt>
                <c:pt idx="2">
                  <c:v>0.82460613458211951</c:v>
                </c:pt>
                <c:pt idx="3">
                  <c:v>0.81478490132313275</c:v>
                </c:pt>
                <c:pt idx="4">
                  <c:v>0.79366346444283808</c:v>
                </c:pt>
                <c:pt idx="5">
                  <c:v>0.71344536052823959</c:v>
                </c:pt>
                <c:pt idx="6">
                  <c:v>0.7452270838627264</c:v>
                </c:pt>
                <c:pt idx="7">
                  <c:v>0.77449946882070542</c:v>
                </c:pt>
                <c:pt idx="8">
                  <c:v>0.76064620397523619</c:v>
                </c:pt>
                <c:pt idx="9">
                  <c:v>0.77472603796882233</c:v>
                </c:pt>
                <c:pt idx="10">
                  <c:v>0.73942452879995768</c:v>
                </c:pt>
                <c:pt idx="11">
                  <c:v>0.6224341696039809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86272"/>
        <c:axId val="100356096"/>
      </c:lineChart>
      <c:catAx>
        <c:axId val="97686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100356096"/>
        <c:crosses val="autoZero"/>
        <c:auto val="1"/>
        <c:lblAlgn val="ctr"/>
        <c:lblOffset val="100"/>
        <c:noMultiLvlLbl val="0"/>
      </c:catAx>
      <c:valAx>
        <c:axId val="100356096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97686272"/>
        <c:crosses val="autoZero"/>
        <c:crossBetween val="between"/>
        <c:majorUnit val="0.1"/>
        <c:min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20</xdr:row>
      <xdr:rowOff>4763</xdr:rowOff>
    </xdr:from>
    <xdr:to>
      <xdr:col>6</xdr:col>
      <xdr:colOff>449036</xdr:colOff>
      <xdr:row>43</xdr:row>
      <xdr:rowOff>40821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45</xdr:row>
      <xdr:rowOff>109537</xdr:rowOff>
    </xdr:from>
    <xdr:to>
      <xdr:col>7</xdr:col>
      <xdr:colOff>361951</xdr:colOff>
      <xdr:row>63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304801</xdr:colOff>
      <xdr:row>82</xdr:row>
      <xdr:rowOff>90488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7</xdr:col>
      <xdr:colOff>304801</xdr:colOff>
      <xdr:row>101</xdr:row>
      <xdr:rowOff>90488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7</xdr:col>
      <xdr:colOff>304801</xdr:colOff>
      <xdr:row>120</xdr:row>
      <xdr:rowOff>90488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693965</xdr:colOff>
      <xdr:row>20</xdr:row>
      <xdr:rowOff>27214</xdr:rowOff>
    </xdr:from>
    <xdr:to>
      <xdr:col>14</xdr:col>
      <xdr:colOff>274866</xdr:colOff>
      <xdr:row>43</xdr:row>
      <xdr:rowOff>63272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tabSelected="1" zoomScale="90" zoomScaleNormal="90" workbookViewId="0">
      <selection activeCell="E3" sqref="E3"/>
    </sheetView>
  </sheetViews>
  <sheetFormatPr baseColWidth="10" defaultRowHeight="12.75" outlineLevelRow="1" x14ac:dyDescent="0.2"/>
  <cols>
    <col min="1" max="1" width="5.140625" customWidth="1"/>
    <col min="2" max="2" width="41.28515625" customWidth="1"/>
    <col min="3" max="3" width="12.140625" customWidth="1"/>
    <col min="4" max="4" width="9.85546875" bestFit="1" customWidth="1"/>
    <col min="5" max="5" width="11" bestFit="1" customWidth="1"/>
    <col min="6" max="6" width="12" bestFit="1" customWidth="1"/>
    <col min="7" max="7" width="12.140625" customWidth="1"/>
    <col min="8" max="8" width="9.85546875" bestFit="1" customWidth="1"/>
    <col min="9" max="9" width="11" bestFit="1" customWidth="1"/>
    <col min="10" max="10" width="12" bestFit="1" customWidth="1"/>
    <col min="11" max="11" width="12.140625" customWidth="1"/>
    <col min="12" max="12" width="9.85546875" bestFit="1" customWidth="1"/>
    <col min="13" max="13" width="11" bestFit="1" customWidth="1"/>
    <col min="14" max="14" width="12" bestFit="1" customWidth="1"/>
    <col min="15" max="15" width="12.140625" customWidth="1"/>
    <col min="16" max="16" width="9.85546875" bestFit="1" customWidth="1"/>
    <col min="17" max="17" width="11" bestFit="1" customWidth="1"/>
    <col min="18" max="18" width="12" bestFit="1" customWidth="1"/>
    <col min="19" max="19" width="12.140625" customWidth="1"/>
    <col min="20" max="20" width="9.85546875" bestFit="1" customWidth="1"/>
    <col min="21" max="21" width="11" bestFit="1" customWidth="1"/>
    <col min="22" max="22" width="12" bestFit="1" customWidth="1"/>
    <col min="23" max="23" width="12.140625" customWidth="1"/>
    <col min="24" max="24" width="9.85546875" bestFit="1" customWidth="1"/>
    <col min="25" max="25" width="11" bestFit="1" customWidth="1"/>
    <col min="26" max="26" width="12" bestFit="1" customWidth="1"/>
    <col min="27" max="50" width="12.140625" customWidth="1"/>
    <col min="52" max="52" width="11.42578125" customWidth="1"/>
  </cols>
  <sheetData>
    <row r="1" spans="1:50" ht="15.75" x14ac:dyDescent="0.25">
      <c r="A1" s="11" t="s">
        <v>24</v>
      </c>
      <c r="B1" s="8"/>
      <c r="C1" s="8"/>
      <c r="D1" s="8"/>
      <c r="E1" s="8"/>
      <c r="F1" s="4">
        <v>2011</v>
      </c>
    </row>
    <row r="2" spans="1:50" x14ac:dyDescent="0.2">
      <c r="A2" s="12" t="s">
        <v>61</v>
      </c>
      <c r="B2" s="8"/>
      <c r="C2" s="8"/>
      <c r="D2" s="8"/>
      <c r="E2" s="8"/>
      <c r="F2" s="8"/>
    </row>
    <row r="3" spans="1:50" x14ac:dyDescent="0.2">
      <c r="A3" s="57" t="s">
        <v>63</v>
      </c>
      <c r="B3" s="57"/>
      <c r="C3" s="57"/>
      <c r="D3" s="57"/>
      <c r="E3" s="14"/>
      <c r="F3" s="14"/>
    </row>
    <row r="4" spans="1:50" x14ac:dyDescent="0.2">
      <c r="A4" s="14"/>
      <c r="B4" s="14"/>
      <c r="C4" s="14"/>
      <c r="D4" s="14"/>
      <c r="E4" s="14"/>
      <c r="F4" s="14"/>
    </row>
    <row r="5" spans="1:50" ht="15" x14ac:dyDescent="0.25">
      <c r="A5" s="13" t="s">
        <v>23</v>
      </c>
      <c r="B5" s="8"/>
      <c r="C5" s="8"/>
      <c r="D5" s="8"/>
      <c r="E5" s="8"/>
      <c r="F5" s="8"/>
    </row>
    <row r="6" spans="1:50" x14ac:dyDescent="0.2">
      <c r="A6" s="14" t="s">
        <v>116</v>
      </c>
      <c r="B6" s="8"/>
      <c r="C6" s="8"/>
      <c r="D6" s="8"/>
      <c r="E6" s="8"/>
      <c r="F6" s="8"/>
    </row>
    <row r="7" spans="1:50" x14ac:dyDescent="0.2">
      <c r="A7" s="62" t="s">
        <v>62</v>
      </c>
      <c r="B7" s="62" t="s">
        <v>60</v>
      </c>
      <c r="C7" s="54" t="s">
        <v>25</v>
      </c>
      <c r="D7" s="55"/>
      <c r="E7" s="55"/>
      <c r="F7" s="56"/>
      <c r="G7" s="51" t="s">
        <v>73</v>
      </c>
      <c r="H7" s="52"/>
      <c r="I7" s="52"/>
      <c r="J7" s="53"/>
      <c r="K7" s="54" t="s">
        <v>32</v>
      </c>
      <c r="L7" s="55"/>
      <c r="M7" s="55"/>
      <c r="N7" s="56"/>
      <c r="O7" s="51" t="s">
        <v>74</v>
      </c>
      <c r="P7" s="52"/>
      <c r="Q7" s="52"/>
      <c r="R7" s="53"/>
      <c r="S7" s="54" t="s">
        <v>75</v>
      </c>
      <c r="T7" s="55"/>
      <c r="U7" s="55"/>
      <c r="V7" s="56"/>
      <c r="W7" s="51" t="s">
        <v>76</v>
      </c>
      <c r="X7" s="52"/>
      <c r="Y7" s="52"/>
      <c r="Z7" s="53"/>
      <c r="AA7" s="54" t="s">
        <v>77</v>
      </c>
      <c r="AB7" s="55"/>
      <c r="AC7" s="55"/>
      <c r="AD7" s="56"/>
      <c r="AE7" s="51" t="s">
        <v>78</v>
      </c>
      <c r="AF7" s="52"/>
      <c r="AG7" s="52"/>
      <c r="AH7" s="53"/>
      <c r="AI7" s="54" t="s">
        <v>79</v>
      </c>
      <c r="AJ7" s="55"/>
      <c r="AK7" s="55"/>
      <c r="AL7" s="56"/>
      <c r="AM7" s="51" t="s">
        <v>80</v>
      </c>
      <c r="AN7" s="52"/>
      <c r="AO7" s="52"/>
      <c r="AP7" s="53"/>
      <c r="AQ7" s="54" t="s">
        <v>81</v>
      </c>
      <c r="AR7" s="55"/>
      <c r="AS7" s="55"/>
      <c r="AT7" s="56"/>
      <c r="AU7" s="51" t="s">
        <v>82</v>
      </c>
      <c r="AV7" s="52"/>
      <c r="AW7" s="52"/>
      <c r="AX7" s="53"/>
    </row>
    <row r="8" spans="1:50" ht="38.25" x14ac:dyDescent="0.2">
      <c r="A8" s="63"/>
      <c r="B8" s="63"/>
      <c r="C8" s="22" t="s">
        <v>69</v>
      </c>
      <c r="D8" s="22" t="s">
        <v>70</v>
      </c>
      <c r="E8" s="22" t="s">
        <v>72</v>
      </c>
      <c r="F8" s="22" t="s">
        <v>71</v>
      </c>
      <c r="G8" s="25" t="s">
        <v>69</v>
      </c>
      <c r="H8" s="25" t="s">
        <v>70</v>
      </c>
      <c r="I8" s="25" t="s">
        <v>72</v>
      </c>
      <c r="J8" s="25" t="s">
        <v>71</v>
      </c>
      <c r="K8" s="22" t="s">
        <v>69</v>
      </c>
      <c r="L8" s="22" t="s">
        <v>70</v>
      </c>
      <c r="M8" s="22" t="s">
        <v>72</v>
      </c>
      <c r="N8" s="22" t="s">
        <v>71</v>
      </c>
      <c r="O8" s="25" t="s">
        <v>69</v>
      </c>
      <c r="P8" s="25" t="s">
        <v>70</v>
      </c>
      <c r="Q8" s="25" t="s">
        <v>72</v>
      </c>
      <c r="R8" s="25" t="s">
        <v>71</v>
      </c>
      <c r="S8" s="22" t="s">
        <v>69</v>
      </c>
      <c r="T8" s="22" t="s">
        <v>70</v>
      </c>
      <c r="U8" s="22" t="s">
        <v>72</v>
      </c>
      <c r="V8" s="22" t="s">
        <v>71</v>
      </c>
      <c r="W8" s="25" t="s">
        <v>69</v>
      </c>
      <c r="X8" s="25" t="s">
        <v>70</v>
      </c>
      <c r="Y8" s="25" t="s">
        <v>72</v>
      </c>
      <c r="Z8" s="25" t="s">
        <v>71</v>
      </c>
      <c r="AA8" s="22" t="s">
        <v>69</v>
      </c>
      <c r="AB8" s="22" t="s">
        <v>70</v>
      </c>
      <c r="AC8" s="22" t="s">
        <v>72</v>
      </c>
      <c r="AD8" s="22" t="s">
        <v>71</v>
      </c>
      <c r="AE8" s="25" t="s">
        <v>69</v>
      </c>
      <c r="AF8" s="25" t="s">
        <v>70</v>
      </c>
      <c r="AG8" s="25" t="s">
        <v>72</v>
      </c>
      <c r="AH8" s="25" t="s">
        <v>71</v>
      </c>
      <c r="AI8" s="22" t="s">
        <v>69</v>
      </c>
      <c r="AJ8" s="22" t="s">
        <v>70</v>
      </c>
      <c r="AK8" s="22" t="s">
        <v>72</v>
      </c>
      <c r="AL8" s="22" t="s">
        <v>71</v>
      </c>
      <c r="AM8" s="25" t="s">
        <v>69</v>
      </c>
      <c r="AN8" s="25" t="s">
        <v>70</v>
      </c>
      <c r="AO8" s="25" t="s">
        <v>72</v>
      </c>
      <c r="AP8" s="25" t="s">
        <v>71</v>
      </c>
      <c r="AQ8" s="22" t="s">
        <v>69</v>
      </c>
      <c r="AR8" s="22" t="s">
        <v>70</v>
      </c>
      <c r="AS8" s="22" t="s">
        <v>72</v>
      </c>
      <c r="AT8" s="22" t="s">
        <v>71</v>
      </c>
      <c r="AU8" s="25" t="s">
        <v>69</v>
      </c>
      <c r="AV8" s="25" t="s">
        <v>70</v>
      </c>
      <c r="AW8" s="25" t="s">
        <v>72</v>
      </c>
      <c r="AX8" s="25" t="s">
        <v>71</v>
      </c>
    </row>
    <row r="9" spans="1:50" x14ac:dyDescent="0.2">
      <c r="A9" s="1" t="s">
        <v>33</v>
      </c>
      <c r="B9" s="1" t="s">
        <v>2</v>
      </c>
      <c r="C9" s="23">
        <v>3132</v>
      </c>
      <c r="D9" s="17">
        <v>0.8553639846743295</v>
      </c>
      <c r="E9" s="17">
        <v>2.681992337164751E-2</v>
      </c>
      <c r="F9" s="24">
        <f>1-E9</f>
        <v>0.97318007662835249</v>
      </c>
      <c r="G9" s="23">
        <v>2837</v>
      </c>
      <c r="H9" s="17">
        <v>0.88438491364117022</v>
      </c>
      <c r="I9" s="17">
        <v>3.2076136764187524E-2</v>
      </c>
      <c r="J9" s="24">
        <f t="shared" ref="J9:J15" si="0">1-I9</f>
        <v>0.96792386323581248</v>
      </c>
      <c r="K9" s="23">
        <v>3458</v>
      </c>
      <c r="L9" s="17">
        <v>0.87333718912666281</v>
      </c>
      <c r="M9" s="17">
        <v>3.4123770965876231E-2</v>
      </c>
      <c r="N9" s="24">
        <f>1-M9</f>
        <v>0.96587622903412373</v>
      </c>
      <c r="O9" s="23">
        <v>3377</v>
      </c>
      <c r="P9" s="17">
        <v>0.82321587207580693</v>
      </c>
      <c r="Q9" s="17">
        <v>4.441812259401836E-2</v>
      </c>
      <c r="R9" s="24">
        <f t="shared" ref="R9:R15" si="1">1-Q9</f>
        <v>0.95558187740598166</v>
      </c>
      <c r="S9" s="23">
        <v>3377</v>
      </c>
      <c r="T9" s="17">
        <v>0.82321587207580693</v>
      </c>
      <c r="U9" s="17">
        <v>6.3817156426239238E-2</v>
      </c>
      <c r="V9" s="24">
        <f t="shared" ref="V9:V15" si="2">1-U9</f>
        <v>0.9361828435737608</v>
      </c>
      <c r="W9" s="23">
        <v>3633</v>
      </c>
      <c r="X9" s="17">
        <v>0.81915772089182493</v>
      </c>
      <c r="Y9" s="17">
        <v>7.0740434902284613E-2</v>
      </c>
      <c r="Z9" s="24">
        <f t="shared" ref="Z9:Z15" si="3">1-Y9</f>
        <v>0.92925956509771535</v>
      </c>
      <c r="AA9" s="23">
        <v>3917</v>
      </c>
      <c r="AB9" s="17">
        <v>0.7794230278274189</v>
      </c>
      <c r="AC9" s="17">
        <v>8.2971661986213946E-2</v>
      </c>
      <c r="AD9" s="24">
        <f t="shared" ref="AD9:AD15" si="4">1-AC9</f>
        <v>0.91702833801378603</v>
      </c>
      <c r="AE9" s="23">
        <v>4093</v>
      </c>
      <c r="AF9" s="17">
        <v>0.79770339604202301</v>
      </c>
      <c r="AG9" s="17">
        <v>9.2108477889078916E-2</v>
      </c>
      <c r="AH9" s="24">
        <f t="shared" ref="AH9:AH15" si="5">1-AG9</f>
        <v>0.90789152211092106</v>
      </c>
      <c r="AI9" s="23">
        <v>4064</v>
      </c>
      <c r="AJ9" s="17">
        <v>0.75688976377952755</v>
      </c>
      <c r="AK9" s="17">
        <v>7.8494094488188976E-2</v>
      </c>
      <c r="AL9" s="24">
        <f t="shared" ref="AL9:AL15" si="6">1-AK9</f>
        <v>0.921505905511811</v>
      </c>
      <c r="AM9" s="23">
        <v>4118</v>
      </c>
      <c r="AN9" s="17">
        <v>0.75716367168528409</v>
      </c>
      <c r="AO9" s="17">
        <v>0.10903351141330743</v>
      </c>
      <c r="AP9" s="24">
        <f t="shared" ref="AP9:AP15" si="7">1-AO9</f>
        <v>0.89096648858669258</v>
      </c>
      <c r="AQ9" s="23">
        <v>4004</v>
      </c>
      <c r="AR9" s="17">
        <v>0.74550449550449549</v>
      </c>
      <c r="AS9" s="17">
        <v>5.5444555444555448E-2</v>
      </c>
      <c r="AT9" s="24">
        <f t="shared" ref="AT9:AT15" si="8">1-AS9</f>
        <v>0.9445554445554446</v>
      </c>
      <c r="AU9" s="23">
        <v>4337</v>
      </c>
      <c r="AV9" s="17">
        <v>0.66981784643762965</v>
      </c>
      <c r="AW9" s="17">
        <v>9.292137422181232E-2</v>
      </c>
      <c r="AX9" s="24">
        <f t="shared" ref="AX9:AX15" si="9">1-AW9</f>
        <v>0.90707862577818765</v>
      </c>
    </row>
    <row r="10" spans="1:50" x14ac:dyDescent="0.2">
      <c r="A10" s="1" t="s">
        <v>34</v>
      </c>
      <c r="B10" s="1" t="s">
        <v>1</v>
      </c>
      <c r="C10" s="23">
        <v>5713</v>
      </c>
      <c r="D10" s="17">
        <v>0.84071416068615434</v>
      </c>
      <c r="E10" s="17">
        <v>3.080693155960091E-2</v>
      </c>
      <c r="F10" s="24">
        <f>1-E10</f>
        <v>0.9691930684403991</v>
      </c>
      <c r="G10" s="23">
        <v>5258</v>
      </c>
      <c r="H10" s="17">
        <v>0.87771015595283375</v>
      </c>
      <c r="I10" s="17">
        <v>2.9669075694180296E-2</v>
      </c>
      <c r="J10" s="24">
        <f t="shared" si="0"/>
        <v>0.97033092430581969</v>
      </c>
      <c r="K10" s="23">
        <v>5951</v>
      </c>
      <c r="L10" s="17">
        <v>0.8711140984708452</v>
      </c>
      <c r="M10" s="17">
        <v>4.503444799193413E-2</v>
      </c>
      <c r="N10" s="24">
        <f>1-M10</f>
        <v>0.95496555200806588</v>
      </c>
      <c r="O10" s="23">
        <v>5771</v>
      </c>
      <c r="P10" s="17">
        <v>0.79760873332178128</v>
      </c>
      <c r="Q10" s="17">
        <v>5.7529024432507361E-2</v>
      </c>
      <c r="R10" s="24">
        <f t="shared" si="1"/>
        <v>0.9424709755674926</v>
      </c>
      <c r="S10" s="23">
        <v>5754</v>
      </c>
      <c r="T10" s="17">
        <v>0.74782759819256173</v>
      </c>
      <c r="U10" s="17">
        <v>0.13625304136253041</v>
      </c>
      <c r="V10" s="24">
        <f t="shared" si="2"/>
        <v>0.86374695863746953</v>
      </c>
      <c r="W10" s="23">
        <v>5801</v>
      </c>
      <c r="X10" s="17">
        <v>0.81330805033614895</v>
      </c>
      <c r="Y10" s="17">
        <v>6.1713497672815032E-2</v>
      </c>
      <c r="Z10" s="24">
        <f t="shared" si="3"/>
        <v>0.93828650232718491</v>
      </c>
      <c r="AA10" s="23">
        <v>6213</v>
      </c>
      <c r="AB10" s="17">
        <v>0.79108321261870274</v>
      </c>
      <c r="AC10" s="17">
        <v>7.7418316433285048E-2</v>
      </c>
      <c r="AD10" s="24">
        <f t="shared" si="4"/>
        <v>0.92258168356671499</v>
      </c>
      <c r="AE10" s="23">
        <v>6542</v>
      </c>
      <c r="AF10" s="17">
        <v>0.81870987465606848</v>
      </c>
      <c r="AG10" s="17">
        <v>7.8416386426169368E-2</v>
      </c>
      <c r="AH10" s="24">
        <f t="shared" si="5"/>
        <v>0.92158361357383067</v>
      </c>
      <c r="AI10" s="23">
        <v>6179</v>
      </c>
      <c r="AJ10" s="17">
        <v>0.82845120569671471</v>
      </c>
      <c r="AK10" s="17">
        <v>5.5834277391163617E-2</v>
      </c>
      <c r="AL10" s="24">
        <f t="shared" si="6"/>
        <v>0.94416572260883636</v>
      </c>
      <c r="AM10" s="23">
        <v>6462</v>
      </c>
      <c r="AN10" s="17">
        <v>0.8259052924791086</v>
      </c>
      <c r="AO10" s="17">
        <v>5.7876818322500773E-2</v>
      </c>
      <c r="AP10" s="24">
        <f t="shared" si="7"/>
        <v>0.9421231816774992</v>
      </c>
      <c r="AQ10" s="23">
        <v>6290</v>
      </c>
      <c r="AR10" s="17">
        <v>0.8418124006359301</v>
      </c>
      <c r="AS10" s="17">
        <v>6.9475357710651831E-2</v>
      </c>
      <c r="AT10" s="24">
        <f t="shared" si="8"/>
        <v>0.93052464228934817</v>
      </c>
      <c r="AU10" s="23">
        <v>6491</v>
      </c>
      <c r="AV10" s="17">
        <v>0.77445694037898627</v>
      </c>
      <c r="AW10" s="17">
        <v>5.7926359574795874E-2</v>
      </c>
      <c r="AX10" s="24">
        <f t="shared" si="9"/>
        <v>0.94207364042520414</v>
      </c>
    </row>
    <row r="11" spans="1:50" x14ac:dyDescent="0.2">
      <c r="A11" s="1" t="s">
        <v>35</v>
      </c>
      <c r="B11" s="1" t="s">
        <v>5</v>
      </c>
      <c r="C11" s="23">
        <v>348</v>
      </c>
      <c r="D11" s="17">
        <v>0.82183908045977017</v>
      </c>
      <c r="E11" s="17">
        <v>0.10919540229885058</v>
      </c>
      <c r="F11" s="24">
        <f>1-E11</f>
        <v>0.89080459770114939</v>
      </c>
      <c r="G11" s="23">
        <v>260</v>
      </c>
      <c r="H11" s="17">
        <v>0.89615384615384619</v>
      </c>
      <c r="I11" s="17">
        <v>6.1538461538461542E-2</v>
      </c>
      <c r="J11" s="24">
        <f t="shared" si="0"/>
        <v>0.93846153846153846</v>
      </c>
      <c r="K11" s="23">
        <v>293</v>
      </c>
      <c r="L11" s="17">
        <v>0.87372013651877134</v>
      </c>
      <c r="M11" s="17">
        <v>9.556313993174062E-2</v>
      </c>
      <c r="N11" s="24">
        <f>1-M11</f>
        <v>0.90443686006825941</v>
      </c>
      <c r="O11" s="23">
        <v>415</v>
      </c>
      <c r="P11" s="17">
        <v>0.79277108433734944</v>
      </c>
      <c r="Q11" s="17">
        <v>0.14698795180722893</v>
      </c>
      <c r="R11" s="24">
        <f t="shared" si="1"/>
        <v>0.8530120481927711</v>
      </c>
      <c r="S11" s="23">
        <v>415</v>
      </c>
      <c r="T11" s="17">
        <v>0.83132530120481929</v>
      </c>
      <c r="U11" s="17">
        <v>0.13253012048192772</v>
      </c>
      <c r="V11" s="24">
        <f t="shared" si="2"/>
        <v>0.86746987951807231</v>
      </c>
      <c r="W11" s="23">
        <v>382</v>
      </c>
      <c r="X11" s="17">
        <v>0.81675392670157065</v>
      </c>
      <c r="Y11" s="17">
        <v>0.11518324607329843</v>
      </c>
      <c r="Z11" s="24">
        <f t="shared" si="3"/>
        <v>0.88481675392670156</v>
      </c>
      <c r="AA11" s="23">
        <v>500</v>
      </c>
      <c r="AB11" s="17">
        <v>0.72799999999999998</v>
      </c>
      <c r="AC11" s="17">
        <v>0.16800000000000001</v>
      </c>
      <c r="AD11" s="24">
        <f t="shared" si="4"/>
        <v>0.83199999999999996</v>
      </c>
      <c r="AE11" s="23">
        <v>394</v>
      </c>
      <c r="AF11" s="17">
        <v>0.79187817258883253</v>
      </c>
      <c r="AG11" s="17">
        <v>0.15736040609137056</v>
      </c>
      <c r="AH11" s="24">
        <f t="shared" si="5"/>
        <v>0.84263959390862941</v>
      </c>
      <c r="AI11" s="23">
        <v>325</v>
      </c>
      <c r="AJ11" s="17">
        <v>0.81538461538461537</v>
      </c>
      <c r="AK11" s="17">
        <v>0.11076923076923077</v>
      </c>
      <c r="AL11" s="24">
        <f t="shared" si="6"/>
        <v>0.88923076923076927</v>
      </c>
      <c r="AM11" s="23">
        <v>324</v>
      </c>
      <c r="AN11" s="17">
        <v>0.89506172839506171</v>
      </c>
      <c r="AO11" s="17">
        <v>4.6296296296296294E-2</v>
      </c>
      <c r="AP11" s="24">
        <f t="shared" si="7"/>
        <v>0.95370370370370372</v>
      </c>
      <c r="AQ11" s="23">
        <v>339</v>
      </c>
      <c r="AR11" s="17">
        <v>0.88200589970501475</v>
      </c>
      <c r="AS11" s="17">
        <v>7.0796460176991149E-2</v>
      </c>
      <c r="AT11" s="24">
        <f t="shared" si="8"/>
        <v>0.92920353982300885</v>
      </c>
      <c r="AU11" s="23">
        <v>428</v>
      </c>
      <c r="AV11" s="17">
        <v>0.7289719626168224</v>
      </c>
      <c r="AW11" s="17">
        <v>7.2429906542056069E-2</v>
      </c>
      <c r="AX11" s="24">
        <f t="shared" si="9"/>
        <v>0.92757009345794394</v>
      </c>
    </row>
    <row r="12" spans="1:50" x14ac:dyDescent="0.2">
      <c r="A12" s="1" t="s">
        <v>36</v>
      </c>
      <c r="B12" s="1" t="s">
        <v>0</v>
      </c>
      <c r="C12" s="23">
        <v>6358</v>
      </c>
      <c r="D12" s="17">
        <v>0.84350424661843348</v>
      </c>
      <c r="E12" s="17">
        <v>5.1431267694243471E-2</v>
      </c>
      <c r="F12" s="24">
        <f t="shared" ref="F12:F15" si="10">1-E12</f>
        <v>0.94856873230575656</v>
      </c>
      <c r="G12" s="23">
        <v>5948</v>
      </c>
      <c r="H12" s="17">
        <v>0.85524546065904505</v>
      </c>
      <c r="I12" s="17">
        <v>5.648957632817754E-2</v>
      </c>
      <c r="J12" s="24">
        <f t="shared" si="0"/>
        <v>0.94351042367182247</v>
      </c>
      <c r="K12" s="23">
        <v>6913</v>
      </c>
      <c r="L12" s="17">
        <v>0.89584840156227397</v>
      </c>
      <c r="M12" s="17">
        <v>5.1207869231881961E-2</v>
      </c>
      <c r="N12" s="24">
        <f t="shared" ref="N12:N15" si="11">1-M12</f>
        <v>0.94879213076811808</v>
      </c>
      <c r="O12" s="23">
        <v>6691</v>
      </c>
      <c r="P12" s="34">
        <v>0.8395282878041499</v>
      </c>
      <c r="Q12" s="17">
        <v>7.3443797581728615E-2</v>
      </c>
      <c r="R12" s="24">
        <f t="shared" si="1"/>
        <v>0.92655620241827141</v>
      </c>
      <c r="S12" s="23">
        <v>6655</v>
      </c>
      <c r="T12" s="17">
        <v>0.7908339594290007</v>
      </c>
      <c r="U12" s="17">
        <v>8.9105935386927126E-2</v>
      </c>
      <c r="V12" s="24">
        <f t="shared" si="2"/>
        <v>0.91089406461307287</v>
      </c>
      <c r="W12" s="23">
        <v>6497</v>
      </c>
      <c r="X12" s="17">
        <v>0.81714637525011546</v>
      </c>
      <c r="Y12" s="17">
        <v>3.4169616746190547E-2</v>
      </c>
      <c r="Z12" s="24">
        <f t="shared" si="3"/>
        <v>0.96583038325380943</v>
      </c>
      <c r="AA12" s="23">
        <v>7027</v>
      </c>
      <c r="AB12" s="17">
        <v>0.82239931692044965</v>
      </c>
      <c r="AC12" s="17">
        <v>3.8565532944357481E-2</v>
      </c>
      <c r="AD12" s="24">
        <f t="shared" si="4"/>
        <v>0.96143446705564251</v>
      </c>
      <c r="AE12" s="23">
        <v>6869</v>
      </c>
      <c r="AF12" s="17">
        <v>0.86650167418838264</v>
      </c>
      <c r="AG12" s="17">
        <v>1.8925607803173677E-2</v>
      </c>
      <c r="AH12" s="24">
        <f t="shared" si="5"/>
        <v>0.98107439219682635</v>
      </c>
      <c r="AI12" s="23">
        <v>6601</v>
      </c>
      <c r="AJ12" s="17">
        <v>0.8622935918800182</v>
      </c>
      <c r="AK12" s="17">
        <v>2.075443114679594E-2</v>
      </c>
      <c r="AL12" s="24">
        <f t="shared" si="6"/>
        <v>0.97924556885320402</v>
      </c>
      <c r="AM12" s="23">
        <v>7077</v>
      </c>
      <c r="AN12" s="17">
        <v>0.87099053271160098</v>
      </c>
      <c r="AO12" s="17">
        <v>1.7097640243040838E-2</v>
      </c>
      <c r="AP12" s="24">
        <f t="shared" si="7"/>
        <v>0.98290235975695917</v>
      </c>
      <c r="AQ12" s="23">
        <v>7263</v>
      </c>
      <c r="AR12" s="17">
        <v>0.84496764422414983</v>
      </c>
      <c r="AS12" s="17">
        <v>2.3268621781632935E-2</v>
      </c>
      <c r="AT12" s="24">
        <f t="shared" si="8"/>
        <v>0.97673137821836709</v>
      </c>
      <c r="AU12" s="23">
        <v>7503</v>
      </c>
      <c r="AV12" s="17">
        <v>0.77062508330001334</v>
      </c>
      <c r="AW12" s="17">
        <v>5.47780887644942E-2</v>
      </c>
      <c r="AX12" s="24">
        <f t="shared" si="9"/>
        <v>0.94522191123550581</v>
      </c>
    </row>
    <row r="13" spans="1:50" x14ac:dyDescent="0.2">
      <c r="A13" s="1" t="s">
        <v>37</v>
      </c>
      <c r="B13" s="1" t="s">
        <v>3</v>
      </c>
      <c r="C13" s="23">
        <v>2039</v>
      </c>
      <c r="D13" s="17">
        <v>0.79990191270230504</v>
      </c>
      <c r="E13" s="17">
        <v>0.16821971554683668</v>
      </c>
      <c r="F13" s="24">
        <f t="shared" si="10"/>
        <v>0.83178028445316332</v>
      </c>
      <c r="G13" s="23">
        <v>2220</v>
      </c>
      <c r="H13" s="17">
        <v>0.79369369369369369</v>
      </c>
      <c r="I13" s="17">
        <v>0.19864864864864865</v>
      </c>
      <c r="J13" s="24">
        <f t="shared" si="0"/>
        <v>0.80135135135135138</v>
      </c>
      <c r="K13" s="23">
        <v>2526</v>
      </c>
      <c r="L13" s="17">
        <v>0.79255740300870947</v>
      </c>
      <c r="M13" s="17">
        <v>0.20744259699129058</v>
      </c>
      <c r="N13" s="24">
        <f t="shared" si="11"/>
        <v>0.79255740300870947</v>
      </c>
      <c r="O13" s="23">
        <v>2507</v>
      </c>
      <c r="P13" s="17">
        <v>0.7072197846031113</v>
      </c>
      <c r="Q13" s="17">
        <v>0.20063821300358994</v>
      </c>
      <c r="R13" s="24">
        <f t="shared" si="1"/>
        <v>0.79936178699641003</v>
      </c>
      <c r="S13" s="23">
        <v>2497</v>
      </c>
      <c r="T13" s="17">
        <v>0.73368041649979976</v>
      </c>
      <c r="U13" s="17">
        <v>0.14056868241890269</v>
      </c>
      <c r="V13" s="24">
        <f t="shared" si="2"/>
        <v>0.85943131758109725</v>
      </c>
      <c r="W13" s="23">
        <v>2885</v>
      </c>
      <c r="X13" s="17">
        <v>0.78440207972270359</v>
      </c>
      <c r="Y13" s="17">
        <v>0.12720970537261697</v>
      </c>
      <c r="Z13" s="24">
        <f t="shared" si="3"/>
        <v>0.872790294627383</v>
      </c>
      <c r="AA13" s="23">
        <v>2583</v>
      </c>
      <c r="AB13" s="17">
        <v>0.74332171893147503</v>
      </c>
      <c r="AC13" s="17">
        <v>0.151374370886566</v>
      </c>
      <c r="AD13" s="24">
        <f t="shared" si="4"/>
        <v>0.84862562911343398</v>
      </c>
      <c r="AE13" s="23">
        <v>2626</v>
      </c>
      <c r="AF13" s="17">
        <v>0.75704493526275707</v>
      </c>
      <c r="AG13" s="17">
        <v>0.14013709063214014</v>
      </c>
      <c r="AH13" s="24">
        <f t="shared" si="5"/>
        <v>0.85986290936785981</v>
      </c>
      <c r="AI13" s="23">
        <v>2404</v>
      </c>
      <c r="AJ13" s="17">
        <v>0.74292845257903495</v>
      </c>
      <c r="AK13" s="17">
        <v>0.13311148086522462</v>
      </c>
      <c r="AL13" s="24">
        <f t="shared" si="6"/>
        <v>0.86688851913477538</v>
      </c>
      <c r="AM13" s="23">
        <v>2543</v>
      </c>
      <c r="AN13" s="17">
        <v>0.77270939834840735</v>
      </c>
      <c r="AO13" s="17">
        <v>0.10735351946519858</v>
      </c>
      <c r="AP13" s="24">
        <f t="shared" si="7"/>
        <v>0.89264648053480145</v>
      </c>
      <c r="AQ13" s="23">
        <v>2515</v>
      </c>
      <c r="AR13" s="17">
        <v>0.78210735586481117</v>
      </c>
      <c r="AS13" s="17">
        <v>0.10099403578528827</v>
      </c>
      <c r="AT13" s="24">
        <f t="shared" si="8"/>
        <v>0.89900596421471168</v>
      </c>
      <c r="AU13" s="23">
        <v>2383</v>
      </c>
      <c r="AV13" s="17">
        <v>0.73604699958036091</v>
      </c>
      <c r="AW13" s="17">
        <v>9.4838438942509443E-2</v>
      </c>
      <c r="AX13" s="24">
        <f t="shared" si="9"/>
        <v>0.90516156105749057</v>
      </c>
    </row>
    <row r="14" spans="1:50" x14ac:dyDescent="0.2">
      <c r="A14" s="1" t="s">
        <v>38</v>
      </c>
      <c r="B14" s="1" t="s">
        <v>4</v>
      </c>
      <c r="C14" s="23">
        <v>687</v>
      </c>
      <c r="D14" s="17">
        <v>0.94468704512372637</v>
      </c>
      <c r="E14" s="17">
        <v>3.0567685589519649E-2</v>
      </c>
      <c r="F14" s="24">
        <f t="shared" si="10"/>
        <v>0.96943231441048039</v>
      </c>
      <c r="G14" s="23">
        <v>603</v>
      </c>
      <c r="H14" s="17">
        <v>0.95024875621890548</v>
      </c>
      <c r="I14" s="17">
        <v>1.1608623548922056E-2</v>
      </c>
      <c r="J14" s="24">
        <f t="shared" si="0"/>
        <v>0.988391376451078</v>
      </c>
      <c r="K14" s="23">
        <v>925</v>
      </c>
      <c r="L14" s="17">
        <v>0.86486486486486491</v>
      </c>
      <c r="M14" s="17">
        <v>6.4864864864864868E-2</v>
      </c>
      <c r="N14" s="24">
        <f t="shared" si="11"/>
        <v>0.93513513513513513</v>
      </c>
      <c r="O14" s="23">
        <v>1277</v>
      </c>
      <c r="P14" s="17">
        <v>0.78230227094753324</v>
      </c>
      <c r="Q14" s="17">
        <v>0.15348472983555209</v>
      </c>
      <c r="R14" s="24">
        <f t="shared" si="1"/>
        <v>0.84651527016444794</v>
      </c>
      <c r="S14" s="23">
        <v>1272</v>
      </c>
      <c r="T14" s="17">
        <v>0.84276729559748431</v>
      </c>
      <c r="U14" s="17">
        <v>7.9402515723270436E-2</v>
      </c>
      <c r="V14" s="24">
        <f t="shared" si="2"/>
        <v>0.92059748427672961</v>
      </c>
      <c r="W14" s="23">
        <v>1003</v>
      </c>
      <c r="X14" s="17">
        <v>0.79561316051844466</v>
      </c>
      <c r="Y14" s="17">
        <v>9.5712861415752748E-2</v>
      </c>
      <c r="Z14" s="24">
        <f t="shared" si="3"/>
        <v>0.90428713858424725</v>
      </c>
      <c r="AA14" s="23">
        <v>1263</v>
      </c>
      <c r="AB14" s="17">
        <v>0.83214568487727636</v>
      </c>
      <c r="AC14" s="17">
        <v>0.10134600158353127</v>
      </c>
      <c r="AD14" s="24">
        <f t="shared" si="4"/>
        <v>0.89865399841646876</v>
      </c>
      <c r="AE14" s="23">
        <v>1286</v>
      </c>
      <c r="AF14" s="17">
        <v>0.75738724727838258</v>
      </c>
      <c r="AG14" s="17">
        <v>0.14618973561430793</v>
      </c>
      <c r="AH14" s="24">
        <f t="shared" si="5"/>
        <v>0.85381026438569207</v>
      </c>
      <c r="AI14" s="23">
        <v>1163</v>
      </c>
      <c r="AJ14" s="17">
        <v>0.71453138435081687</v>
      </c>
      <c r="AK14" s="17">
        <v>0.14703353396388649</v>
      </c>
      <c r="AL14" s="24">
        <f t="shared" si="6"/>
        <v>0.85296646603611348</v>
      </c>
      <c r="AM14" s="23">
        <v>1089</v>
      </c>
      <c r="AN14" s="17">
        <v>0.74380165289256195</v>
      </c>
      <c r="AO14" s="17">
        <v>8.5399449035812675E-2</v>
      </c>
      <c r="AP14" s="24">
        <f t="shared" si="7"/>
        <v>0.91460055096418735</v>
      </c>
      <c r="AQ14" s="23">
        <v>1160</v>
      </c>
      <c r="AR14" s="17">
        <v>0.71551724137931039</v>
      </c>
      <c r="AS14" s="17">
        <v>0.14224137931034483</v>
      </c>
      <c r="AT14" s="24">
        <f t="shared" si="8"/>
        <v>0.85775862068965514</v>
      </c>
      <c r="AU14" s="23">
        <v>1255</v>
      </c>
      <c r="AV14" s="17">
        <v>0.57051792828685255</v>
      </c>
      <c r="AW14" s="17">
        <v>0.21593625498007968</v>
      </c>
      <c r="AX14" s="24">
        <f t="shared" si="9"/>
        <v>0.78406374501992038</v>
      </c>
    </row>
    <row r="15" spans="1:50" x14ac:dyDescent="0.2">
      <c r="A15" s="1" t="s">
        <v>39</v>
      </c>
      <c r="B15" s="1" t="s">
        <v>21</v>
      </c>
      <c r="C15" s="23">
        <v>733</v>
      </c>
      <c r="D15" s="17">
        <v>0.90723055934515684</v>
      </c>
      <c r="E15" s="17">
        <v>4.229195088676671E-2</v>
      </c>
      <c r="F15" s="24">
        <f t="shared" si="10"/>
        <v>0.95770804911323326</v>
      </c>
      <c r="G15" s="23">
        <v>734</v>
      </c>
      <c r="H15" s="17">
        <v>0.89782016348773841</v>
      </c>
      <c r="I15" s="17">
        <v>5.0408719346049048E-2</v>
      </c>
      <c r="J15" s="24">
        <f t="shared" si="0"/>
        <v>0.94959128065395093</v>
      </c>
      <c r="K15" s="23">
        <v>991</v>
      </c>
      <c r="L15" s="17">
        <v>0.88698284561049445</v>
      </c>
      <c r="M15" s="17">
        <v>6.5590312815338045E-2</v>
      </c>
      <c r="N15" s="24">
        <f t="shared" si="11"/>
        <v>0.934409687184662</v>
      </c>
      <c r="O15" s="23">
        <v>979</v>
      </c>
      <c r="P15" s="17">
        <v>0.88968335035750767</v>
      </c>
      <c r="Q15" s="17">
        <v>4.290091930541369E-2</v>
      </c>
      <c r="R15" s="24">
        <f t="shared" si="1"/>
        <v>0.95709908069458627</v>
      </c>
      <c r="S15" s="23">
        <v>979</v>
      </c>
      <c r="T15" s="17">
        <v>0.86006128702757911</v>
      </c>
      <c r="U15" s="17">
        <v>6.8437180796731362E-2</v>
      </c>
      <c r="V15" s="24">
        <f t="shared" si="2"/>
        <v>0.93156281920326867</v>
      </c>
      <c r="W15" s="23">
        <v>1144</v>
      </c>
      <c r="X15" s="17">
        <v>0.86538461538461542</v>
      </c>
      <c r="Y15" s="17">
        <v>4.8951048951048952E-2</v>
      </c>
      <c r="Z15" s="24">
        <f t="shared" si="3"/>
        <v>0.95104895104895104</v>
      </c>
      <c r="AA15" s="23">
        <v>1303</v>
      </c>
      <c r="AB15" s="17">
        <v>0.77052954719877209</v>
      </c>
      <c r="AC15" s="17">
        <v>0.14351496546431311</v>
      </c>
      <c r="AD15" s="24">
        <f t="shared" si="4"/>
        <v>0.85648503453568692</v>
      </c>
      <c r="AE15" s="23">
        <v>1549</v>
      </c>
      <c r="AF15" s="17">
        <v>0.85990961910910269</v>
      </c>
      <c r="AG15" s="17">
        <v>5.2291801162040026E-2</v>
      </c>
      <c r="AH15" s="24">
        <f t="shared" si="5"/>
        <v>0.94770819883795998</v>
      </c>
      <c r="AI15" s="23">
        <v>1708</v>
      </c>
      <c r="AJ15" s="17">
        <v>0.84309133489461363</v>
      </c>
      <c r="AK15" s="17">
        <v>9.0163934426229511E-2</v>
      </c>
      <c r="AL15" s="24">
        <f t="shared" si="6"/>
        <v>0.9098360655737705</v>
      </c>
      <c r="AM15" s="23">
        <v>1791</v>
      </c>
      <c r="AN15" s="17">
        <v>0.76996091568955893</v>
      </c>
      <c r="AO15" s="17">
        <v>0.12171970965940815</v>
      </c>
      <c r="AP15" s="24">
        <f t="shared" si="7"/>
        <v>0.87828029034059185</v>
      </c>
      <c r="AQ15" s="23">
        <v>1909</v>
      </c>
      <c r="AR15" s="17">
        <v>0.76636982713462543</v>
      </c>
      <c r="AS15" s="17">
        <v>0.12310110005238345</v>
      </c>
      <c r="AT15" s="24">
        <f t="shared" si="8"/>
        <v>0.87689889994761661</v>
      </c>
      <c r="AU15" s="23">
        <v>1954</v>
      </c>
      <c r="AV15" s="17">
        <v>0.71187308085977485</v>
      </c>
      <c r="AW15" s="17">
        <v>0.18833162743091095</v>
      </c>
      <c r="AX15" s="24">
        <f t="shared" si="9"/>
        <v>0.81166837256908908</v>
      </c>
    </row>
    <row r="16" spans="1:50" ht="12.75" customHeight="1" x14ac:dyDescent="0.2">
      <c r="A16" s="58" t="s">
        <v>68</v>
      </c>
      <c r="B16" s="59"/>
      <c r="C16" s="64"/>
      <c r="D16" s="18">
        <f t="shared" ref="D16:E16" si="12">AVERAGE(D9:D15)</f>
        <v>0.85903442708712507</v>
      </c>
      <c r="E16" s="18">
        <f t="shared" si="12"/>
        <v>6.5618982421066493E-2</v>
      </c>
      <c r="F16" s="18">
        <f>AVERAGE(F9:F15)</f>
        <v>0.93438101757893344</v>
      </c>
      <c r="G16" s="7"/>
      <c r="H16" s="18">
        <f t="shared" ref="H16" si="13">AVERAGE(H9:H15)</f>
        <v>0.87932242711531894</v>
      </c>
      <c r="I16" s="18">
        <f t="shared" ref="I16" si="14">AVERAGE(I9:I15)</f>
        <v>6.2919891695518093E-2</v>
      </c>
      <c r="J16" s="18">
        <f>AVERAGE(J9:J15)</f>
        <v>0.93708010830448185</v>
      </c>
      <c r="K16" s="7"/>
      <c r="L16" s="18">
        <f t="shared" ref="L16:M16" si="15">AVERAGE(L9:L15)</f>
        <v>0.86548927702323175</v>
      </c>
      <c r="M16" s="18">
        <f t="shared" si="15"/>
        <v>8.0546714684703771E-2</v>
      </c>
      <c r="N16" s="18">
        <f>AVERAGE(N9:N15)</f>
        <v>0.91945328531529624</v>
      </c>
      <c r="O16" s="7"/>
      <c r="P16" s="18">
        <f t="shared" ref="P16:Q16" si="16">AVERAGE(P9:P15)</f>
        <v>0.80461848334960551</v>
      </c>
      <c r="Q16" s="18">
        <f t="shared" si="16"/>
        <v>0.10277182265143414</v>
      </c>
      <c r="R16" s="18">
        <f>AVERAGE(R9:R15)</f>
        <v>0.89722817734856608</v>
      </c>
      <c r="S16" s="7"/>
      <c r="T16" s="18">
        <f t="shared" ref="T16:U16" si="17">AVERAGE(T9:T15)</f>
        <v>0.8042445328610075</v>
      </c>
      <c r="U16" s="18">
        <f t="shared" si="17"/>
        <v>0.10144494751378984</v>
      </c>
      <c r="V16" s="18">
        <f>AVERAGE(V9:V15)</f>
        <v>0.89855505248621015</v>
      </c>
      <c r="W16" s="7"/>
      <c r="X16" s="18">
        <f t="shared" ref="X16:Y16" si="18">AVERAGE(X9:X15)</f>
        <v>0.81596656125791767</v>
      </c>
      <c r="Y16" s="18">
        <f t="shared" si="18"/>
        <v>7.9097201590572472E-2</v>
      </c>
      <c r="Z16" s="18">
        <f>AVERAGE(Z9:Z15)</f>
        <v>0.92090279840942746</v>
      </c>
      <c r="AA16" s="7"/>
      <c r="AB16" s="18">
        <f t="shared" ref="AB16:AC16" si="19">AVERAGE(AB9:AB15)</f>
        <v>0.78098607262487074</v>
      </c>
      <c r="AC16" s="18">
        <f t="shared" si="19"/>
        <v>0.1090272641854667</v>
      </c>
      <c r="AD16" s="18">
        <f>AVERAGE(AD9:AD15)</f>
        <v>0.89097273581453329</v>
      </c>
      <c r="AE16" s="7"/>
      <c r="AF16" s="18">
        <f t="shared" ref="AF16:AG16" si="20">AVERAGE(AF9:AF15)</f>
        <v>0.80701927416079255</v>
      </c>
      <c r="AG16" s="18">
        <f t="shared" si="20"/>
        <v>9.7918500802611511E-2</v>
      </c>
      <c r="AH16" s="18">
        <f>AVERAGE(AH9:AH15)</f>
        <v>0.90208149919738845</v>
      </c>
      <c r="AI16" s="7"/>
      <c r="AJ16" s="18">
        <f t="shared" ref="AJ16:AK16" si="21">AVERAGE(AJ9:AJ15)</f>
        <v>0.79479576408076302</v>
      </c>
      <c r="AK16" s="18">
        <f t="shared" si="21"/>
        <v>9.0880140435817131E-2</v>
      </c>
      <c r="AL16" s="18">
        <f>AVERAGE(AL9:AL15)</f>
        <v>0.90911985956418284</v>
      </c>
      <c r="AM16" s="7"/>
      <c r="AN16" s="18">
        <f t="shared" ref="AN16:AO16" si="22">AVERAGE(AN9:AN15)</f>
        <v>0.80508474174308342</v>
      </c>
      <c r="AO16" s="18">
        <f t="shared" si="22"/>
        <v>7.7825277776509244E-2</v>
      </c>
      <c r="AP16" s="18">
        <f>AVERAGE(AP9:AP15)</f>
        <v>0.92217472222349073</v>
      </c>
      <c r="AQ16" s="7"/>
      <c r="AR16" s="18">
        <f t="shared" ref="AR16:AS16" si="23">AVERAGE(AR9:AR15)</f>
        <v>0.79689783777833401</v>
      </c>
      <c r="AS16" s="18">
        <f t="shared" si="23"/>
        <v>8.3617358608835415E-2</v>
      </c>
      <c r="AT16" s="18">
        <f>AVERAGE(AT9:AT15)</f>
        <v>0.91638264139116454</v>
      </c>
      <c r="AU16" s="7"/>
      <c r="AV16" s="18">
        <f t="shared" ref="AV16:AW16" si="24">AVERAGE(AV9:AV15)</f>
        <v>0.70890140592291995</v>
      </c>
      <c r="AW16" s="18">
        <f t="shared" si="24"/>
        <v>0.11102315006523691</v>
      </c>
      <c r="AX16" s="18">
        <f>AVERAGE(AX9:AX15)</f>
        <v>0.88897684993476311</v>
      </c>
    </row>
    <row r="17" spans="1:52" x14ac:dyDescent="0.2">
      <c r="A17" s="2"/>
      <c r="B17" s="2"/>
      <c r="C17" s="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52" x14ac:dyDescent="0.2">
      <c r="A18" s="3" t="s">
        <v>27</v>
      </c>
      <c r="E18" s="33"/>
    </row>
    <row r="19" spans="1:52" x14ac:dyDescent="0.2">
      <c r="A19" s="4" t="s">
        <v>26</v>
      </c>
    </row>
    <row r="20" spans="1:52" x14ac:dyDescent="0.2">
      <c r="A20" s="67" t="s">
        <v>62</v>
      </c>
      <c r="B20" s="65" t="s">
        <v>60</v>
      </c>
      <c r="C20" s="54" t="s">
        <v>25</v>
      </c>
      <c r="D20" s="55"/>
      <c r="E20" s="55"/>
      <c r="F20" s="56"/>
      <c r="G20" s="51" t="s">
        <v>73</v>
      </c>
      <c r="H20" s="52"/>
      <c r="I20" s="52"/>
      <c r="J20" s="53"/>
      <c r="K20" s="54" t="s">
        <v>32</v>
      </c>
      <c r="L20" s="55"/>
      <c r="M20" s="55"/>
      <c r="N20" s="56"/>
      <c r="O20" s="51" t="s">
        <v>74</v>
      </c>
      <c r="P20" s="52"/>
      <c r="Q20" s="52"/>
      <c r="R20" s="53"/>
      <c r="S20" s="54" t="s">
        <v>75</v>
      </c>
      <c r="T20" s="55"/>
      <c r="U20" s="55"/>
      <c r="V20" s="56"/>
      <c r="W20" s="51" t="s">
        <v>76</v>
      </c>
      <c r="X20" s="52"/>
      <c r="Y20" s="52"/>
      <c r="Z20" s="53"/>
      <c r="AA20" s="54" t="s">
        <v>77</v>
      </c>
      <c r="AB20" s="55"/>
      <c r="AC20" s="55"/>
      <c r="AD20" s="56"/>
      <c r="AE20" s="51" t="s">
        <v>78</v>
      </c>
      <c r="AF20" s="52"/>
      <c r="AG20" s="52"/>
      <c r="AH20" s="53"/>
      <c r="AI20" s="54" t="s">
        <v>79</v>
      </c>
      <c r="AJ20" s="55"/>
      <c r="AK20" s="55"/>
      <c r="AL20" s="56"/>
      <c r="AM20" s="51" t="s">
        <v>80</v>
      </c>
      <c r="AN20" s="52"/>
      <c r="AO20" s="52"/>
      <c r="AP20" s="53"/>
      <c r="AQ20" s="54" t="s">
        <v>81</v>
      </c>
      <c r="AR20" s="55"/>
      <c r="AS20" s="55"/>
      <c r="AT20" s="56"/>
      <c r="AU20" s="51" t="s">
        <v>82</v>
      </c>
      <c r="AV20" s="52"/>
      <c r="AW20" s="52"/>
      <c r="AX20" s="53"/>
    </row>
    <row r="21" spans="1:52" ht="38.25" x14ac:dyDescent="0.2">
      <c r="A21" s="68"/>
      <c r="B21" s="66"/>
      <c r="C21" s="22" t="s">
        <v>69</v>
      </c>
      <c r="D21" s="22" t="s">
        <v>70</v>
      </c>
      <c r="E21" s="22" t="s">
        <v>72</v>
      </c>
      <c r="F21" s="22" t="s">
        <v>71</v>
      </c>
      <c r="G21" s="25" t="s">
        <v>69</v>
      </c>
      <c r="H21" s="25" t="s">
        <v>70</v>
      </c>
      <c r="I21" s="25" t="s">
        <v>72</v>
      </c>
      <c r="J21" s="25" t="s">
        <v>71</v>
      </c>
      <c r="K21" s="22" t="s">
        <v>69</v>
      </c>
      <c r="L21" s="22" t="s">
        <v>70</v>
      </c>
      <c r="M21" s="22" t="s">
        <v>72</v>
      </c>
      <c r="N21" s="22" t="s">
        <v>71</v>
      </c>
      <c r="O21" s="25" t="s">
        <v>69</v>
      </c>
      <c r="P21" s="25" t="s">
        <v>70</v>
      </c>
      <c r="Q21" s="25" t="s">
        <v>72</v>
      </c>
      <c r="R21" s="25" t="s">
        <v>71</v>
      </c>
      <c r="S21" s="22" t="s">
        <v>69</v>
      </c>
      <c r="T21" s="22" t="s">
        <v>70</v>
      </c>
      <c r="U21" s="22" t="s">
        <v>72</v>
      </c>
      <c r="V21" s="22" t="s">
        <v>71</v>
      </c>
      <c r="W21" s="25" t="s">
        <v>69</v>
      </c>
      <c r="X21" s="25" t="s">
        <v>70</v>
      </c>
      <c r="Y21" s="25" t="s">
        <v>72</v>
      </c>
      <c r="Z21" s="25" t="s">
        <v>71</v>
      </c>
      <c r="AA21" s="22" t="s">
        <v>69</v>
      </c>
      <c r="AB21" s="22" t="s">
        <v>70</v>
      </c>
      <c r="AC21" s="22" t="s">
        <v>72</v>
      </c>
      <c r="AD21" s="22" t="s">
        <v>71</v>
      </c>
      <c r="AE21" s="25" t="s">
        <v>69</v>
      </c>
      <c r="AF21" s="25" t="s">
        <v>70</v>
      </c>
      <c r="AG21" s="25" t="s">
        <v>72</v>
      </c>
      <c r="AH21" s="25" t="s">
        <v>71</v>
      </c>
      <c r="AI21" s="22" t="s">
        <v>69</v>
      </c>
      <c r="AJ21" s="22" t="s">
        <v>70</v>
      </c>
      <c r="AK21" s="22" t="s">
        <v>72</v>
      </c>
      <c r="AL21" s="22" t="s">
        <v>71</v>
      </c>
      <c r="AM21" s="25" t="s">
        <v>69</v>
      </c>
      <c r="AN21" s="25" t="s">
        <v>70</v>
      </c>
      <c r="AO21" s="25" t="s">
        <v>72</v>
      </c>
      <c r="AP21" s="25" t="s">
        <v>71</v>
      </c>
      <c r="AQ21" s="22" t="s">
        <v>69</v>
      </c>
      <c r="AR21" s="22" t="s">
        <v>70</v>
      </c>
      <c r="AS21" s="22" t="s">
        <v>72</v>
      </c>
      <c r="AT21" s="22" t="s">
        <v>71</v>
      </c>
      <c r="AU21" s="25" t="s">
        <v>69</v>
      </c>
      <c r="AV21" s="25" t="s">
        <v>70</v>
      </c>
      <c r="AW21" s="25" t="s">
        <v>72</v>
      </c>
      <c r="AX21" s="25" t="s">
        <v>71</v>
      </c>
    </row>
    <row r="22" spans="1:52" ht="12.75" customHeight="1" x14ac:dyDescent="0.2">
      <c r="A22" s="58" t="s">
        <v>65</v>
      </c>
      <c r="B22" s="59"/>
      <c r="C22" s="29"/>
      <c r="D22" s="18">
        <f t="shared" ref="D22:E22" si="25">AVERAGE(D23:D29)</f>
        <v>0.77952570405479726</v>
      </c>
      <c r="E22" s="18">
        <f t="shared" si="25"/>
        <v>0.10592870038339575</v>
      </c>
      <c r="F22" s="18">
        <f>AVERAGE(F23:F29)</f>
        <v>0.89407129961660436</v>
      </c>
      <c r="G22" s="29"/>
      <c r="H22" s="18">
        <f t="shared" ref="H22" si="26">AVERAGE(H23:H29)</f>
        <v>0.79539145530936006</v>
      </c>
      <c r="I22" s="18">
        <f t="shared" ref="I22" si="27">AVERAGE(I23:I29)</f>
        <v>8.9652984128332919E-2</v>
      </c>
      <c r="J22" s="18">
        <f>AVERAGE(J23:J29)</f>
        <v>0.91034701587166711</v>
      </c>
      <c r="K22" s="29"/>
      <c r="L22" s="18">
        <f t="shared" ref="L22:M22" si="28">AVERAGE(L23:L29)</f>
        <v>0.76904916137314472</v>
      </c>
      <c r="M22" s="18">
        <f t="shared" si="28"/>
        <v>7.6959627121150051E-2</v>
      </c>
      <c r="N22" s="18">
        <f>AVERAGE(N23:N29)</f>
        <v>0.92304037287884999</v>
      </c>
      <c r="O22" s="29"/>
      <c r="P22" s="18">
        <f t="shared" ref="P22:Q22" si="29">AVERAGE(P23:P29)</f>
        <v>0.80972410270475881</v>
      </c>
      <c r="Q22" s="18">
        <f t="shared" si="29"/>
        <v>7.5684213650004981E-2</v>
      </c>
      <c r="R22" s="18">
        <f>AVERAGE(R23:R29)</f>
        <v>0.92431578634999512</v>
      </c>
      <c r="S22" s="29"/>
      <c r="T22" s="18">
        <f t="shared" ref="T22:U22" si="30">AVERAGE(T23:T29)</f>
        <v>0.81462904839270223</v>
      </c>
      <c r="U22" s="18">
        <f t="shared" si="30"/>
        <v>5.633093587229876E-2</v>
      </c>
      <c r="V22" s="18">
        <f>AVERAGE(V23:V29)</f>
        <v>0.94366906412770135</v>
      </c>
      <c r="W22" s="29"/>
      <c r="X22" s="18">
        <f t="shared" ref="X22:Y22" si="31">AVERAGE(X23:X29)</f>
        <v>0.84084166707039409</v>
      </c>
      <c r="Y22" s="18">
        <f t="shared" si="31"/>
        <v>4.3977750447357002E-2</v>
      </c>
      <c r="Z22" s="18">
        <f>AVERAGE(Z23:Z29)</f>
        <v>0.95602224955264303</v>
      </c>
      <c r="AA22" s="6"/>
      <c r="AB22" s="18">
        <f t="shared" ref="AB22:AC22" si="32">AVERAGE(AB23:AB29)</f>
        <v>0.83662537923851854</v>
      </c>
      <c r="AC22" s="18">
        <f t="shared" si="32"/>
        <v>5.7432122883211853E-2</v>
      </c>
      <c r="AD22" s="18">
        <f>AVERAGE(AD23:AD29)</f>
        <v>0.94256787711678813</v>
      </c>
      <c r="AE22" s="6"/>
      <c r="AF22" s="18">
        <f t="shared" ref="AF22:AG22" si="33">AVERAGE(AF23:AF29)</f>
        <v>0.83729389022026024</v>
      </c>
      <c r="AG22" s="18">
        <f t="shared" si="33"/>
        <v>6.554377719090615E-2</v>
      </c>
      <c r="AH22" s="18">
        <f>AVERAGE(AH23:AH29)</f>
        <v>0.93445622280909379</v>
      </c>
      <c r="AI22" s="6"/>
      <c r="AJ22" s="18">
        <f t="shared" ref="AJ22:AK22" si="34">AVERAGE(AJ23:AJ29)</f>
        <v>0.84659916152764458</v>
      </c>
      <c r="AK22" s="18">
        <f t="shared" si="34"/>
        <v>2.6527929429170628E-2</v>
      </c>
      <c r="AL22" s="18">
        <f>AVERAGE(AL23:AL29)</f>
        <v>0.9734720705708293</v>
      </c>
      <c r="AM22" s="6"/>
      <c r="AN22" s="18">
        <f t="shared" ref="AN22:AO22" si="35">AVERAGE(AN23:AN29)</f>
        <v>0.81807501686325779</v>
      </c>
      <c r="AO22" s="18">
        <f t="shared" si="35"/>
        <v>6.5549359874762431E-2</v>
      </c>
      <c r="AP22" s="18">
        <f>AVERAGE(AP23:AP29)</f>
        <v>0.93445064012523749</v>
      </c>
      <c r="AQ22" s="6"/>
      <c r="AR22" s="18">
        <f t="shared" ref="AR22:AS22" si="36">AVERAGE(AR23:AR29)</f>
        <v>0.79570199956832277</v>
      </c>
      <c r="AS22" s="18">
        <f t="shared" si="36"/>
        <v>8.8427001110500988E-2</v>
      </c>
      <c r="AT22" s="18">
        <f>AVERAGE(AT23:AT29)</f>
        <v>0.91157299888949905</v>
      </c>
      <c r="AU22" s="6"/>
      <c r="AV22" s="18">
        <f t="shared" ref="AV22:AW22" si="37">AVERAGE(AV23:AV29)</f>
        <v>0.78124365162857112</v>
      </c>
      <c r="AW22" s="18">
        <f t="shared" si="37"/>
        <v>7.7617285277912076E-2</v>
      </c>
      <c r="AX22" s="18">
        <f>AVERAGE(AX23:AX29)</f>
        <v>0.92238271472208788</v>
      </c>
    </row>
    <row r="23" spans="1:52" outlineLevel="1" x14ac:dyDescent="0.2">
      <c r="A23" s="5" t="s">
        <v>40</v>
      </c>
      <c r="B23" s="5" t="s">
        <v>6</v>
      </c>
      <c r="C23" s="28">
        <v>602</v>
      </c>
      <c r="D23" s="17">
        <v>0.86544850498338866</v>
      </c>
      <c r="E23" s="17">
        <v>7.4750830564784057E-2</v>
      </c>
      <c r="F23" s="24">
        <f>1-E23</f>
        <v>0.92524916943521596</v>
      </c>
      <c r="G23" s="23">
        <v>529</v>
      </c>
      <c r="H23" s="17">
        <v>0.86011342155009451</v>
      </c>
      <c r="I23" s="17">
        <v>0.13988657844990549</v>
      </c>
      <c r="J23" s="24">
        <f t="shared" ref="J23:J29" si="38">1-I23</f>
        <v>0.86011342155009451</v>
      </c>
      <c r="K23" s="28">
        <v>614</v>
      </c>
      <c r="L23" s="17">
        <v>0.84364820846905542</v>
      </c>
      <c r="M23" s="17">
        <v>4.3973941368078175E-2</v>
      </c>
      <c r="N23" s="24">
        <f t="shared" ref="N23:N29" si="39">1-M23</f>
        <v>0.9560260586319218</v>
      </c>
      <c r="O23" s="28">
        <v>592</v>
      </c>
      <c r="P23" s="17">
        <v>0.79560810810810811</v>
      </c>
      <c r="Q23" s="17">
        <v>8.9527027027027029E-2</v>
      </c>
      <c r="R23" s="24">
        <f t="shared" ref="R23:R29" si="40">1-Q23</f>
        <v>0.91047297297297303</v>
      </c>
      <c r="S23" s="28">
        <v>592</v>
      </c>
      <c r="T23" s="17">
        <v>0.79560810810810811</v>
      </c>
      <c r="U23" s="17">
        <v>8.9527027027027029E-2</v>
      </c>
      <c r="V23" s="24">
        <f t="shared" ref="V23:V29" si="41">1-U23</f>
        <v>0.91047297297297303</v>
      </c>
      <c r="W23" s="28">
        <v>676</v>
      </c>
      <c r="X23" s="17">
        <v>0.86390532544378695</v>
      </c>
      <c r="Y23" s="17">
        <v>5.3254437869822487E-2</v>
      </c>
      <c r="Z23" s="24">
        <f t="shared" ref="Z23:Z29" si="42">1-Y23</f>
        <v>0.94674556213017746</v>
      </c>
      <c r="AA23" s="23">
        <v>625</v>
      </c>
      <c r="AB23" s="15">
        <v>0.7984</v>
      </c>
      <c r="AC23" s="15">
        <v>0.08</v>
      </c>
      <c r="AD23" s="24">
        <f t="shared" ref="AD23:AD29" si="43">1-AC23</f>
        <v>0.92</v>
      </c>
      <c r="AE23" s="23">
        <v>616</v>
      </c>
      <c r="AF23" s="15">
        <v>0.79870129870129869</v>
      </c>
      <c r="AG23" s="15">
        <v>0.10064935064935066</v>
      </c>
      <c r="AH23" s="24">
        <f t="shared" ref="AH23:AH29" si="44">1-AG23</f>
        <v>0.89935064935064934</v>
      </c>
      <c r="AI23" s="23">
        <v>600</v>
      </c>
      <c r="AJ23" s="15">
        <v>0.82</v>
      </c>
      <c r="AK23" s="15">
        <v>0.04</v>
      </c>
      <c r="AL23" s="24">
        <f t="shared" ref="AL23:AL29" si="45">1-AK23</f>
        <v>0.96</v>
      </c>
      <c r="AM23" s="23">
        <v>611</v>
      </c>
      <c r="AN23" s="15">
        <v>0.80032733224222585</v>
      </c>
      <c r="AO23" s="15">
        <v>9.6563011456628475E-2</v>
      </c>
      <c r="AP23" s="24">
        <f t="shared" ref="AP23:AP29" si="46">1-AO23</f>
        <v>0.90343698854337151</v>
      </c>
      <c r="AQ23" s="23">
        <v>583</v>
      </c>
      <c r="AR23" s="15">
        <v>0.79588336192109777</v>
      </c>
      <c r="AS23" s="15">
        <v>0.1234991423670669</v>
      </c>
      <c r="AT23" s="24">
        <f t="shared" ref="AT23:AT29" si="47">1-AS23</f>
        <v>0.87650085763293306</v>
      </c>
      <c r="AU23" s="23">
        <v>610</v>
      </c>
      <c r="AV23" s="15">
        <v>0.80819672131147546</v>
      </c>
      <c r="AW23" s="15">
        <v>6.7213114754098358E-2</v>
      </c>
      <c r="AX23" s="24">
        <f t="shared" ref="AX23:AX29" si="48">1-AW23</f>
        <v>0.93278688524590159</v>
      </c>
    </row>
    <row r="24" spans="1:52" outlineLevel="1" x14ac:dyDescent="0.2">
      <c r="A24" s="5" t="s">
        <v>41</v>
      </c>
      <c r="B24" s="5" t="s">
        <v>11</v>
      </c>
      <c r="C24" s="28">
        <v>207</v>
      </c>
      <c r="D24" s="17">
        <v>0.81642512077294682</v>
      </c>
      <c r="E24" s="17">
        <v>0.18357487922705315</v>
      </c>
      <c r="F24" s="24">
        <f t="shared" ref="F24:F29" si="49">1-E24</f>
        <v>0.81642512077294682</v>
      </c>
      <c r="G24" s="23">
        <v>182</v>
      </c>
      <c r="H24" s="17">
        <v>0.82417582417582413</v>
      </c>
      <c r="I24" s="17">
        <v>0.17582417582417584</v>
      </c>
      <c r="J24" s="24">
        <f t="shared" si="38"/>
        <v>0.82417582417582413</v>
      </c>
      <c r="K24" s="28">
        <v>214</v>
      </c>
      <c r="L24" s="17">
        <v>0.80841121495327106</v>
      </c>
      <c r="M24" s="17">
        <v>0.13084112149532709</v>
      </c>
      <c r="N24" s="24">
        <f t="shared" si="39"/>
        <v>0.86915887850467288</v>
      </c>
      <c r="O24" s="28">
        <v>211</v>
      </c>
      <c r="P24" s="17">
        <v>0.98578199052132698</v>
      </c>
      <c r="Q24" s="17">
        <v>1.4218009478672985E-2</v>
      </c>
      <c r="R24" s="24">
        <f t="shared" si="40"/>
        <v>0.98578199052132698</v>
      </c>
      <c r="S24" s="28">
        <v>211</v>
      </c>
      <c r="T24" s="17">
        <v>0.98578199052132698</v>
      </c>
      <c r="U24" s="17">
        <v>1.4218009478672985E-2</v>
      </c>
      <c r="V24" s="24">
        <f t="shared" si="41"/>
        <v>0.98578199052132698</v>
      </c>
      <c r="W24" s="28">
        <v>264</v>
      </c>
      <c r="X24" s="17">
        <v>1</v>
      </c>
      <c r="Y24" s="17">
        <v>0</v>
      </c>
      <c r="Z24" s="24">
        <f t="shared" si="42"/>
        <v>1</v>
      </c>
      <c r="AA24" s="23">
        <v>188</v>
      </c>
      <c r="AB24" s="15">
        <v>1</v>
      </c>
      <c r="AC24" s="15">
        <v>0</v>
      </c>
      <c r="AD24" s="24">
        <f t="shared" si="43"/>
        <v>1</v>
      </c>
      <c r="AE24" s="23">
        <v>188</v>
      </c>
      <c r="AF24" s="15">
        <v>1</v>
      </c>
      <c r="AG24" s="15">
        <v>0</v>
      </c>
      <c r="AH24" s="24">
        <f t="shared" si="44"/>
        <v>1</v>
      </c>
      <c r="AI24" s="23">
        <v>174</v>
      </c>
      <c r="AJ24" s="15">
        <v>1</v>
      </c>
      <c r="AK24" s="15">
        <v>0</v>
      </c>
      <c r="AL24" s="24">
        <f t="shared" si="45"/>
        <v>1</v>
      </c>
      <c r="AM24" s="23">
        <v>178</v>
      </c>
      <c r="AN24" s="15">
        <v>1</v>
      </c>
      <c r="AO24" s="15">
        <v>0</v>
      </c>
      <c r="AP24" s="24">
        <f t="shared" si="46"/>
        <v>1</v>
      </c>
      <c r="AQ24" s="23">
        <v>138</v>
      </c>
      <c r="AR24" s="15">
        <v>0.91304347826086951</v>
      </c>
      <c r="AS24" s="15">
        <v>1.4492753623188406E-2</v>
      </c>
      <c r="AT24" s="24">
        <f t="shared" si="47"/>
        <v>0.98550724637681164</v>
      </c>
      <c r="AU24" s="23">
        <v>160</v>
      </c>
      <c r="AV24" s="15">
        <v>0.94374999999999998</v>
      </c>
      <c r="AW24" s="15">
        <v>5.6250000000000001E-2</v>
      </c>
      <c r="AX24" s="24">
        <f t="shared" si="48"/>
        <v>0.94374999999999998</v>
      </c>
    </row>
    <row r="25" spans="1:52" outlineLevel="1" x14ac:dyDescent="0.2">
      <c r="A25" s="5" t="s">
        <v>42</v>
      </c>
      <c r="B25" s="5" t="s">
        <v>9</v>
      </c>
      <c r="C25" s="28">
        <v>118</v>
      </c>
      <c r="D25" s="17">
        <v>0.74576271186440679</v>
      </c>
      <c r="E25" s="17">
        <v>0.11016949152542373</v>
      </c>
      <c r="F25" s="24">
        <f t="shared" si="49"/>
        <v>0.88983050847457623</v>
      </c>
      <c r="G25" s="23">
        <v>114</v>
      </c>
      <c r="H25" s="17">
        <v>0.81578947368421051</v>
      </c>
      <c r="I25" s="17">
        <v>6.1403508771929821E-2</v>
      </c>
      <c r="J25" s="24">
        <f t="shared" si="38"/>
        <v>0.93859649122807021</v>
      </c>
      <c r="K25" s="28">
        <v>124</v>
      </c>
      <c r="L25" s="17">
        <v>0.66129032258064513</v>
      </c>
      <c r="M25" s="17">
        <v>9.6774193548387094E-2</v>
      </c>
      <c r="N25" s="24">
        <f t="shared" si="39"/>
        <v>0.90322580645161288</v>
      </c>
      <c r="O25" s="28">
        <v>125</v>
      </c>
      <c r="P25" s="17">
        <v>0.84799999999999998</v>
      </c>
      <c r="Q25" s="17">
        <v>0.104</v>
      </c>
      <c r="R25" s="24">
        <f t="shared" si="40"/>
        <v>0.89600000000000002</v>
      </c>
      <c r="S25" s="28">
        <v>125</v>
      </c>
      <c r="T25" s="17">
        <v>0.84799999999999998</v>
      </c>
      <c r="U25" s="17">
        <v>5.6000000000000001E-2</v>
      </c>
      <c r="V25" s="24">
        <f t="shared" si="41"/>
        <v>0.94399999999999995</v>
      </c>
      <c r="W25" s="28">
        <v>104</v>
      </c>
      <c r="X25" s="17">
        <v>0.89423076923076927</v>
      </c>
      <c r="Y25" s="17">
        <v>4.807692307692308E-2</v>
      </c>
      <c r="Z25" s="24">
        <f t="shared" si="42"/>
        <v>0.95192307692307687</v>
      </c>
      <c r="AA25" s="23">
        <v>124</v>
      </c>
      <c r="AB25" s="15">
        <v>0.84677419354838712</v>
      </c>
      <c r="AC25" s="15">
        <v>4.8387096774193547E-2</v>
      </c>
      <c r="AD25" s="24">
        <f t="shared" si="43"/>
        <v>0.95161290322580649</v>
      </c>
      <c r="AE25" s="23">
        <v>126</v>
      </c>
      <c r="AF25" s="15">
        <v>0.89682539682539686</v>
      </c>
      <c r="AG25" s="15">
        <v>6.3492063492063489E-2</v>
      </c>
      <c r="AH25" s="24">
        <f t="shared" si="44"/>
        <v>0.93650793650793651</v>
      </c>
      <c r="AI25" s="23">
        <v>120</v>
      </c>
      <c r="AJ25" s="15">
        <v>0.875</v>
      </c>
      <c r="AK25" s="15">
        <v>1.6666666666666666E-2</v>
      </c>
      <c r="AL25" s="24">
        <f t="shared" si="45"/>
        <v>0.98333333333333328</v>
      </c>
      <c r="AM25" s="23">
        <v>124</v>
      </c>
      <c r="AN25" s="15">
        <v>0.84677419354838712</v>
      </c>
      <c r="AO25" s="15">
        <v>6.4516129032258063E-2</v>
      </c>
      <c r="AP25" s="24">
        <f t="shared" si="46"/>
        <v>0.93548387096774199</v>
      </c>
      <c r="AQ25" s="23">
        <v>120</v>
      </c>
      <c r="AR25" s="15">
        <v>0.875</v>
      </c>
      <c r="AS25" s="15">
        <v>0.10833333333333334</v>
      </c>
      <c r="AT25" s="24">
        <f t="shared" si="47"/>
        <v>0.89166666666666661</v>
      </c>
      <c r="AU25" s="23">
        <v>124</v>
      </c>
      <c r="AV25" s="15">
        <v>0.80645161290322576</v>
      </c>
      <c r="AW25" s="15">
        <v>3.2258064516129031E-2</v>
      </c>
      <c r="AX25" s="24">
        <f t="shared" si="48"/>
        <v>0.967741935483871</v>
      </c>
    </row>
    <row r="26" spans="1:52" outlineLevel="1" x14ac:dyDescent="0.2">
      <c r="A26" s="5" t="s">
        <v>43</v>
      </c>
      <c r="B26" s="5" t="s">
        <v>7</v>
      </c>
      <c r="C26" s="28">
        <v>580</v>
      </c>
      <c r="D26" s="17">
        <v>0.75689655172413794</v>
      </c>
      <c r="E26" s="17">
        <v>4.8275862068965517E-2</v>
      </c>
      <c r="F26" s="24">
        <f t="shared" si="49"/>
        <v>0.9517241379310345</v>
      </c>
      <c r="G26" s="23">
        <v>534</v>
      </c>
      <c r="H26" s="17">
        <v>0.77715355805243447</v>
      </c>
      <c r="I26" s="17">
        <v>3.1835205992509365E-2</v>
      </c>
      <c r="J26" s="24">
        <f t="shared" si="38"/>
        <v>0.96816479400749067</v>
      </c>
      <c r="K26" s="28">
        <v>620</v>
      </c>
      <c r="L26" s="17">
        <v>0.79838709677419351</v>
      </c>
      <c r="M26" s="17">
        <v>3.5483870967741936E-2</v>
      </c>
      <c r="N26" s="24">
        <f t="shared" si="39"/>
        <v>0.96451612903225803</v>
      </c>
      <c r="O26" s="28">
        <v>587</v>
      </c>
      <c r="P26" s="17">
        <v>0.78705281090289603</v>
      </c>
      <c r="Q26" s="17">
        <v>8.5178875638841564E-2</v>
      </c>
      <c r="R26" s="24">
        <f t="shared" si="40"/>
        <v>0.91482112436115848</v>
      </c>
      <c r="S26" s="28">
        <v>587</v>
      </c>
      <c r="T26" s="17">
        <v>0.83475298126064734</v>
      </c>
      <c r="U26" s="17">
        <v>5.4514480408858604E-2</v>
      </c>
      <c r="V26" s="24">
        <f t="shared" si="41"/>
        <v>0.94548551959114135</v>
      </c>
      <c r="W26" s="28">
        <v>700</v>
      </c>
      <c r="X26" s="17">
        <v>0.82571428571428573</v>
      </c>
      <c r="Y26" s="17">
        <v>0.03</v>
      </c>
      <c r="Z26" s="24">
        <f t="shared" si="42"/>
        <v>0.97</v>
      </c>
      <c r="AA26" s="28">
        <v>674</v>
      </c>
      <c r="AB26" s="17">
        <v>0.81305637982195844</v>
      </c>
      <c r="AC26" s="17">
        <v>6.2314540059347182E-2</v>
      </c>
      <c r="AD26" s="24">
        <f t="shared" si="43"/>
        <v>0.93768545994065278</v>
      </c>
      <c r="AE26" s="28">
        <v>641</v>
      </c>
      <c r="AF26" s="15">
        <v>0.79875195007800315</v>
      </c>
      <c r="AG26" s="15">
        <v>9.2043681747269887E-2</v>
      </c>
      <c r="AH26" s="24">
        <f t="shared" si="44"/>
        <v>0.90795631825273015</v>
      </c>
      <c r="AI26" s="28">
        <v>593</v>
      </c>
      <c r="AJ26" s="15">
        <v>0.8397976391231029</v>
      </c>
      <c r="AK26" s="15">
        <v>4.2158516020236091E-2</v>
      </c>
      <c r="AL26" s="24">
        <f t="shared" si="45"/>
        <v>0.95784148397976387</v>
      </c>
      <c r="AM26" s="28">
        <v>628</v>
      </c>
      <c r="AN26" s="15">
        <v>0.78821656050955413</v>
      </c>
      <c r="AO26" s="15">
        <v>0.10987261146496816</v>
      </c>
      <c r="AP26" s="24">
        <f t="shared" si="46"/>
        <v>0.89012738853503182</v>
      </c>
      <c r="AQ26" s="28">
        <v>589</v>
      </c>
      <c r="AR26" s="15">
        <v>0.75551782682512736</v>
      </c>
      <c r="AS26" s="15">
        <v>7.1307300509337868E-2</v>
      </c>
      <c r="AT26" s="24">
        <f t="shared" si="47"/>
        <v>0.92869269949066213</v>
      </c>
      <c r="AU26" s="28">
        <v>641</v>
      </c>
      <c r="AV26" s="15">
        <v>0.765990639625585</v>
      </c>
      <c r="AW26" s="15">
        <v>8.5803432137285487E-2</v>
      </c>
      <c r="AX26" s="24">
        <f t="shared" si="48"/>
        <v>0.91419656786271453</v>
      </c>
    </row>
    <row r="27" spans="1:52" outlineLevel="1" x14ac:dyDescent="0.2">
      <c r="A27" s="5" t="s">
        <v>44</v>
      </c>
      <c r="B27" s="5" t="s">
        <v>8</v>
      </c>
      <c r="C27" s="28">
        <v>474</v>
      </c>
      <c r="D27" s="17">
        <v>0.62658227848101267</v>
      </c>
      <c r="E27" s="17">
        <v>0.17721518987341772</v>
      </c>
      <c r="F27" s="24">
        <f t="shared" si="49"/>
        <v>0.82278481012658222</v>
      </c>
      <c r="G27" s="23">
        <v>462</v>
      </c>
      <c r="H27" s="17">
        <v>0.69264069264069261</v>
      </c>
      <c r="I27" s="17">
        <v>0.12987012987012986</v>
      </c>
      <c r="J27" s="24">
        <f t="shared" si="38"/>
        <v>0.87012987012987009</v>
      </c>
      <c r="K27" s="28">
        <v>502</v>
      </c>
      <c r="L27" s="17">
        <v>0.76294820717131473</v>
      </c>
      <c r="M27" s="17">
        <v>4.3824701195219126E-2</v>
      </c>
      <c r="N27" s="24">
        <f t="shared" si="39"/>
        <v>0.95617529880478092</v>
      </c>
      <c r="O27" s="28">
        <v>485</v>
      </c>
      <c r="P27" s="17">
        <v>0.75876288659793811</v>
      </c>
      <c r="Q27" s="17">
        <v>5.7731958762886601E-2</v>
      </c>
      <c r="R27" s="24">
        <f t="shared" si="40"/>
        <v>0.94226804123711339</v>
      </c>
      <c r="S27" s="28">
        <v>481</v>
      </c>
      <c r="T27" s="17">
        <v>0.75051975051975051</v>
      </c>
      <c r="U27" s="17">
        <v>3.7422037422037424E-2</v>
      </c>
      <c r="V27" s="24">
        <f t="shared" si="41"/>
        <v>0.96257796257796258</v>
      </c>
      <c r="W27" s="28">
        <v>462</v>
      </c>
      <c r="X27" s="17">
        <v>0.75757575757575757</v>
      </c>
      <c r="Y27" s="17">
        <v>4.3290043290043288E-2</v>
      </c>
      <c r="Z27" s="24">
        <f t="shared" si="42"/>
        <v>0.95670995670995673</v>
      </c>
      <c r="AA27" s="23">
        <v>489</v>
      </c>
      <c r="AB27" s="15">
        <v>0.7975460122699386</v>
      </c>
      <c r="AC27" s="15">
        <v>9.202453987730061E-2</v>
      </c>
      <c r="AD27" s="24">
        <f t="shared" si="43"/>
        <v>0.90797546012269936</v>
      </c>
      <c r="AE27" s="23">
        <v>446</v>
      </c>
      <c r="AF27" s="15">
        <v>0.77802690582959644</v>
      </c>
      <c r="AG27" s="15">
        <v>9.417040358744394E-2</v>
      </c>
      <c r="AH27" s="24">
        <f t="shared" si="44"/>
        <v>0.905829596412556</v>
      </c>
      <c r="AI27" s="23">
        <v>398</v>
      </c>
      <c r="AJ27" s="15">
        <v>0.85929648241206025</v>
      </c>
      <c r="AK27" s="15">
        <v>2.2613065326633167E-2</v>
      </c>
      <c r="AL27" s="24">
        <f t="shared" si="45"/>
        <v>0.97738693467336679</v>
      </c>
      <c r="AM27" s="23">
        <v>424</v>
      </c>
      <c r="AN27" s="15">
        <v>0.76415094339622647</v>
      </c>
      <c r="AO27" s="15">
        <v>5.1886792452830191E-2</v>
      </c>
      <c r="AP27" s="24">
        <f t="shared" si="46"/>
        <v>0.94811320754716977</v>
      </c>
      <c r="AQ27" s="23">
        <v>392</v>
      </c>
      <c r="AR27" s="15">
        <v>0.63520408163265307</v>
      </c>
      <c r="AS27" s="15">
        <v>0.15306122448979592</v>
      </c>
      <c r="AT27" s="24">
        <f t="shared" si="47"/>
        <v>0.84693877551020402</v>
      </c>
      <c r="AU27" s="23">
        <v>434</v>
      </c>
      <c r="AV27" s="15">
        <v>0.65668202764976957</v>
      </c>
      <c r="AW27" s="15">
        <v>0.13594470046082949</v>
      </c>
      <c r="AX27" s="24">
        <f t="shared" si="48"/>
        <v>0.86405529953917048</v>
      </c>
    </row>
    <row r="28" spans="1:52" outlineLevel="1" x14ac:dyDescent="0.2">
      <c r="A28" s="5" t="s">
        <v>45</v>
      </c>
      <c r="B28" s="5" t="s">
        <v>10</v>
      </c>
      <c r="C28" s="28">
        <v>505</v>
      </c>
      <c r="D28" s="17">
        <v>0.77821782178217824</v>
      </c>
      <c r="E28" s="17">
        <v>8.1188118811881191E-2</v>
      </c>
      <c r="F28" s="24">
        <f t="shared" si="49"/>
        <v>0.91881188118811885</v>
      </c>
      <c r="G28" s="23">
        <v>459</v>
      </c>
      <c r="H28" s="17">
        <v>0.79084967320261434</v>
      </c>
      <c r="I28" s="17">
        <v>6.535947712418301E-2</v>
      </c>
      <c r="J28" s="24">
        <f t="shared" si="38"/>
        <v>0.934640522875817</v>
      </c>
      <c r="K28" s="28">
        <v>516</v>
      </c>
      <c r="L28" s="17">
        <v>0.72674418604651159</v>
      </c>
      <c r="M28" s="17">
        <v>0.10271317829457365</v>
      </c>
      <c r="N28" s="24">
        <f t="shared" si="39"/>
        <v>0.8972868217054264</v>
      </c>
      <c r="O28" s="28">
        <v>501</v>
      </c>
      <c r="P28" s="17">
        <v>0.67664670658682635</v>
      </c>
      <c r="Q28" s="17">
        <v>8.1836327345309379E-2</v>
      </c>
      <c r="R28" s="24">
        <f t="shared" si="40"/>
        <v>0.91816367265469068</v>
      </c>
      <c r="S28" s="28">
        <v>499</v>
      </c>
      <c r="T28" s="17">
        <v>0.69539078156312628</v>
      </c>
      <c r="U28" s="17">
        <v>6.6132264529058113E-2</v>
      </c>
      <c r="V28" s="24">
        <f t="shared" si="41"/>
        <v>0.93386773547094193</v>
      </c>
      <c r="W28" s="28">
        <v>537</v>
      </c>
      <c r="X28" s="17">
        <v>0.75977653631284914</v>
      </c>
      <c r="Y28" s="17">
        <v>6.1452513966480445E-2</v>
      </c>
      <c r="Z28" s="24">
        <f t="shared" si="42"/>
        <v>0.93854748603351956</v>
      </c>
      <c r="AA28" s="23">
        <v>517</v>
      </c>
      <c r="AB28" s="15">
        <v>0.73500967117988392</v>
      </c>
      <c r="AC28" s="36">
        <v>8.7040618955512572E-2</v>
      </c>
      <c r="AD28" s="24">
        <f t="shared" si="43"/>
        <v>0.91295938104448737</v>
      </c>
      <c r="AE28" s="23">
        <v>512</v>
      </c>
      <c r="AF28" s="15">
        <v>0.70703125</v>
      </c>
      <c r="AG28" s="15">
        <v>5.46875E-2</v>
      </c>
      <c r="AH28" s="24">
        <f t="shared" si="44"/>
        <v>0.9453125</v>
      </c>
      <c r="AI28" s="23">
        <v>488</v>
      </c>
      <c r="AJ28" s="15">
        <v>0.68852459016393441</v>
      </c>
      <c r="AK28" s="15">
        <v>3.0737704918032786E-2</v>
      </c>
      <c r="AL28" s="24">
        <f t="shared" si="45"/>
        <v>0.96926229508196726</v>
      </c>
      <c r="AM28" s="23">
        <v>465</v>
      </c>
      <c r="AN28" s="15">
        <v>0.69462365591397845</v>
      </c>
      <c r="AO28" s="15">
        <v>3.870967741935484E-2</v>
      </c>
      <c r="AP28" s="24">
        <f t="shared" si="46"/>
        <v>0.96129032258064517</v>
      </c>
      <c r="AQ28" s="23">
        <v>431</v>
      </c>
      <c r="AR28" s="15">
        <v>0.73085846867749416</v>
      </c>
      <c r="AS28" s="15">
        <v>9.7447795823665889E-2</v>
      </c>
      <c r="AT28" s="24">
        <f t="shared" si="47"/>
        <v>0.90255220417633408</v>
      </c>
      <c r="AU28" s="23">
        <v>466</v>
      </c>
      <c r="AV28" s="15">
        <v>0.68025751072961371</v>
      </c>
      <c r="AW28" s="15">
        <v>8.7982832618025753E-2</v>
      </c>
      <c r="AX28" s="24">
        <f t="shared" si="48"/>
        <v>0.91201716738197425</v>
      </c>
    </row>
    <row r="29" spans="1:52" outlineLevel="1" x14ac:dyDescent="0.2">
      <c r="A29" s="5" t="s">
        <v>46</v>
      </c>
      <c r="B29" s="5" t="s">
        <v>14</v>
      </c>
      <c r="C29" s="28">
        <v>196</v>
      </c>
      <c r="D29" s="17">
        <v>0.86734693877551017</v>
      </c>
      <c r="E29" s="17">
        <v>6.6326530612244902E-2</v>
      </c>
      <c r="F29" s="24">
        <f t="shared" si="49"/>
        <v>0.93367346938775508</v>
      </c>
      <c r="G29" s="23">
        <v>171</v>
      </c>
      <c r="H29" s="17">
        <v>0.80701754385964908</v>
      </c>
      <c r="I29" s="17">
        <v>2.3391812865497075E-2</v>
      </c>
      <c r="J29" s="24">
        <f t="shared" si="38"/>
        <v>0.97660818713450293</v>
      </c>
      <c r="K29" s="28">
        <v>188</v>
      </c>
      <c r="L29" s="17">
        <v>0.78191489361702127</v>
      </c>
      <c r="M29" s="17">
        <v>8.5106382978723402E-2</v>
      </c>
      <c r="N29" s="24">
        <f t="shared" si="39"/>
        <v>0.91489361702127658</v>
      </c>
      <c r="O29" s="28">
        <v>185</v>
      </c>
      <c r="P29" s="17">
        <v>0.81621621621621621</v>
      </c>
      <c r="Q29" s="17">
        <v>9.7297297297297303E-2</v>
      </c>
      <c r="R29" s="24">
        <f t="shared" si="40"/>
        <v>0.9027027027027027</v>
      </c>
      <c r="S29" s="28">
        <v>183</v>
      </c>
      <c r="T29" s="17">
        <v>0.79234972677595628</v>
      </c>
      <c r="U29" s="17">
        <v>7.650273224043716E-2</v>
      </c>
      <c r="V29" s="24">
        <f t="shared" si="41"/>
        <v>0.92349726775956287</v>
      </c>
      <c r="W29" s="28">
        <v>209</v>
      </c>
      <c r="X29" s="17">
        <v>0.78468899521531099</v>
      </c>
      <c r="Y29" s="17">
        <v>7.1770334928229665E-2</v>
      </c>
      <c r="Z29" s="24">
        <f t="shared" si="42"/>
        <v>0.92822966507177029</v>
      </c>
      <c r="AA29" s="23">
        <v>186</v>
      </c>
      <c r="AB29" s="15">
        <v>0.86559139784946237</v>
      </c>
      <c r="AC29" s="15">
        <v>3.2258064516129031E-2</v>
      </c>
      <c r="AD29" s="24">
        <f t="shared" si="43"/>
        <v>0.967741935483871</v>
      </c>
      <c r="AE29" s="23">
        <v>186</v>
      </c>
      <c r="AF29" s="15">
        <v>0.88172043010752688</v>
      </c>
      <c r="AG29" s="15">
        <v>5.3763440860215055E-2</v>
      </c>
      <c r="AH29" s="24">
        <f t="shared" si="44"/>
        <v>0.94623655913978499</v>
      </c>
      <c r="AI29" s="23">
        <v>179</v>
      </c>
      <c r="AJ29" s="15">
        <v>0.84357541899441346</v>
      </c>
      <c r="AK29" s="15">
        <v>3.3519553072625698E-2</v>
      </c>
      <c r="AL29" s="24">
        <f t="shared" si="45"/>
        <v>0.96648044692737434</v>
      </c>
      <c r="AM29" s="23">
        <v>185</v>
      </c>
      <c r="AN29" s="15">
        <v>0.83243243243243248</v>
      </c>
      <c r="AO29" s="15">
        <v>9.7297297297297303E-2</v>
      </c>
      <c r="AP29" s="24">
        <f t="shared" si="46"/>
        <v>0.9027027027027027</v>
      </c>
      <c r="AQ29" s="23">
        <v>177</v>
      </c>
      <c r="AR29" s="15">
        <v>0.86440677966101698</v>
      </c>
      <c r="AS29" s="15">
        <v>5.0847457627118647E-2</v>
      </c>
      <c r="AT29" s="24">
        <f t="shared" si="47"/>
        <v>0.94915254237288138</v>
      </c>
      <c r="AU29" s="23">
        <v>244</v>
      </c>
      <c r="AV29" s="15">
        <v>0.80737704918032782</v>
      </c>
      <c r="AW29" s="15">
        <v>7.7868852459016397E-2</v>
      </c>
      <c r="AX29" s="24">
        <f t="shared" si="48"/>
        <v>0.92213114754098358</v>
      </c>
    </row>
    <row r="30" spans="1:52" ht="12.75" customHeight="1" x14ac:dyDescent="0.2">
      <c r="A30" s="60" t="s">
        <v>64</v>
      </c>
      <c r="B30" s="61"/>
      <c r="C30" s="20"/>
      <c r="D30" s="18">
        <f>AVERAGE(D31:D39)</f>
        <v>0.80710112942641865</v>
      </c>
      <c r="E30" s="18">
        <f t="shared" ref="E30:F30" si="50">AVERAGE(E31:E39)</f>
        <v>0.11076718852515496</v>
      </c>
      <c r="F30" s="18">
        <f t="shared" si="50"/>
        <v>0.88923281147484501</v>
      </c>
      <c r="G30" s="20"/>
      <c r="H30" s="18">
        <f>AVERAGE(H31:H39)</f>
        <v>0.82406609732347036</v>
      </c>
      <c r="I30" s="18">
        <f t="shared" ref="I30" si="51">AVERAGE(I31:I39)</f>
        <v>8.7722873941201915E-2</v>
      </c>
      <c r="J30" s="18">
        <f t="shared" ref="J30" si="52">AVERAGE(J31:J39)</f>
        <v>0.91227712605879818</v>
      </c>
      <c r="K30" s="20"/>
      <c r="L30" s="18">
        <f>AVERAGE(L31:L39)</f>
        <v>0.80002141467837407</v>
      </c>
      <c r="M30" s="18">
        <f t="shared" ref="M30:N30" si="53">AVERAGE(M31:M39)</f>
        <v>0.12973042890283554</v>
      </c>
      <c r="N30" s="18">
        <f t="shared" si="53"/>
        <v>0.87026957109716452</v>
      </c>
      <c r="O30" s="20"/>
      <c r="P30" s="18">
        <f>AVERAGE(P31:P39)</f>
        <v>0.85668298736726589</v>
      </c>
      <c r="Q30" s="18">
        <f t="shared" ref="Q30:R30" si="54">AVERAGE(Q31:Q39)</f>
        <v>9.4135736973427614E-2</v>
      </c>
      <c r="R30" s="18">
        <f t="shared" si="54"/>
        <v>0.9058642630265723</v>
      </c>
      <c r="S30" s="20"/>
      <c r="T30" s="18">
        <f>AVERAGE(T31:T39)</f>
        <v>0.85485970738756634</v>
      </c>
      <c r="U30" s="18">
        <f t="shared" ref="U30:V30" si="55">AVERAGE(U31:U39)</f>
        <v>9.0091718505584048E-2</v>
      </c>
      <c r="V30" s="18">
        <f t="shared" si="55"/>
        <v>0.90990828149441605</v>
      </c>
      <c r="W30" s="20"/>
      <c r="X30" s="18">
        <f>AVERAGE(X31:X39)</f>
        <v>0.86442108020634345</v>
      </c>
      <c r="Y30" s="18">
        <f t="shared" ref="Y30:Z30" si="56">AVERAGE(Y31:Y39)</f>
        <v>8.82559794180484E-2</v>
      </c>
      <c r="Z30" s="18">
        <f t="shared" si="56"/>
        <v>0.91174402058195148</v>
      </c>
      <c r="AA30" s="6"/>
      <c r="AB30" s="18">
        <f>AVERAGE(AB31:AB39)</f>
        <v>0.78563404365942069</v>
      </c>
      <c r="AC30" s="18">
        <f t="shared" ref="AC30:AD30" si="57">AVERAGE(AC31:AC39)</f>
        <v>0.11771049784187476</v>
      </c>
      <c r="AD30" s="18">
        <f t="shared" si="57"/>
        <v>0.88228950215812529</v>
      </c>
      <c r="AE30" s="6"/>
      <c r="AF30" s="18">
        <f>AVERAGE(AF31:AF39)</f>
        <v>0.77070679293377808</v>
      </c>
      <c r="AG30" s="18">
        <f t="shared" ref="AG30:AH30" si="58">AVERAGE(AG31:AG39)</f>
        <v>0.13649044900314267</v>
      </c>
      <c r="AH30" s="18">
        <f t="shared" si="58"/>
        <v>0.86350955099685733</v>
      </c>
      <c r="AI30" s="6"/>
      <c r="AJ30" s="18">
        <f>AVERAGE(AJ31:AJ39)</f>
        <v>0.84211922408537465</v>
      </c>
      <c r="AK30" s="18">
        <f t="shared" ref="AK30:AL30" si="59">AVERAGE(AK31:AK39)</f>
        <v>7.3053617854297759E-2</v>
      </c>
      <c r="AL30" s="18">
        <f t="shared" si="59"/>
        <v>0.92694638214570224</v>
      </c>
      <c r="AM30" s="6"/>
      <c r="AN30" s="18">
        <f>AVERAGE(AN31:AN39)</f>
        <v>0.79421613618860454</v>
      </c>
      <c r="AO30" s="18">
        <f t="shared" ref="AO30:AP30" si="60">AVERAGE(AO31:AO39)</f>
        <v>0.16582163132753083</v>
      </c>
      <c r="AP30" s="18">
        <f t="shared" si="60"/>
        <v>0.83417836867246919</v>
      </c>
      <c r="AQ30" s="6"/>
      <c r="AR30" s="18">
        <f>AVERAGE(AR31:AR39)</f>
        <v>0.85231619943539849</v>
      </c>
      <c r="AS30" s="18">
        <f t="shared" ref="AS30:AT30" si="61">AVERAGE(AS31:AS39)</f>
        <v>0.10039206074138818</v>
      </c>
      <c r="AT30" s="18">
        <f t="shared" si="61"/>
        <v>0.89960793925861182</v>
      </c>
      <c r="AU30" s="6"/>
      <c r="AV30" s="18">
        <f>AVERAGE(AV31:AV39)</f>
        <v>0.78668969913197684</v>
      </c>
      <c r="AW30" s="18">
        <f t="shared" ref="AW30:AX30" si="62">AVERAGE(AW31:AW39)</f>
        <v>9.4987365329036677E-2</v>
      </c>
      <c r="AX30" s="18">
        <f t="shared" si="62"/>
        <v>0.90501263467096338</v>
      </c>
    </row>
    <row r="31" spans="1:52" outlineLevel="1" x14ac:dyDescent="0.2">
      <c r="A31" s="5" t="s">
        <v>47</v>
      </c>
      <c r="B31" s="10" t="s">
        <v>18</v>
      </c>
      <c r="C31" s="30">
        <v>181</v>
      </c>
      <c r="D31" s="17">
        <v>0.78453038674033149</v>
      </c>
      <c r="E31" s="17">
        <v>0.17679558011049723</v>
      </c>
      <c r="F31" s="24">
        <f t="shared" ref="F31:F45" si="63">1-E31</f>
        <v>0.82320441988950277</v>
      </c>
      <c r="G31" s="30">
        <v>163</v>
      </c>
      <c r="H31" s="17">
        <v>0.93251533742331283</v>
      </c>
      <c r="I31" s="17">
        <v>2.4539877300613498E-2</v>
      </c>
      <c r="J31" s="24">
        <f t="shared" ref="J31:J39" si="64">1-I31</f>
        <v>0.97546012269938653</v>
      </c>
      <c r="K31" s="30">
        <v>182</v>
      </c>
      <c r="L31" s="17">
        <v>0.68681318681318682</v>
      </c>
      <c r="M31" s="17">
        <v>0.31318681318681318</v>
      </c>
      <c r="N31" s="24">
        <f t="shared" ref="N31:N39" si="65">1-M31</f>
        <v>0.68681318681318682</v>
      </c>
      <c r="O31" s="30">
        <v>176</v>
      </c>
      <c r="P31" s="17">
        <v>0.71022727272727271</v>
      </c>
      <c r="Q31" s="17">
        <v>0.28977272727272729</v>
      </c>
      <c r="R31" s="24">
        <f t="shared" ref="R31:R39" si="66">1-Q31</f>
        <v>0.71022727272727271</v>
      </c>
      <c r="S31" s="30">
        <v>176</v>
      </c>
      <c r="T31" s="17">
        <v>0.81818181818181823</v>
      </c>
      <c r="U31" s="17">
        <v>0.18181818181818182</v>
      </c>
      <c r="V31" s="24">
        <f t="shared" ref="V31:V39" si="67">1-U31</f>
        <v>0.81818181818181812</v>
      </c>
      <c r="W31" s="30">
        <v>224</v>
      </c>
      <c r="X31" s="17">
        <v>0.8883928571428571</v>
      </c>
      <c r="Y31" s="17">
        <v>0.11160714285714286</v>
      </c>
      <c r="Z31" s="24">
        <f t="shared" ref="Z31:Z39" si="68">1-Y31</f>
        <v>0.8883928571428571</v>
      </c>
      <c r="AA31" s="23">
        <v>189</v>
      </c>
      <c r="AB31" s="15">
        <v>0.72486772486772488</v>
      </c>
      <c r="AC31" s="15">
        <v>0.27513227513227512</v>
      </c>
      <c r="AD31" s="24">
        <f t="shared" ref="AD31:AD39" si="69">1-AC31</f>
        <v>0.72486772486772488</v>
      </c>
      <c r="AE31" s="23">
        <v>189</v>
      </c>
      <c r="AF31" s="15">
        <v>0.7407407407407407</v>
      </c>
      <c r="AG31" s="15">
        <v>0.25925925925925924</v>
      </c>
      <c r="AH31" s="24">
        <f t="shared" ref="AH31:AH39" si="70">1-AG31</f>
        <v>0.7407407407407407</v>
      </c>
      <c r="AI31" s="23">
        <v>182</v>
      </c>
      <c r="AJ31" s="15">
        <v>0.7857142857142857</v>
      </c>
      <c r="AK31" s="15">
        <v>0.21428571428571427</v>
      </c>
      <c r="AL31" s="24">
        <f t="shared" ref="AL31:AL39" si="71">1-AK31</f>
        <v>0.7857142857142857</v>
      </c>
      <c r="AM31" s="23">
        <v>188</v>
      </c>
      <c r="AN31" s="15">
        <v>0.71808510638297873</v>
      </c>
      <c r="AO31" s="15">
        <v>0.28191489361702127</v>
      </c>
      <c r="AP31" s="24">
        <f t="shared" ref="AP31:AP39" si="72">1-AO31</f>
        <v>0.71808510638297873</v>
      </c>
      <c r="AQ31" s="23">
        <v>181</v>
      </c>
      <c r="AR31" s="15">
        <v>0.74033149171270718</v>
      </c>
      <c r="AS31" s="15">
        <v>0.25966850828729282</v>
      </c>
      <c r="AT31" s="24">
        <f t="shared" ref="AT31:AT39" si="73">1-AS31</f>
        <v>0.74033149171270718</v>
      </c>
      <c r="AU31" s="23">
        <v>184</v>
      </c>
      <c r="AV31" s="15">
        <v>0.81521739130434778</v>
      </c>
      <c r="AW31" s="15">
        <v>0.18478260869565216</v>
      </c>
      <c r="AX31" s="24">
        <f t="shared" ref="AX31:AX39" si="74">1-AW31</f>
        <v>0.81521739130434789</v>
      </c>
    </row>
    <row r="32" spans="1:52" outlineLevel="1" x14ac:dyDescent="0.2">
      <c r="A32" s="32" t="s">
        <v>84</v>
      </c>
      <c r="B32" s="10" t="s">
        <v>85</v>
      </c>
      <c r="C32" s="30" t="s">
        <v>115</v>
      </c>
      <c r="D32" s="50" t="s">
        <v>115</v>
      </c>
      <c r="E32" s="50" t="s">
        <v>115</v>
      </c>
      <c r="F32" s="24" t="s">
        <v>86</v>
      </c>
      <c r="G32" s="30" t="s">
        <v>115</v>
      </c>
      <c r="H32" s="50" t="s">
        <v>115</v>
      </c>
      <c r="I32" s="50" t="s">
        <v>115</v>
      </c>
      <c r="J32" s="24" t="s">
        <v>86</v>
      </c>
      <c r="K32" s="30">
        <v>32</v>
      </c>
      <c r="L32" s="17">
        <v>0.78125</v>
      </c>
      <c r="M32" s="17">
        <v>0.21875</v>
      </c>
      <c r="N32" s="24">
        <f t="shared" si="65"/>
        <v>0.78125</v>
      </c>
      <c r="O32" s="30">
        <v>34</v>
      </c>
      <c r="P32" s="17">
        <v>0.8529411764705882</v>
      </c>
      <c r="Q32" s="17">
        <v>0.14705882352941177</v>
      </c>
      <c r="R32" s="24">
        <f t="shared" si="66"/>
        <v>0.8529411764705882</v>
      </c>
      <c r="S32" s="30">
        <v>34</v>
      </c>
      <c r="T32" s="17">
        <v>0.91176470588235292</v>
      </c>
      <c r="U32" s="17">
        <v>2.9411764705882353E-2</v>
      </c>
      <c r="V32" s="24">
        <f t="shared" si="67"/>
        <v>0.97058823529411764</v>
      </c>
      <c r="W32" s="28">
        <v>21</v>
      </c>
      <c r="X32" s="17">
        <v>0.8571428571428571</v>
      </c>
      <c r="Y32" s="17">
        <v>4.7619047619047616E-2</v>
      </c>
      <c r="Z32" s="24">
        <f t="shared" si="68"/>
        <v>0.95238095238095233</v>
      </c>
      <c r="AA32" s="28">
        <v>124</v>
      </c>
      <c r="AB32" s="17">
        <v>0.97580645161290325</v>
      </c>
      <c r="AC32" s="17">
        <v>0</v>
      </c>
      <c r="AD32" s="24">
        <f t="shared" si="69"/>
        <v>1</v>
      </c>
      <c r="AE32" s="28">
        <v>32</v>
      </c>
      <c r="AF32" s="15">
        <v>0.5625</v>
      </c>
      <c r="AG32" s="15">
        <v>0.1875</v>
      </c>
      <c r="AH32" s="24">
        <f t="shared" si="70"/>
        <v>0.8125</v>
      </c>
      <c r="AI32" s="28">
        <v>32</v>
      </c>
      <c r="AJ32" s="15">
        <v>0.9375</v>
      </c>
      <c r="AK32" s="15">
        <v>0</v>
      </c>
      <c r="AL32" s="24">
        <f t="shared" si="71"/>
        <v>1</v>
      </c>
      <c r="AM32" s="28">
        <v>124</v>
      </c>
      <c r="AN32" s="15">
        <v>0.967741935483871</v>
      </c>
      <c r="AO32" s="15">
        <v>8.0645161290322578E-3</v>
      </c>
      <c r="AP32" s="24">
        <f t="shared" si="72"/>
        <v>0.99193548387096775</v>
      </c>
      <c r="AQ32" s="28">
        <v>120</v>
      </c>
      <c r="AR32" s="15">
        <v>0.94166666666666665</v>
      </c>
      <c r="AS32" s="15">
        <v>4.1666666666666664E-2</v>
      </c>
      <c r="AT32" s="24">
        <f t="shared" si="73"/>
        <v>0.95833333333333337</v>
      </c>
      <c r="AU32" s="28">
        <v>124</v>
      </c>
      <c r="AV32" s="15">
        <v>0.97580645161290325</v>
      </c>
      <c r="AW32" s="15">
        <v>1.6129032258064516E-2</v>
      </c>
      <c r="AX32" s="24">
        <f t="shared" si="74"/>
        <v>0.9838709677419355</v>
      </c>
      <c r="AZ32" s="33"/>
    </row>
    <row r="33" spans="1:50" outlineLevel="1" x14ac:dyDescent="0.2">
      <c r="A33" s="5" t="s">
        <v>48</v>
      </c>
      <c r="B33" s="10" t="s">
        <v>15</v>
      </c>
      <c r="C33" s="30">
        <v>164</v>
      </c>
      <c r="D33" s="17">
        <v>0.93902439024390238</v>
      </c>
      <c r="E33" s="17">
        <v>4.2682926829268296E-2</v>
      </c>
      <c r="F33" s="24">
        <f t="shared" si="63"/>
        <v>0.95731707317073167</v>
      </c>
      <c r="G33" s="30">
        <v>141</v>
      </c>
      <c r="H33" s="17">
        <v>0.92907801418439717</v>
      </c>
      <c r="I33" s="17">
        <v>5.6737588652482268E-2</v>
      </c>
      <c r="J33" s="24">
        <f t="shared" si="64"/>
        <v>0.94326241134751776</v>
      </c>
      <c r="K33" s="30">
        <v>151</v>
      </c>
      <c r="L33" s="17">
        <v>0.88079470198675491</v>
      </c>
      <c r="M33" s="17">
        <v>8.6092715231788075E-2</v>
      </c>
      <c r="N33" s="24">
        <f t="shared" si="65"/>
        <v>0.91390728476821192</v>
      </c>
      <c r="O33" s="30">
        <v>162</v>
      </c>
      <c r="P33" s="17">
        <v>0.87654320987654322</v>
      </c>
      <c r="Q33" s="17">
        <v>8.0246913580246909E-2</v>
      </c>
      <c r="R33" s="24">
        <f t="shared" si="66"/>
        <v>0.91975308641975306</v>
      </c>
      <c r="S33" s="30">
        <v>160</v>
      </c>
      <c r="T33" s="17">
        <v>0.88124999999999998</v>
      </c>
      <c r="U33" s="17">
        <v>8.1250000000000003E-2</v>
      </c>
      <c r="V33" s="24">
        <f t="shared" si="67"/>
        <v>0.91874999999999996</v>
      </c>
      <c r="W33" s="30">
        <v>197</v>
      </c>
      <c r="X33" s="17">
        <v>0.85786802030456855</v>
      </c>
      <c r="Y33" s="17">
        <v>0.1116751269035533</v>
      </c>
      <c r="Z33" s="24">
        <f t="shared" si="68"/>
        <v>0.8883248730964467</v>
      </c>
      <c r="AA33" s="23">
        <v>193</v>
      </c>
      <c r="AB33" s="15">
        <v>0.81347150259067358</v>
      </c>
      <c r="AC33" s="15">
        <v>0.12435233160621761</v>
      </c>
      <c r="AD33" s="24">
        <f t="shared" si="69"/>
        <v>0.87564766839378239</v>
      </c>
      <c r="AE33" s="23">
        <v>186</v>
      </c>
      <c r="AF33" s="15">
        <v>0.74193548387096775</v>
      </c>
      <c r="AG33" s="15">
        <v>0.10215053763440861</v>
      </c>
      <c r="AH33" s="24">
        <f t="shared" si="70"/>
        <v>0.89784946236559138</v>
      </c>
      <c r="AI33" s="23">
        <v>180</v>
      </c>
      <c r="AJ33" s="15">
        <v>0.81666666666666665</v>
      </c>
      <c r="AK33" s="15">
        <v>0.05</v>
      </c>
      <c r="AL33" s="24">
        <f t="shared" si="71"/>
        <v>0.95</v>
      </c>
      <c r="AM33" s="23">
        <v>188</v>
      </c>
      <c r="AN33" s="15">
        <v>0.76595744680851063</v>
      </c>
      <c r="AO33" s="15">
        <v>0.1276595744680851</v>
      </c>
      <c r="AP33" s="24">
        <f t="shared" si="72"/>
        <v>0.87234042553191493</v>
      </c>
      <c r="AQ33" s="23">
        <v>251</v>
      </c>
      <c r="AR33" s="15">
        <v>0.8844621513944223</v>
      </c>
      <c r="AS33" s="15">
        <v>0.10756972111553785</v>
      </c>
      <c r="AT33" s="24">
        <f t="shared" si="73"/>
        <v>0.89243027888446214</v>
      </c>
      <c r="AU33" s="23">
        <v>250</v>
      </c>
      <c r="AV33" s="15">
        <v>0.86799999999999999</v>
      </c>
      <c r="AW33" s="15">
        <v>0.06</v>
      </c>
      <c r="AX33" s="24">
        <f t="shared" si="74"/>
        <v>0.94</v>
      </c>
    </row>
    <row r="34" spans="1:50" outlineLevel="1" x14ac:dyDescent="0.2">
      <c r="A34" s="5" t="s">
        <v>49</v>
      </c>
      <c r="B34" s="10" t="s">
        <v>17</v>
      </c>
      <c r="C34" s="30">
        <v>70</v>
      </c>
      <c r="D34" s="17">
        <v>0.87142857142857144</v>
      </c>
      <c r="E34" s="17">
        <v>0.12857142857142856</v>
      </c>
      <c r="F34" s="24">
        <f t="shared" si="63"/>
        <v>0.87142857142857144</v>
      </c>
      <c r="G34" s="30">
        <v>66</v>
      </c>
      <c r="H34" s="17">
        <v>0.87878787878787878</v>
      </c>
      <c r="I34" s="17">
        <v>0.12121212121212122</v>
      </c>
      <c r="J34" s="24">
        <f t="shared" si="64"/>
        <v>0.87878787878787878</v>
      </c>
      <c r="K34" s="30">
        <v>72</v>
      </c>
      <c r="L34" s="17">
        <v>0.95833333333333337</v>
      </c>
      <c r="M34" s="17">
        <v>2.7777777777777776E-2</v>
      </c>
      <c r="N34" s="24">
        <f t="shared" si="65"/>
        <v>0.97222222222222221</v>
      </c>
      <c r="O34" s="30">
        <v>68</v>
      </c>
      <c r="P34" s="17">
        <v>0.92647058823529416</v>
      </c>
      <c r="Q34" s="17">
        <v>7.3529411764705885E-2</v>
      </c>
      <c r="R34" s="24">
        <f t="shared" si="66"/>
        <v>0.92647058823529416</v>
      </c>
      <c r="S34" s="30">
        <v>68</v>
      </c>
      <c r="T34" s="17">
        <v>0.94117647058823528</v>
      </c>
      <c r="U34" s="17">
        <v>5.8823529411764705E-2</v>
      </c>
      <c r="V34" s="24">
        <f t="shared" si="67"/>
        <v>0.94117647058823528</v>
      </c>
      <c r="W34" s="30">
        <v>48</v>
      </c>
      <c r="X34" s="17">
        <v>0.95833333333333337</v>
      </c>
      <c r="Y34" s="17">
        <v>4.1666666666666664E-2</v>
      </c>
      <c r="Z34" s="24">
        <f t="shared" si="68"/>
        <v>0.95833333333333337</v>
      </c>
      <c r="AA34" s="23">
        <v>62</v>
      </c>
      <c r="AB34" s="15">
        <v>0.74193548387096775</v>
      </c>
      <c r="AC34" s="15">
        <v>3.2258064516129031E-2</v>
      </c>
      <c r="AD34" s="24">
        <f t="shared" si="69"/>
        <v>0.967741935483871</v>
      </c>
      <c r="AE34" s="23">
        <v>54</v>
      </c>
      <c r="AF34" s="15">
        <v>0.7592592592592593</v>
      </c>
      <c r="AG34" s="15">
        <v>0.24074074074074073</v>
      </c>
      <c r="AH34" s="24">
        <f t="shared" si="70"/>
        <v>0.7592592592592593</v>
      </c>
      <c r="AI34" s="23">
        <v>58</v>
      </c>
      <c r="AJ34" s="15">
        <v>0.87931034482758619</v>
      </c>
      <c r="AK34" s="15">
        <v>0.1206896551724138</v>
      </c>
      <c r="AL34" s="24">
        <f t="shared" si="71"/>
        <v>0.87931034482758619</v>
      </c>
      <c r="AM34" s="23">
        <v>48</v>
      </c>
      <c r="AN34" s="15">
        <v>0.8125</v>
      </c>
      <c r="AO34" s="15">
        <v>0.1875</v>
      </c>
      <c r="AP34" s="24">
        <f t="shared" si="72"/>
        <v>0.8125</v>
      </c>
      <c r="AQ34" s="23">
        <v>52</v>
      </c>
      <c r="AR34" s="15">
        <v>0.86538461538461542</v>
      </c>
      <c r="AS34" s="15">
        <v>1.9230769230769232E-2</v>
      </c>
      <c r="AT34" s="24">
        <f t="shared" si="73"/>
        <v>0.98076923076923073</v>
      </c>
      <c r="AU34" s="23">
        <v>64</v>
      </c>
      <c r="AV34" s="15">
        <v>0.625</v>
      </c>
      <c r="AW34" s="15">
        <v>9.375E-2</v>
      </c>
      <c r="AX34" s="24">
        <f t="shared" si="74"/>
        <v>0.90625</v>
      </c>
    </row>
    <row r="35" spans="1:50" outlineLevel="1" x14ac:dyDescent="0.2">
      <c r="A35" s="5" t="s">
        <v>50</v>
      </c>
      <c r="B35" s="10" t="s">
        <v>28</v>
      </c>
      <c r="C35" s="30">
        <v>73</v>
      </c>
      <c r="D35" s="17">
        <v>0.65753424657534243</v>
      </c>
      <c r="E35" s="17">
        <v>0.12328767123287671</v>
      </c>
      <c r="F35" s="24">
        <f t="shared" si="63"/>
        <v>0.87671232876712324</v>
      </c>
      <c r="G35" s="30">
        <v>58</v>
      </c>
      <c r="H35" s="17">
        <v>0.77586206896551724</v>
      </c>
      <c r="I35" s="17">
        <v>0.1206896551724138</v>
      </c>
      <c r="J35" s="24">
        <f t="shared" si="64"/>
        <v>0.87931034482758619</v>
      </c>
      <c r="K35" s="30">
        <v>73</v>
      </c>
      <c r="L35" s="17">
        <v>0.72602739726027399</v>
      </c>
      <c r="M35" s="17">
        <v>0.1095890410958904</v>
      </c>
      <c r="N35" s="24">
        <f t="shared" si="65"/>
        <v>0.8904109589041096</v>
      </c>
      <c r="O35" s="30">
        <v>69</v>
      </c>
      <c r="P35" s="17">
        <v>0.88405797101449279</v>
      </c>
      <c r="Q35" s="17">
        <v>0</v>
      </c>
      <c r="R35" s="24">
        <f t="shared" si="66"/>
        <v>1</v>
      </c>
      <c r="S35" s="30">
        <v>70</v>
      </c>
      <c r="T35" s="17">
        <v>0.81428571428571428</v>
      </c>
      <c r="U35" s="17">
        <v>5.7142857142857141E-2</v>
      </c>
      <c r="V35" s="24">
        <f t="shared" si="67"/>
        <v>0.94285714285714284</v>
      </c>
      <c r="W35" s="30">
        <v>83</v>
      </c>
      <c r="X35" s="17">
        <v>0.81927710843373491</v>
      </c>
      <c r="Y35" s="17">
        <v>9.6385542168674704E-2</v>
      </c>
      <c r="Z35" s="24">
        <f t="shared" si="68"/>
        <v>0.90361445783132532</v>
      </c>
      <c r="AA35" s="23">
        <v>66</v>
      </c>
      <c r="AB35" s="15">
        <v>0.74242424242424243</v>
      </c>
      <c r="AC35" s="15">
        <v>7.575757575757576E-2</v>
      </c>
      <c r="AD35" s="24">
        <f t="shared" si="69"/>
        <v>0.9242424242424242</v>
      </c>
      <c r="AE35" s="23">
        <v>67</v>
      </c>
      <c r="AF35" s="15">
        <v>0.80597014925373134</v>
      </c>
      <c r="AG35" s="15">
        <v>2.9850746268656716E-2</v>
      </c>
      <c r="AH35" s="24">
        <f t="shared" si="70"/>
        <v>0.97014925373134331</v>
      </c>
      <c r="AI35" s="23">
        <v>69</v>
      </c>
      <c r="AJ35" s="15">
        <v>0.78260869565217395</v>
      </c>
      <c r="AK35" s="15">
        <v>2.8985507246376812E-2</v>
      </c>
      <c r="AL35" s="24">
        <f t="shared" si="71"/>
        <v>0.97101449275362317</v>
      </c>
      <c r="AM35" s="23">
        <v>64</v>
      </c>
      <c r="AN35" s="15">
        <v>0.75</v>
      </c>
      <c r="AO35" s="15">
        <v>0.171875</v>
      </c>
      <c r="AP35" s="24">
        <f t="shared" si="72"/>
        <v>0.828125</v>
      </c>
      <c r="AQ35" s="23">
        <v>67</v>
      </c>
      <c r="AR35" s="15">
        <v>0.85074626865671643</v>
      </c>
      <c r="AS35" s="15">
        <v>2.9850746268656716E-2</v>
      </c>
      <c r="AT35" s="24">
        <f t="shared" si="73"/>
        <v>0.97014925373134331</v>
      </c>
      <c r="AU35" s="23">
        <v>79</v>
      </c>
      <c r="AV35" s="15">
        <v>0.77215189873417722</v>
      </c>
      <c r="AW35" s="15">
        <v>5.0632911392405063E-2</v>
      </c>
      <c r="AX35" s="24">
        <f t="shared" si="74"/>
        <v>0.94936708860759489</v>
      </c>
    </row>
    <row r="36" spans="1:50" outlineLevel="1" x14ac:dyDescent="0.2">
      <c r="A36" s="5" t="s">
        <v>51</v>
      </c>
      <c r="B36" s="10" t="s">
        <v>12</v>
      </c>
      <c r="C36" s="30">
        <v>47</v>
      </c>
      <c r="D36" s="17">
        <v>0.72340425531914898</v>
      </c>
      <c r="E36" s="17">
        <v>6.3829787234042548E-2</v>
      </c>
      <c r="F36" s="24">
        <f t="shared" si="63"/>
        <v>0.93617021276595747</v>
      </c>
      <c r="G36" s="30">
        <v>51</v>
      </c>
      <c r="H36" s="17">
        <v>0.62745098039215685</v>
      </c>
      <c r="I36" s="17">
        <v>5.8823529411764705E-2</v>
      </c>
      <c r="J36" s="24">
        <f t="shared" si="64"/>
        <v>0.94117647058823528</v>
      </c>
      <c r="K36" s="30">
        <v>54</v>
      </c>
      <c r="L36" s="17">
        <v>0.7592592592592593</v>
      </c>
      <c r="M36" s="17">
        <v>5.5555555555555552E-2</v>
      </c>
      <c r="N36" s="24">
        <f t="shared" si="65"/>
        <v>0.94444444444444442</v>
      </c>
      <c r="O36" s="30">
        <v>46</v>
      </c>
      <c r="P36" s="17">
        <v>0.91304347826086951</v>
      </c>
      <c r="Q36" s="17">
        <v>0</v>
      </c>
      <c r="R36" s="24">
        <f t="shared" si="66"/>
        <v>1</v>
      </c>
      <c r="S36" s="30">
        <v>46</v>
      </c>
      <c r="T36" s="17">
        <v>0.89130434782608692</v>
      </c>
      <c r="U36" s="17">
        <v>0</v>
      </c>
      <c r="V36" s="24">
        <f t="shared" si="67"/>
        <v>1</v>
      </c>
      <c r="W36" s="30">
        <v>64</v>
      </c>
      <c r="X36" s="17">
        <v>0.84375</v>
      </c>
      <c r="Y36" s="17">
        <v>0.140625</v>
      </c>
      <c r="Z36" s="24">
        <f t="shared" si="68"/>
        <v>0.859375</v>
      </c>
      <c r="AA36" s="23">
        <v>53</v>
      </c>
      <c r="AB36" s="15">
        <v>0.73584905660377353</v>
      </c>
      <c r="AC36" s="15">
        <v>7.5471698113207544E-2</v>
      </c>
      <c r="AD36" s="24">
        <f t="shared" si="69"/>
        <v>0.92452830188679247</v>
      </c>
      <c r="AE36" s="23">
        <v>55</v>
      </c>
      <c r="AF36" s="15">
        <v>0.87272727272727268</v>
      </c>
      <c r="AG36" s="15">
        <v>3.6363636363636362E-2</v>
      </c>
      <c r="AH36" s="24">
        <f t="shared" si="70"/>
        <v>0.96363636363636362</v>
      </c>
      <c r="AI36" s="23">
        <v>52</v>
      </c>
      <c r="AJ36" s="15">
        <v>0.92307692307692313</v>
      </c>
      <c r="AK36" s="15">
        <v>0</v>
      </c>
      <c r="AL36" s="24">
        <f t="shared" si="71"/>
        <v>1</v>
      </c>
      <c r="AM36" s="23">
        <v>55</v>
      </c>
      <c r="AN36" s="15">
        <v>0.70909090909090911</v>
      </c>
      <c r="AO36" s="15">
        <v>0.21818181818181817</v>
      </c>
      <c r="AP36" s="24">
        <f t="shared" si="72"/>
        <v>0.78181818181818186</v>
      </c>
      <c r="AQ36" s="23">
        <v>62</v>
      </c>
      <c r="AR36" s="15">
        <v>0.95161290322580649</v>
      </c>
      <c r="AS36" s="15">
        <v>3.2258064516129031E-2</v>
      </c>
      <c r="AT36" s="24">
        <f t="shared" si="73"/>
        <v>0.967741935483871</v>
      </c>
      <c r="AU36" s="23">
        <v>66</v>
      </c>
      <c r="AV36" s="15">
        <v>0.77272727272727271</v>
      </c>
      <c r="AW36" s="15">
        <v>9.0909090909090912E-2</v>
      </c>
      <c r="AX36" s="24">
        <f t="shared" si="74"/>
        <v>0.90909090909090906</v>
      </c>
    </row>
    <row r="37" spans="1:50" outlineLevel="1" x14ac:dyDescent="0.2">
      <c r="A37" s="5" t="s">
        <v>52</v>
      </c>
      <c r="B37" s="10" t="s">
        <v>16</v>
      </c>
      <c r="C37" s="30">
        <v>166</v>
      </c>
      <c r="D37" s="17">
        <v>0.90361445783132532</v>
      </c>
      <c r="E37" s="17">
        <v>5.4216867469879519E-2</v>
      </c>
      <c r="F37" s="24">
        <f t="shared" si="63"/>
        <v>0.94578313253012047</v>
      </c>
      <c r="G37" s="30">
        <v>143</v>
      </c>
      <c r="H37" s="17">
        <v>0.83216783216783219</v>
      </c>
      <c r="I37" s="17">
        <v>7.6923076923076927E-2</v>
      </c>
      <c r="J37" s="24">
        <f t="shared" si="64"/>
        <v>0.92307692307692313</v>
      </c>
      <c r="K37" s="30">
        <v>183</v>
      </c>
      <c r="L37" s="17">
        <v>0.74316939890710387</v>
      </c>
      <c r="M37" s="17">
        <v>0.14207650273224043</v>
      </c>
      <c r="N37" s="24">
        <f t="shared" si="65"/>
        <v>0.85792349726775963</v>
      </c>
      <c r="O37" s="30">
        <v>189</v>
      </c>
      <c r="P37" s="17">
        <v>0.8835978835978836</v>
      </c>
      <c r="Q37" s="17">
        <v>4.2328042328042326E-2</v>
      </c>
      <c r="R37" s="24">
        <f t="shared" si="66"/>
        <v>0.95767195767195767</v>
      </c>
      <c r="S37" s="30">
        <v>187</v>
      </c>
      <c r="T37" s="17">
        <v>0.82352941176470584</v>
      </c>
      <c r="U37" s="17">
        <v>9.6256684491978606E-2</v>
      </c>
      <c r="V37" s="24">
        <f t="shared" si="67"/>
        <v>0.90374331550802145</v>
      </c>
      <c r="W37" s="30">
        <v>230</v>
      </c>
      <c r="X37" s="17">
        <v>0.85217391304347823</v>
      </c>
      <c r="Y37" s="17">
        <v>0.10434782608695652</v>
      </c>
      <c r="Z37" s="24">
        <f t="shared" si="68"/>
        <v>0.89565217391304353</v>
      </c>
      <c r="AA37" s="23">
        <v>186</v>
      </c>
      <c r="AB37" s="15">
        <v>0.75268817204301075</v>
      </c>
      <c r="AC37" s="15">
        <v>0.13978494623655913</v>
      </c>
      <c r="AD37" s="24">
        <f t="shared" si="69"/>
        <v>0.86021505376344087</v>
      </c>
      <c r="AE37" s="23">
        <v>178</v>
      </c>
      <c r="AF37" s="15">
        <v>0.7808988764044944</v>
      </c>
      <c r="AG37" s="15">
        <v>0.16853932584269662</v>
      </c>
      <c r="AH37" s="24">
        <f t="shared" si="70"/>
        <v>0.8314606741573034</v>
      </c>
      <c r="AI37" s="23">
        <v>149</v>
      </c>
      <c r="AJ37" s="15">
        <v>0.78523489932885904</v>
      </c>
      <c r="AK37" s="15">
        <v>9.3959731543624164E-2</v>
      </c>
      <c r="AL37" s="24">
        <f t="shared" si="71"/>
        <v>0.90604026845637586</v>
      </c>
      <c r="AM37" s="23">
        <v>147</v>
      </c>
      <c r="AN37" s="15">
        <v>0.80272108843537415</v>
      </c>
      <c r="AO37" s="15">
        <v>0.14965986394557823</v>
      </c>
      <c r="AP37" s="24">
        <f t="shared" si="72"/>
        <v>0.85034013605442182</v>
      </c>
      <c r="AQ37" s="23">
        <v>148</v>
      </c>
      <c r="AR37" s="15">
        <v>0.75</v>
      </c>
      <c r="AS37" s="15">
        <v>0.1891891891891892</v>
      </c>
      <c r="AT37" s="24">
        <f t="shared" si="73"/>
        <v>0.81081081081081074</v>
      </c>
      <c r="AU37" s="23">
        <v>158</v>
      </c>
      <c r="AV37" s="15">
        <v>0.70886075949367089</v>
      </c>
      <c r="AW37" s="15">
        <v>0.12025316455696203</v>
      </c>
      <c r="AX37" s="24">
        <f t="shared" si="74"/>
        <v>0.879746835443038</v>
      </c>
    </row>
    <row r="38" spans="1:50" outlineLevel="1" x14ac:dyDescent="0.2">
      <c r="A38" s="5" t="s">
        <v>53</v>
      </c>
      <c r="B38" s="10" t="s">
        <v>20</v>
      </c>
      <c r="C38" s="30">
        <v>110</v>
      </c>
      <c r="D38" s="17">
        <v>0.82727272727272727</v>
      </c>
      <c r="E38" s="17">
        <v>0.11818181818181818</v>
      </c>
      <c r="F38" s="24">
        <f t="shared" si="63"/>
        <v>0.88181818181818183</v>
      </c>
      <c r="G38" s="30">
        <v>105</v>
      </c>
      <c r="H38" s="17">
        <v>0.8666666666666667</v>
      </c>
      <c r="I38" s="17">
        <v>7.6190476190476197E-2</v>
      </c>
      <c r="J38" s="24">
        <f t="shared" si="64"/>
        <v>0.92380952380952386</v>
      </c>
      <c r="K38" s="30">
        <v>100</v>
      </c>
      <c r="L38" s="17">
        <v>0.81</v>
      </c>
      <c r="M38" s="17">
        <v>0.16</v>
      </c>
      <c r="N38" s="24">
        <f t="shared" si="65"/>
        <v>0.84</v>
      </c>
      <c r="O38" s="30">
        <v>98</v>
      </c>
      <c r="P38" s="17">
        <v>0.86734693877551017</v>
      </c>
      <c r="Q38" s="17">
        <v>0.11224489795918367</v>
      </c>
      <c r="R38" s="24">
        <f t="shared" si="66"/>
        <v>0.88775510204081631</v>
      </c>
      <c r="S38" s="30">
        <v>98</v>
      </c>
      <c r="T38" s="17">
        <v>0.87755102040816324</v>
      </c>
      <c r="U38" s="17">
        <v>8.1632653061224483E-2</v>
      </c>
      <c r="V38" s="24">
        <f t="shared" si="67"/>
        <v>0.91836734693877553</v>
      </c>
      <c r="W38" s="30">
        <v>119</v>
      </c>
      <c r="X38" s="17">
        <v>0.91596638655462181</v>
      </c>
      <c r="Y38" s="17">
        <v>4.2016806722689079E-2</v>
      </c>
      <c r="Z38" s="24">
        <f t="shared" si="68"/>
        <v>0.95798319327731096</v>
      </c>
      <c r="AA38" s="23">
        <v>97</v>
      </c>
      <c r="AB38" s="15">
        <v>0.81443298969072164</v>
      </c>
      <c r="AC38" s="15">
        <v>0.14432989690721648</v>
      </c>
      <c r="AD38" s="24">
        <f t="shared" si="69"/>
        <v>0.85567010309278357</v>
      </c>
      <c r="AE38" s="23">
        <v>121</v>
      </c>
      <c r="AF38" s="15">
        <v>0.87603305785123964</v>
      </c>
      <c r="AG38" s="15">
        <v>7.43801652892562E-2</v>
      </c>
      <c r="AH38" s="24">
        <f t="shared" si="70"/>
        <v>0.92561983471074383</v>
      </c>
      <c r="AI38" s="23">
        <v>94</v>
      </c>
      <c r="AJ38" s="15">
        <v>0.9042553191489362</v>
      </c>
      <c r="AK38" s="15">
        <v>3.1914893617021274E-2</v>
      </c>
      <c r="AL38" s="24">
        <f t="shared" si="71"/>
        <v>0.96808510638297873</v>
      </c>
      <c r="AM38" s="23">
        <v>98</v>
      </c>
      <c r="AN38" s="15">
        <v>0.8571428571428571</v>
      </c>
      <c r="AO38" s="15">
        <v>0.11224489795918367</v>
      </c>
      <c r="AP38" s="24">
        <f t="shared" si="72"/>
        <v>0.88775510204081631</v>
      </c>
      <c r="AQ38" s="23">
        <v>89</v>
      </c>
      <c r="AR38" s="15">
        <v>0.797752808988764</v>
      </c>
      <c r="AS38" s="15">
        <v>0.16853932584269662</v>
      </c>
      <c r="AT38" s="24">
        <f t="shared" si="73"/>
        <v>0.8314606741573034</v>
      </c>
      <c r="AU38" s="23">
        <v>97</v>
      </c>
      <c r="AV38" s="15">
        <v>0.67010309278350511</v>
      </c>
      <c r="AW38" s="15">
        <v>0.19587628865979381</v>
      </c>
      <c r="AX38" s="24">
        <f t="shared" si="74"/>
        <v>0.80412371134020622</v>
      </c>
    </row>
    <row r="39" spans="1:50" outlineLevel="1" x14ac:dyDescent="0.2">
      <c r="A39" s="5" t="s">
        <v>54</v>
      </c>
      <c r="B39" s="21" t="s">
        <v>22</v>
      </c>
      <c r="C39" s="31">
        <v>28</v>
      </c>
      <c r="D39" s="17">
        <v>0.75</v>
      </c>
      <c r="E39" s="17">
        <v>0.17857142857142858</v>
      </c>
      <c r="F39" s="24">
        <f t="shared" si="63"/>
        <v>0.8214285714285714</v>
      </c>
      <c r="G39" s="31">
        <v>24</v>
      </c>
      <c r="H39" s="17">
        <v>0.75</v>
      </c>
      <c r="I39" s="17">
        <v>0.16666666666666666</v>
      </c>
      <c r="J39" s="24">
        <f t="shared" si="64"/>
        <v>0.83333333333333337</v>
      </c>
      <c r="K39" s="31">
        <v>55</v>
      </c>
      <c r="L39" s="17">
        <v>0.8545454545454545</v>
      </c>
      <c r="M39" s="17">
        <v>5.4545454545454543E-2</v>
      </c>
      <c r="N39" s="24">
        <f t="shared" si="65"/>
        <v>0.94545454545454544</v>
      </c>
      <c r="O39" s="31">
        <v>49</v>
      </c>
      <c r="P39" s="17">
        <v>0.79591836734693877</v>
      </c>
      <c r="Q39" s="17">
        <v>0.10204081632653061</v>
      </c>
      <c r="R39" s="24">
        <f t="shared" si="66"/>
        <v>0.89795918367346939</v>
      </c>
      <c r="S39" s="31">
        <v>49</v>
      </c>
      <c r="T39" s="17">
        <v>0.73469387755102045</v>
      </c>
      <c r="U39" s="17">
        <v>0.22448979591836735</v>
      </c>
      <c r="V39" s="24">
        <f t="shared" si="67"/>
        <v>0.77551020408163263</v>
      </c>
      <c r="W39" s="31">
        <v>61</v>
      </c>
      <c r="X39" s="17">
        <v>0.78688524590163933</v>
      </c>
      <c r="Y39" s="17">
        <v>9.8360655737704916E-2</v>
      </c>
      <c r="Z39" s="24">
        <f t="shared" si="68"/>
        <v>0.90163934426229508</v>
      </c>
      <c r="AA39" s="23">
        <v>52</v>
      </c>
      <c r="AB39" s="15">
        <v>0.76923076923076927</v>
      </c>
      <c r="AC39" s="15">
        <v>0.19230769230769232</v>
      </c>
      <c r="AD39" s="24">
        <f t="shared" si="69"/>
        <v>0.80769230769230771</v>
      </c>
      <c r="AE39" s="23">
        <v>54</v>
      </c>
      <c r="AF39" s="15">
        <v>0.79629629629629628</v>
      </c>
      <c r="AG39" s="15">
        <v>0.12962962962962962</v>
      </c>
      <c r="AH39" s="24">
        <f t="shared" si="70"/>
        <v>0.87037037037037035</v>
      </c>
      <c r="AI39" s="23">
        <v>34</v>
      </c>
      <c r="AJ39" s="15">
        <v>0.76470588235294112</v>
      </c>
      <c r="AK39" s="15">
        <v>0.11764705882352941</v>
      </c>
      <c r="AL39" s="24">
        <f t="shared" si="71"/>
        <v>0.88235294117647056</v>
      </c>
      <c r="AM39" s="23">
        <v>34</v>
      </c>
      <c r="AN39" s="15">
        <v>0.76470588235294112</v>
      </c>
      <c r="AO39" s="15">
        <v>0.23529411764705882</v>
      </c>
      <c r="AP39" s="24">
        <f t="shared" si="72"/>
        <v>0.76470588235294112</v>
      </c>
      <c r="AQ39" s="23">
        <v>36</v>
      </c>
      <c r="AR39" s="15">
        <v>0.88888888888888884</v>
      </c>
      <c r="AS39" s="15">
        <v>5.5555555555555552E-2</v>
      </c>
      <c r="AT39" s="24">
        <f t="shared" si="73"/>
        <v>0.94444444444444442</v>
      </c>
      <c r="AU39" s="23">
        <v>47</v>
      </c>
      <c r="AV39" s="15">
        <v>0.87234042553191493</v>
      </c>
      <c r="AW39" s="15">
        <v>4.2553191489361701E-2</v>
      </c>
      <c r="AX39" s="24">
        <f t="shared" si="74"/>
        <v>0.95744680851063835</v>
      </c>
    </row>
    <row r="40" spans="1:50" ht="12.75" customHeight="1" x14ac:dyDescent="0.2">
      <c r="A40" s="60" t="s">
        <v>67</v>
      </c>
      <c r="B40" s="61"/>
      <c r="C40" s="20"/>
      <c r="D40" s="18">
        <f>AVERAGE(D41:D45)</f>
        <v>0.77494377786519808</v>
      </c>
      <c r="E40" s="18">
        <f t="shared" ref="E40:F40" si="75">AVERAGE(E41:E45)</f>
        <v>0.12324594432580269</v>
      </c>
      <c r="F40" s="18">
        <f t="shared" si="75"/>
        <v>0.8767540556741974</v>
      </c>
      <c r="G40" s="20"/>
      <c r="H40" s="18">
        <f>AVERAGE(H41:H45)</f>
        <v>0.77177721876517058</v>
      </c>
      <c r="I40" s="18">
        <f t="shared" ref="I40" si="76">AVERAGE(I41:I45)</f>
        <v>6.7061653206231517E-2</v>
      </c>
      <c r="J40" s="18">
        <f t="shared" ref="J40" si="77">AVERAGE(J41:J45)</f>
        <v>0.93293834679376852</v>
      </c>
      <c r="K40" s="20"/>
      <c r="L40" s="18">
        <f>AVERAGE(L41:L45)</f>
        <v>0.82460613458211951</v>
      </c>
      <c r="M40" s="18">
        <f t="shared" ref="M40:N40" si="78">AVERAGE(M41:M45)</f>
        <v>0.11739294723003427</v>
      </c>
      <c r="N40" s="18">
        <f t="shared" si="78"/>
        <v>0.88260705276996576</v>
      </c>
      <c r="O40" s="20"/>
      <c r="P40" s="18">
        <f>AVERAGE(P41:P45)</f>
        <v>0.81478490132313275</v>
      </c>
      <c r="Q40" s="18">
        <f t="shared" ref="Q40:R40" si="79">AVERAGE(Q41:Q45)</f>
        <v>4.6063585012968762E-2</v>
      </c>
      <c r="R40" s="18">
        <f t="shared" si="79"/>
        <v>0.9539364149870313</v>
      </c>
      <c r="S40" s="20"/>
      <c r="T40" s="18">
        <f>AVERAGE(T41:T45)</f>
        <v>0.79366346444283808</v>
      </c>
      <c r="U40" s="18">
        <f t="shared" ref="U40:V40" si="80">AVERAGE(U41:U45)</f>
        <v>5.8839495276980555E-2</v>
      </c>
      <c r="V40" s="18">
        <f t="shared" si="80"/>
        <v>0.94116050472301949</v>
      </c>
      <c r="W40" s="20"/>
      <c r="X40" s="18">
        <f>AVERAGE(X41:X45)</f>
        <v>0.71344536052823959</v>
      </c>
      <c r="Y40" s="18">
        <f t="shared" ref="Y40:Z40" si="81">AVERAGE(Y41:Y45)</f>
        <v>7.689032784282239E-2</v>
      </c>
      <c r="Z40" s="18">
        <f t="shared" si="81"/>
        <v>0.92310967215717754</v>
      </c>
      <c r="AA40" s="6"/>
      <c r="AB40" s="18">
        <f>AVERAGE(AB41:AB45)</f>
        <v>0.7452270838627264</v>
      </c>
      <c r="AC40" s="18">
        <f t="shared" ref="AC40:AD40" si="82">AVERAGE(AC41:AC45)</f>
        <v>4.7730397577039563E-2</v>
      </c>
      <c r="AD40" s="18">
        <f t="shared" si="82"/>
        <v>0.95226960242296044</v>
      </c>
      <c r="AE40" s="6"/>
      <c r="AF40" s="18">
        <f>AVERAGE(AF41:AF45)</f>
        <v>0.77449946882070542</v>
      </c>
      <c r="AG40" s="18">
        <f t="shared" ref="AG40:AH40" si="83">AVERAGE(AG41:AG45)</f>
        <v>7.1738504426676467E-2</v>
      </c>
      <c r="AH40" s="18">
        <f t="shared" si="83"/>
        <v>0.92826149557332349</v>
      </c>
      <c r="AI40" s="6"/>
      <c r="AJ40" s="18">
        <f>AVERAGE(AJ41:AJ45)</f>
        <v>0.76064620397523619</v>
      </c>
      <c r="AK40" s="18">
        <f t="shared" ref="AK40:AL40" si="84">AVERAGE(AK41:AK45)</f>
        <v>6.6129683936135539E-2</v>
      </c>
      <c r="AL40" s="18">
        <f t="shared" si="84"/>
        <v>0.93387031606386439</v>
      </c>
      <c r="AM40" s="6"/>
      <c r="AN40" s="18">
        <f>AVERAGE(AN41:AN45)</f>
        <v>0.77472603796882233</v>
      </c>
      <c r="AO40" s="18">
        <f t="shared" ref="AO40:AP40" si="85">AVERAGE(AO41:AO45)</f>
        <v>7.8219375418017184E-2</v>
      </c>
      <c r="AP40" s="18">
        <f t="shared" si="85"/>
        <v>0.92178062458198284</v>
      </c>
      <c r="AQ40" s="6"/>
      <c r="AR40" s="18">
        <f>AVERAGE(AR41:AR45)</f>
        <v>0.73942452879995768</v>
      </c>
      <c r="AS40" s="18">
        <f t="shared" ref="AS40:AT40" si="86">AVERAGE(AS41:AS45)</f>
        <v>0.12372433697622442</v>
      </c>
      <c r="AT40" s="18">
        <f t="shared" si="86"/>
        <v>0.87627566302377569</v>
      </c>
      <c r="AU40" s="6"/>
      <c r="AV40" s="18">
        <f>AVERAGE(AV41:AV45)</f>
        <v>0.6224341696039809</v>
      </c>
      <c r="AW40" s="18">
        <f t="shared" ref="AW40:AX40" si="87">AVERAGE(AW41:AW45)</f>
        <v>8.4449178332318936E-2</v>
      </c>
      <c r="AX40" s="18">
        <f t="shared" si="87"/>
        <v>0.91555082166768109</v>
      </c>
    </row>
    <row r="41" spans="1:50" outlineLevel="1" x14ac:dyDescent="0.2">
      <c r="A41" s="1" t="s">
        <v>55</v>
      </c>
      <c r="B41" s="9" t="s">
        <v>30</v>
      </c>
      <c r="C41" s="9">
        <v>140</v>
      </c>
      <c r="D41" s="17">
        <v>0.7</v>
      </c>
      <c r="E41" s="17">
        <v>6.4285714285714279E-2</v>
      </c>
      <c r="F41" s="24">
        <f t="shared" si="63"/>
        <v>0.93571428571428572</v>
      </c>
      <c r="G41" s="9">
        <v>182</v>
      </c>
      <c r="H41" s="17">
        <v>0.75274725274725274</v>
      </c>
      <c r="I41" s="17">
        <v>4.9450549450549448E-2</v>
      </c>
      <c r="J41" s="24">
        <f t="shared" ref="J41:J45" si="88">1-I41</f>
        <v>0.9505494505494505</v>
      </c>
      <c r="K41" s="9">
        <v>142</v>
      </c>
      <c r="L41" s="17">
        <v>0.8380281690140845</v>
      </c>
      <c r="M41" s="17">
        <v>6.3380281690140844E-2</v>
      </c>
      <c r="N41" s="24">
        <f t="shared" ref="N41:N45" si="89">1-M41</f>
        <v>0.93661971830985913</v>
      </c>
      <c r="O41" s="9">
        <v>137</v>
      </c>
      <c r="P41" s="17">
        <v>0.59854014598540151</v>
      </c>
      <c r="Q41" s="17">
        <v>9.4890510948905105E-2</v>
      </c>
      <c r="R41" s="24">
        <f t="shared" ref="R41:R45" si="90">1-Q41</f>
        <v>0.9051094890510949</v>
      </c>
      <c r="S41" s="9">
        <v>137</v>
      </c>
      <c r="T41" s="17">
        <v>0.59854014598540151</v>
      </c>
      <c r="U41" s="17">
        <v>9.4890510948905105E-2</v>
      </c>
      <c r="V41" s="24">
        <f t="shared" ref="V41:V45" si="91">1-U41</f>
        <v>0.9051094890510949</v>
      </c>
      <c r="W41" s="9">
        <v>128</v>
      </c>
      <c r="X41" s="17">
        <v>0.625</v>
      </c>
      <c r="Y41" s="17">
        <v>0.1015625</v>
      </c>
      <c r="Z41" s="24">
        <f t="shared" ref="Z41:Z45" si="92">1-Y41</f>
        <v>0.8984375</v>
      </c>
      <c r="AA41" s="23">
        <v>154</v>
      </c>
      <c r="AB41" s="15">
        <v>0.57792207792207795</v>
      </c>
      <c r="AC41" s="15">
        <v>5.1948051948051951E-2</v>
      </c>
      <c r="AD41" s="24">
        <f t="shared" ref="AD41:AD45" si="93">1-AC41</f>
        <v>0.94805194805194803</v>
      </c>
      <c r="AE41" s="23">
        <v>162</v>
      </c>
      <c r="AF41" s="15">
        <v>0.5679012345679012</v>
      </c>
      <c r="AG41" s="15">
        <v>0.12345679012345678</v>
      </c>
      <c r="AH41" s="24">
        <f t="shared" ref="AH41:AH45" si="94">1-AG41</f>
        <v>0.87654320987654322</v>
      </c>
      <c r="AI41" s="23">
        <v>132</v>
      </c>
      <c r="AJ41" s="15">
        <v>0.46969696969696972</v>
      </c>
      <c r="AK41" s="15">
        <v>0.10606060606060606</v>
      </c>
      <c r="AL41" s="24">
        <f t="shared" ref="AL41:AL45" si="95">1-AK41</f>
        <v>0.89393939393939392</v>
      </c>
      <c r="AM41" s="23">
        <v>132</v>
      </c>
      <c r="AN41" s="15">
        <v>0.46969696969696972</v>
      </c>
      <c r="AO41" s="15">
        <v>0.12878787878787878</v>
      </c>
      <c r="AP41" s="24">
        <f t="shared" ref="AP41:AP45" si="96">1-AO41</f>
        <v>0.87121212121212122</v>
      </c>
      <c r="AQ41" s="23">
        <v>100</v>
      </c>
      <c r="AR41" s="15">
        <v>0.55000000000000004</v>
      </c>
      <c r="AS41" s="15">
        <v>0.18</v>
      </c>
      <c r="AT41" s="24">
        <f t="shared" ref="AT41:AT45" si="97">1-AS41</f>
        <v>0.82000000000000006</v>
      </c>
      <c r="AU41" s="23">
        <v>106</v>
      </c>
      <c r="AV41" s="15">
        <v>0.45283018867924529</v>
      </c>
      <c r="AW41" s="15">
        <v>7.5471698113207544E-2</v>
      </c>
      <c r="AX41" s="24">
        <f t="shared" ref="AX41:AX45" si="98">1-AW41</f>
        <v>0.92452830188679247</v>
      </c>
    </row>
    <row r="42" spans="1:50" outlineLevel="1" x14ac:dyDescent="0.2">
      <c r="A42" s="1" t="s">
        <v>56</v>
      </c>
      <c r="B42" s="9" t="s">
        <v>13</v>
      </c>
      <c r="C42" s="9">
        <v>24</v>
      </c>
      <c r="D42" s="17">
        <v>0.95833333333333337</v>
      </c>
      <c r="E42" s="17">
        <v>4.1666666666666664E-2</v>
      </c>
      <c r="F42" s="24">
        <f t="shared" si="63"/>
        <v>0.95833333333333337</v>
      </c>
      <c r="G42" s="9">
        <v>24</v>
      </c>
      <c r="H42" s="17">
        <v>0.83333333333333337</v>
      </c>
      <c r="I42" s="17">
        <v>0.16666666666666666</v>
      </c>
      <c r="J42" s="24">
        <f t="shared" si="88"/>
        <v>0.83333333333333337</v>
      </c>
      <c r="K42" s="9">
        <v>26</v>
      </c>
      <c r="L42" s="17">
        <v>0.84615384615384615</v>
      </c>
      <c r="M42" s="17">
        <v>0.11538461538461539</v>
      </c>
      <c r="N42" s="24">
        <f t="shared" si="89"/>
        <v>0.88461538461538458</v>
      </c>
      <c r="O42" s="9">
        <v>36</v>
      </c>
      <c r="P42" s="17">
        <v>0.83333333333333337</v>
      </c>
      <c r="Q42" s="17">
        <v>0</v>
      </c>
      <c r="R42" s="24">
        <f t="shared" si="90"/>
        <v>1</v>
      </c>
      <c r="S42" s="9">
        <v>36</v>
      </c>
      <c r="T42" s="17">
        <v>0.94444444444444442</v>
      </c>
      <c r="U42" s="17">
        <v>2.7777777777777776E-2</v>
      </c>
      <c r="V42" s="24">
        <f t="shared" si="91"/>
        <v>0.97222222222222221</v>
      </c>
      <c r="W42" s="9">
        <v>26</v>
      </c>
      <c r="X42" s="17">
        <v>0.92307692307692313</v>
      </c>
      <c r="Y42" s="17">
        <v>0</v>
      </c>
      <c r="Z42" s="24">
        <f t="shared" si="92"/>
        <v>1</v>
      </c>
      <c r="AA42" s="23">
        <v>35</v>
      </c>
      <c r="AB42" s="15">
        <v>0.77142857142857146</v>
      </c>
      <c r="AC42" s="15">
        <v>5.7142857142857141E-2</v>
      </c>
      <c r="AD42" s="24">
        <f t="shared" si="93"/>
        <v>0.94285714285714284</v>
      </c>
      <c r="AE42" s="23">
        <v>35</v>
      </c>
      <c r="AF42" s="15">
        <v>0.88571428571428568</v>
      </c>
      <c r="AG42" s="15">
        <v>0</v>
      </c>
      <c r="AH42" s="24">
        <f t="shared" si="94"/>
        <v>1</v>
      </c>
      <c r="AI42" s="23">
        <v>36</v>
      </c>
      <c r="AJ42" s="15">
        <v>0.88888888888888884</v>
      </c>
      <c r="AK42" s="15">
        <v>5.5555555555555552E-2</v>
      </c>
      <c r="AL42" s="24">
        <f t="shared" si="95"/>
        <v>0.94444444444444442</v>
      </c>
      <c r="AM42" s="23">
        <v>36</v>
      </c>
      <c r="AN42" s="15">
        <v>0.91666666666666663</v>
      </c>
      <c r="AO42" s="15">
        <v>0</v>
      </c>
      <c r="AP42" s="24">
        <f t="shared" si="96"/>
        <v>1</v>
      </c>
      <c r="AQ42" s="23">
        <v>26</v>
      </c>
      <c r="AR42" s="15">
        <v>0.80769230769230771</v>
      </c>
      <c r="AS42" s="15">
        <v>3.8461538461538464E-2</v>
      </c>
      <c r="AT42" s="24">
        <f t="shared" si="97"/>
        <v>0.96153846153846156</v>
      </c>
      <c r="AU42" s="23">
        <v>26</v>
      </c>
      <c r="AV42" s="15">
        <v>0.65384615384615385</v>
      </c>
      <c r="AW42" s="15">
        <v>0.11538461538461539</v>
      </c>
      <c r="AX42" s="24">
        <f t="shared" si="98"/>
        <v>0.88461538461538458</v>
      </c>
    </row>
    <row r="43" spans="1:50" outlineLevel="1" x14ac:dyDescent="0.2">
      <c r="A43" s="1" t="s">
        <v>57</v>
      </c>
      <c r="B43" s="9" t="s">
        <v>31</v>
      </c>
      <c r="C43" s="9">
        <v>64</v>
      </c>
      <c r="D43" s="17">
        <v>0.515625</v>
      </c>
      <c r="E43" s="17">
        <v>0.4375</v>
      </c>
      <c r="F43" s="24">
        <f t="shared" si="63"/>
        <v>0.5625</v>
      </c>
      <c r="G43" s="9">
        <v>56</v>
      </c>
      <c r="H43" s="17">
        <v>0.75</v>
      </c>
      <c r="I43" s="17">
        <v>1.7857142857142856E-2</v>
      </c>
      <c r="J43" s="24">
        <f t="shared" si="88"/>
        <v>0.9821428571428571</v>
      </c>
      <c r="K43" s="9">
        <v>62</v>
      </c>
      <c r="L43" s="17">
        <v>0.79032258064516125</v>
      </c>
      <c r="M43" s="17">
        <v>0.14516129032258066</v>
      </c>
      <c r="N43" s="24">
        <f t="shared" si="89"/>
        <v>0.85483870967741937</v>
      </c>
      <c r="O43" s="9">
        <v>66</v>
      </c>
      <c r="P43" s="17">
        <v>0.9242424242424242</v>
      </c>
      <c r="Q43" s="17">
        <v>6.0606060606060608E-2</v>
      </c>
      <c r="R43" s="24">
        <f t="shared" si="90"/>
        <v>0.93939393939393945</v>
      </c>
      <c r="S43" s="9">
        <v>66</v>
      </c>
      <c r="T43" s="17">
        <v>0.77272727272727271</v>
      </c>
      <c r="U43" s="17">
        <v>0.12121212121212122</v>
      </c>
      <c r="V43" s="24">
        <f t="shared" si="91"/>
        <v>0.87878787878787878</v>
      </c>
      <c r="W43" s="9">
        <v>52</v>
      </c>
      <c r="X43" s="17">
        <v>0.69230769230769229</v>
      </c>
      <c r="Y43" s="17">
        <v>0.21153846153846154</v>
      </c>
      <c r="Z43" s="24">
        <f t="shared" si="92"/>
        <v>0.78846153846153844</v>
      </c>
      <c r="AA43" s="23">
        <v>62</v>
      </c>
      <c r="AB43" s="15">
        <v>0.82258064516129037</v>
      </c>
      <c r="AC43" s="15">
        <v>4.8387096774193547E-2</v>
      </c>
      <c r="AD43" s="24">
        <f t="shared" si="93"/>
        <v>0.95161290322580649</v>
      </c>
      <c r="AE43" s="23">
        <v>62</v>
      </c>
      <c r="AF43" s="15">
        <v>0.75806451612903225</v>
      </c>
      <c r="AG43" s="15">
        <v>9.6774193548387094E-2</v>
      </c>
      <c r="AH43" s="24">
        <f t="shared" si="94"/>
        <v>0.90322580645161288</v>
      </c>
      <c r="AI43" s="23">
        <v>65</v>
      </c>
      <c r="AJ43" s="15">
        <v>0.85483870967741937</v>
      </c>
      <c r="AK43" s="15">
        <v>4.8387096774193547E-2</v>
      </c>
      <c r="AL43" s="24">
        <f t="shared" si="95"/>
        <v>0.95161290322580649</v>
      </c>
      <c r="AM43" s="23">
        <v>62</v>
      </c>
      <c r="AN43" s="15">
        <v>0.91935483870967738</v>
      </c>
      <c r="AO43" s="15">
        <v>4.8387096774193547E-2</v>
      </c>
      <c r="AP43" s="24">
        <f t="shared" si="96"/>
        <v>0.95161290322580649</v>
      </c>
      <c r="AQ43" s="23">
        <v>62</v>
      </c>
      <c r="AR43" s="15">
        <v>0.80645161290322576</v>
      </c>
      <c r="AS43" s="15">
        <v>4.8387096774193547E-2</v>
      </c>
      <c r="AT43" s="24">
        <f t="shared" si="97"/>
        <v>0.95161290322580649</v>
      </c>
      <c r="AU43" s="23">
        <v>56</v>
      </c>
      <c r="AV43" s="15">
        <v>0.7142857142857143</v>
      </c>
      <c r="AW43" s="15">
        <v>3.5714285714285712E-2</v>
      </c>
      <c r="AX43" s="24">
        <f t="shared" si="98"/>
        <v>0.9642857142857143</v>
      </c>
    </row>
    <row r="44" spans="1:50" outlineLevel="1" x14ac:dyDescent="0.2">
      <c r="A44" s="1" t="s">
        <v>58</v>
      </c>
      <c r="B44" s="9" t="s">
        <v>29</v>
      </c>
      <c r="C44" s="9">
        <v>123</v>
      </c>
      <c r="D44" s="17">
        <v>0.89430894308943087</v>
      </c>
      <c r="E44" s="17">
        <v>2.4390243902439025E-2</v>
      </c>
      <c r="F44" s="24">
        <f t="shared" si="63"/>
        <v>0.97560975609756095</v>
      </c>
      <c r="G44" s="9">
        <v>83</v>
      </c>
      <c r="H44" s="17">
        <v>0.91566265060240959</v>
      </c>
      <c r="I44" s="17">
        <v>1.2048192771084338E-2</v>
      </c>
      <c r="J44" s="24">
        <f t="shared" si="88"/>
        <v>0.98795180722891562</v>
      </c>
      <c r="K44" s="9">
        <v>98</v>
      </c>
      <c r="L44" s="17">
        <v>0.91836734693877553</v>
      </c>
      <c r="M44" s="17">
        <v>4.0816326530612242E-2</v>
      </c>
      <c r="N44" s="24">
        <f t="shared" si="89"/>
        <v>0.95918367346938771</v>
      </c>
      <c r="O44" s="9">
        <v>117</v>
      </c>
      <c r="P44" s="17">
        <v>0.9145299145299145</v>
      </c>
      <c r="Q44" s="17">
        <v>2.564102564102564E-2</v>
      </c>
      <c r="R44" s="24">
        <f t="shared" si="90"/>
        <v>0.97435897435897434</v>
      </c>
      <c r="S44" s="9">
        <v>117</v>
      </c>
      <c r="T44" s="17">
        <v>0.84615384615384615</v>
      </c>
      <c r="U44" s="17">
        <v>3.4188034188034191E-2</v>
      </c>
      <c r="V44" s="24">
        <f t="shared" si="91"/>
        <v>0.96581196581196582</v>
      </c>
      <c r="W44" s="9">
        <v>131</v>
      </c>
      <c r="X44" s="17">
        <v>0.87786259541984735</v>
      </c>
      <c r="Y44" s="17">
        <v>3.0534351145038167E-2</v>
      </c>
      <c r="Z44" s="24">
        <f t="shared" si="92"/>
        <v>0.96946564885496178</v>
      </c>
      <c r="AA44" s="23">
        <v>122</v>
      </c>
      <c r="AB44" s="15">
        <v>0.86065573770491799</v>
      </c>
      <c r="AC44" s="15">
        <v>3.2786885245901641E-2</v>
      </c>
      <c r="AD44" s="24">
        <f t="shared" si="93"/>
        <v>0.96721311475409832</v>
      </c>
      <c r="AE44" s="23">
        <v>128</v>
      </c>
      <c r="AF44" s="15">
        <v>0.953125</v>
      </c>
      <c r="AG44" s="15">
        <v>0</v>
      </c>
      <c r="AH44" s="24">
        <f t="shared" si="94"/>
        <v>1</v>
      </c>
      <c r="AI44" s="23">
        <v>125</v>
      </c>
      <c r="AJ44" s="15">
        <v>0.86399999999999999</v>
      </c>
      <c r="AK44" s="15">
        <v>0.04</v>
      </c>
      <c r="AL44" s="24">
        <f t="shared" si="95"/>
        <v>0.96</v>
      </c>
      <c r="AM44" s="23">
        <v>114</v>
      </c>
      <c r="AN44" s="15">
        <v>0.84210526315789469</v>
      </c>
      <c r="AO44" s="15">
        <v>5.2631578947368418E-2</v>
      </c>
      <c r="AP44" s="24">
        <f t="shared" si="96"/>
        <v>0.94736842105263164</v>
      </c>
      <c r="AQ44" s="23">
        <v>94</v>
      </c>
      <c r="AR44" s="15">
        <v>0.88297872340425532</v>
      </c>
      <c r="AS44" s="15">
        <v>8.5106382978723402E-2</v>
      </c>
      <c r="AT44" s="24">
        <f t="shared" si="97"/>
        <v>0.91489361702127658</v>
      </c>
      <c r="AU44" s="23">
        <v>91</v>
      </c>
      <c r="AV44" s="15">
        <v>0.79120879120879117</v>
      </c>
      <c r="AW44" s="15">
        <v>9.8901098901098897E-2</v>
      </c>
      <c r="AX44" s="24">
        <f t="shared" si="98"/>
        <v>0.90109890109890112</v>
      </c>
    </row>
    <row r="45" spans="1:50" outlineLevel="1" x14ac:dyDescent="0.2">
      <c r="A45" s="1" t="s">
        <v>59</v>
      </c>
      <c r="B45" s="9" t="s">
        <v>19</v>
      </c>
      <c r="C45" s="9">
        <v>62</v>
      </c>
      <c r="D45" s="17">
        <v>0.80645161290322576</v>
      </c>
      <c r="E45" s="17">
        <v>4.8387096774193547E-2</v>
      </c>
      <c r="F45" s="24">
        <f t="shared" si="63"/>
        <v>0.95161290322580649</v>
      </c>
      <c r="G45" s="9">
        <v>56</v>
      </c>
      <c r="H45" s="17">
        <v>0.6071428571428571</v>
      </c>
      <c r="I45" s="17">
        <v>8.9285714285714288E-2</v>
      </c>
      <c r="J45" s="24">
        <f t="shared" si="88"/>
        <v>0.9107142857142857</v>
      </c>
      <c r="K45" s="9">
        <v>63</v>
      </c>
      <c r="L45" s="17">
        <v>0.73015873015873012</v>
      </c>
      <c r="M45" s="17">
        <v>0.22222222222222221</v>
      </c>
      <c r="N45" s="24">
        <f t="shared" si="89"/>
        <v>0.77777777777777779</v>
      </c>
      <c r="O45" s="9">
        <v>61</v>
      </c>
      <c r="P45" s="17">
        <v>0.80327868852459017</v>
      </c>
      <c r="Q45" s="17">
        <v>4.9180327868852458E-2</v>
      </c>
      <c r="R45" s="24">
        <f t="shared" si="90"/>
        <v>0.95081967213114749</v>
      </c>
      <c r="S45" s="9">
        <v>62</v>
      </c>
      <c r="T45" s="17">
        <v>0.80645161290322576</v>
      </c>
      <c r="U45" s="17">
        <v>1.6129032258064516E-2</v>
      </c>
      <c r="V45" s="24">
        <f t="shared" si="91"/>
        <v>0.9838709677419355</v>
      </c>
      <c r="W45" s="9">
        <v>49</v>
      </c>
      <c r="X45" s="17">
        <v>0.44897959183673469</v>
      </c>
      <c r="Y45" s="17">
        <v>4.0816326530612242E-2</v>
      </c>
      <c r="Z45" s="24">
        <f t="shared" si="92"/>
        <v>0.95918367346938771</v>
      </c>
      <c r="AA45" s="23">
        <v>62</v>
      </c>
      <c r="AB45" s="15">
        <v>0.69354838709677424</v>
      </c>
      <c r="AC45" s="15">
        <v>4.8387096774193547E-2</v>
      </c>
      <c r="AD45" s="24">
        <f t="shared" si="93"/>
        <v>0.95161290322580649</v>
      </c>
      <c r="AE45" s="23">
        <v>65</v>
      </c>
      <c r="AF45" s="15">
        <v>0.70769230769230773</v>
      </c>
      <c r="AG45" s="15">
        <v>0.13846153846153847</v>
      </c>
      <c r="AH45" s="24">
        <f t="shared" si="94"/>
        <v>0.86153846153846159</v>
      </c>
      <c r="AI45" s="23">
        <v>62</v>
      </c>
      <c r="AJ45" s="15">
        <v>0.72580645161290325</v>
      </c>
      <c r="AK45" s="15">
        <v>8.0645161290322578E-2</v>
      </c>
      <c r="AL45" s="24">
        <f t="shared" si="95"/>
        <v>0.91935483870967738</v>
      </c>
      <c r="AM45" s="23">
        <v>62</v>
      </c>
      <c r="AN45" s="15">
        <v>0.72580645161290325</v>
      </c>
      <c r="AO45" s="15">
        <v>0.16129032258064516</v>
      </c>
      <c r="AP45" s="24">
        <f t="shared" si="96"/>
        <v>0.83870967741935487</v>
      </c>
      <c r="AQ45" s="23">
        <v>60</v>
      </c>
      <c r="AR45" s="15">
        <v>0.65</v>
      </c>
      <c r="AS45" s="15">
        <v>0.26666666666666666</v>
      </c>
      <c r="AT45" s="24">
        <f t="shared" si="97"/>
        <v>0.73333333333333339</v>
      </c>
      <c r="AU45" s="23">
        <v>62</v>
      </c>
      <c r="AV45" s="15">
        <v>0.5</v>
      </c>
      <c r="AW45" s="15">
        <v>9.6774193548387094E-2</v>
      </c>
      <c r="AX45" s="24">
        <f t="shared" si="98"/>
        <v>0.90322580645161288</v>
      </c>
    </row>
    <row r="46" spans="1:50" ht="12.75" customHeight="1" outlineLevel="1" x14ac:dyDescent="0.2">
      <c r="A46" s="2"/>
      <c r="B46" s="26"/>
      <c r="C46" s="26"/>
      <c r="D46" s="27"/>
      <c r="E46" s="27"/>
      <c r="F46" s="2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outlineLevel="1" x14ac:dyDescent="0.2">
      <c r="A47" s="2"/>
      <c r="B47" s="26"/>
      <c r="C47" s="26"/>
      <c r="D47" s="27"/>
      <c r="E47" s="27"/>
      <c r="F47" s="2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x14ac:dyDescent="0.2">
      <c r="B48" s="19" t="s">
        <v>66</v>
      </c>
      <c r="C48" s="19"/>
    </row>
  </sheetData>
  <mergeCells count="33">
    <mergeCell ref="A3:D3"/>
    <mergeCell ref="A22:B22"/>
    <mergeCell ref="O7:R7"/>
    <mergeCell ref="A30:B30"/>
    <mergeCell ref="A40:B40"/>
    <mergeCell ref="B7:B8"/>
    <mergeCell ref="A7:A8"/>
    <mergeCell ref="A16:C16"/>
    <mergeCell ref="B20:B21"/>
    <mergeCell ref="A20:A21"/>
    <mergeCell ref="C7:F7"/>
    <mergeCell ref="W7:Z7"/>
    <mergeCell ref="AA7:AD7"/>
    <mergeCell ref="AE7:AH7"/>
    <mergeCell ref="AI7:AL7"/>
    <mergeCell ref="G7:J7"/>
    <mergeCell ref="K7:N7"/>
    <mergeCell ref="AM7:AP7"/>
    <mergeCell ref="AQ7:AT7"/>
    <mergeCell ref="AU7:AX7"/>
    <mergeCell ref="C20:F20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S7:V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="85" zoomScaleNormal="85" workbookViewId="0">
      <selection activeCell="O85" sqref="O85"/>
    </sheetView>
  </sheetViews>
  <sheetFormatPr baseColWidth="10" defaultRowHeight="12.75" x14ac:dyDescent="0.2"/>
  <cols>
    <col min="1" max="1" width="22.5703125" bestFit="1" customWidth="1"/>
    <col min="2" max="11" width="11.28515625" customWidth="1"/>
    <col min="12" max="12" width="12.42578125" customWidth="1"/>
    <col min="13" max="13" width="11.28515625" customWidth="1"/>
  </cols>
  <sheetData>
    <row r="1" spans="1:13" ht="15.75" customHeight="1" x14ac:dyDescent="0.25">
      <c r="A1" s="11" t="s">
        <v>24</v>
      </c>
      <c r="B1" s="8"/>
      <c r="C1" s="8"/>
      <c r="D1" s="8"/>
      <c r="G1" s="4">
        <v>2011</v>
      </c>
    </row>
    <row r="2" spans="1:13" x14ac:dyDescent="0.2">
      <c r="A2" s="12" t="s">
        <v>61</v>
      </c>
      <c r="B2" s="8"/>
      <c r="C2" s="8"/>
      <c r="D2" s="8"/>
    </row>
    <row r="3" spans="1:13" x14ac:dyDescent="0.2">
      <c r="A3" s="41" t="s">
        <v>63</v>
      </c>
      <c r="B3" s="41"/>
      <c r="C3" s="41"/>
      <c r="D3" s="41"/>
    </row>
    <row r="8" spans="1:13" ht="25.5" x14ac:dyDescent="0.2">
      <c r="A8" s="49" t="s">
        <v>111</v>
      </c>
      <c r="B8" s="38" t="s">
        <v>88</v>
      </c>
      <c r="C8" s="38" t="s">
        <v>73</v>
      </c>
      <c r="D8" s="38" t="s">
        <v>32</v>
      </c>
      <c r="E8" s="38" t="s">
        <v>74</v>
      </c>
      <c r="F8" s="38" t="s">
        <v>75</v>
      </c>
      <c r="G8" s="38" t="s">
        <v>76</v>
      </c>
      <c r="H8" s="38" t="s">
        <v>77</v>
      </c>
      <c r="I8" s="38" t="s">
        <v>78</v>
      </c>
      <c r="J8" s="38" t="s">
        <v>79</v>
      </c>
      <c r="K8" s="38" t="s">
        <v>80</v>
      </c>
      <c r="L8" s="38" t="s">
        <v>81</v>
      </c>
      <c r="M8" s="38" t="s">
        <v>82</v>
      </c>
    </row>
    <row r="9" spans="1:13" x14ac:dyDescent="0.2">
      <c r="A9" s="40" t="s">
        <v>89</v>
      </c>
      <c r="B9" s="39">
        <v>0.93438101757893344</v>
      </c>
      <c r="C9" s="37">
        <v>0.93708010830448185</v>
      </c>
      <c r="D9" s="37">
        <v>0.91945328531529624</v>
      </c>
      <c r="E9" s="37">
        <v>0.89722817734856608</v>
      </c>
      <c r="F9" s="37">
        <v>0.89855505248621015</v>
      </c>
      <c r="G9" s="37">
        <v>0.92090279840942746</v>
      </c>
      <c r="H9" s="37">
        <v>0.89097273581453329</v>
      </c>
      <c r="I9" s="37">
        <v>0.90208149919738845</v>
      </c>
      <c r="J9" s="37">
        <v>0.90911985956418284</v>
      </c>
      <c r="K9" s="37">
        <v>0.92217472222349073</v>
      </c>
      <c r="L9" s="37">
        <v>0.91638264139116454</v>
      </c>
      <c r="M9" s="37">
        <v>0.88897684993476311</v>
      </c>
    </row>
    <row r="10" spans="1:13" x14ac:dyDescent="0.2">
      <c r="A10" s="40" t="s">
        <v>90</v>
      </c>
      <c r="B10" s="39">
        <v>0.89407129961660436</v>
      </c>
      <c r="C10" s="37">
        <v>0.91034701587166711</v>
      </c>
      <c r="D10" s="37">
        <v>0.92304037287884999</v>
      </c>
      <c r="E10" s="37">
        <v>0.92431578634999512</v>
      </c>
      <c r="F10" s="37">
        <v>0.94366906412770135</v>
      </c>
      <c r="G10" s="37">
        <v>0.95602224955264303</v>
      </c>
      <c r="H10" s="37">
        <v>0.94256787711678813</v>
      </c>
      <c r="I10" s="37">
        <v>0.93445622280909379</v>
      </c>
      <c r="J10" s="37">
        <v>0.9734720705708293</v>
      </c>
      <c r="K10" s="37">
        <v>0.93445064012523749</v>
      </c>
      <c r="L10" s="37">
        <v>0.91157299888949905</v>
      </c>
      <c r="M10" s="37">
        <v>0.92238271472208788</v>
      </c>
    </row>
    <row r="11" spans="1:13" x14ac:dyDescent="0.2">
      <c r="A11" s="40" t="s">
        <v>91</v>
      </c>
      <c r="B11" s="39">
        <v>0.88923281147484501</v>
      </c>
      <c r="C11" s="37">
        <v>0.91227712605879818</v>
      </c>
      <c r="D11" s="37">
        <v>0.87026957109716452</v>
      </c>
      <c r="E11" s="37">
        <v>0.9058642630265723</v>
      </c>
      <c r="F11" s="37">
        <v>0.90990828149441605</v>
      </c>
      <c r="G11" s="37">
        <v>0.91174402058195148</v>
      </c>
      <c r="H11" s="37">
        <v>0.88228950215812529</v>
      </c>
      <c r="I11" s="37">
        <v>0.86350955099685733</v>
      </c>
      <c r="J11" s="37">
        <v>0.92694638214570224</v>
      </c>
      <c r="K11" s="37">
        <v>0.83417836867246919</v>
      </c>
      <c r="L11" s="37">
        <v>0.89960793925861182</v>
      </c>
      <c r="M11" s="37">
        <v>0.90501263467096338</v>
      </c>
    </row>
    <row r="12" spans="1:13" x14ac:dyDescent="0.2">
      <c r="A12" s="40" t="s">
        <v>92</v>
      </c>
      <c r="B12" s="39">
        <v>0.8767540556741974</v>
      </c>
      <c r="C12" s="37">
        <v>0.93293834679376852</v>
      </c>
      <c r="D12" s="37">
        <v>0.88260705276996576</v>
      </c>
      <c r="E12" s="37">
        <v>0.9539364149870313</v>
      </c>
      <c r="F12" s="37">
        <v>0.94116050472301949</v>
      </c>
      <c r="G12" s="37">
        <v>0.92310967215717754</v>
      </c>
      <c r="H12" s="37">
        <v>0.95226960242296044</v>
      </c>
      <c r="I12" s="37">
        <v>0.92826149557332349</v>
      </c>
      <c r="J12" s="37">
        <v>0.93387031606386439</v>
      </c>
      <c r="K12" s="37">
        <v>0.92178062458198284</v>
      </c>
      <c r="L12" s="37">
        <v>0.87627566302377569</v>
      </c>
      <c r="M12" s="37">
        <v>0.91555082166768109</v>
      </c>
    </row>
    <row r="13" spans="1:13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25.5" x14ac:dyDescent="0.2">
      <c r="A14" s="49" t="s">
        <v>114</v>
      </c>
      <c r="B14" s="38" t="s">
        <v>88</v>
      </c>
      <c r="C14" s="38" t="s">
        <v>73</v>
      </c>
      <c r="D14" s="38" t="s">
        <v>32</v>
      </c>
      <c r="E14" s="38" t="s">
        <v>74</v>
      </c>
      <c r="F14" s="38" t="s">
        <v>75</v>
      </c>
      <c r="G14" s="38" t="s">
        <v>76</v>
      </c>
      <c r="H14" s="38" t="s">
        <v>77</v>
      </c>
      <c r="I14" s="38" t="s">
        <v>78</v>
      </c>
      <c r="J14" s="38" t="s">
        <v>79</v>
      </c>
      <c r="K14" s="38" t="s">
        <v>80</v>
      </c>
      <c r="L14" s="38" t="s">
        <v>81</v>
      </c>
      <c r="M14" s="38" t="s">
        <v>82</v>
      </c>
    </row>
    <row r="15" spans="1:13" x14ac:dyDescent="0.2">
      <c r="A15" s="40" t="s">
        <v>89</v>
      </c>
      <c r="B15" s="39">
        <v>0.85903442708712507</v>
      </c>
      <c r="C15" s="37">
        <v>0.87932242711531894</v>
      </c>
      <c r="D15" s="37">
        <v>0.86548927702323175</v>
      </c>
      <c r="E15" s="37">
        <v>0.80461848334960551</v>
      </c>
      <c r="F15" s="37">
        <v>0.8042445328610075</v>
      </c>
      <c r="G15" s="37">
        <v>0.81596656125791767</v>
      </c>
      <c r="H15" s="37">
        <v>0.78098607262487074</v>
      </c>
      <c r="I15" s="37">
        <v>0.80701927416079255</v>
      </c>
      <c r="J15" s="37">
        <v>0.79479576408076302</v>
      </c>
      <c r="K15" s="37">
        <v>0.80508474174308342</v>
      </c>
      <c r="L15" s="37">
        <v>0.79689783777833401</v>
      </c>
      <c r="M15" s="37">
        <v>0.70890140592291995</v>
      </c>
    </row>
    <row r="16" spans="1:13" x14ac:dyDescent="0.2">
      <c r="A16" s="40" t="s">
        <v>90</v>
      </c>
      <c r="B16" s="39">
        <v>0.77952570405479726</v>
      </c>
      <c r="C16" s="37">
        <v>0.79539145530936006</v>
      </c>
      <c r="D16" s="37">
        <v>0.76904916137314472</v>
      </c>
      <c r="E16" s="37">
        <v>0.80972410270475881</v>
      </c>
      <c r="F16" s="37">
        <v>0.81462904839270223</v>
      </c>
      <c r="G16" s="37">
        <v>0.84084166707039409</v>
      </c>
      <c r="H16" s="37">
        <v>0.83662537923851854</v>
      </c>
      <c r="I16" s="37">
        <v>0.83729389022026024</v>
      </c>
      <c r="J16" s="37">
        <v>0.84659916152764458</v>
      </c>
      <c r="K16" s="37">
        <v>0.81807501686325779</v>
      </c>
      <c r="L16" s="37">
        <v>0.79570199956832277</v>
      </c>
      <c r="M16" s="37">
        <v>0.78124365162857112</v>
      </c>
    </row>
    <row r="17" spans="1:13" x14ac:dyDescent="0.2">
      <c r="A17" s="40" t="s">
        <v>91</v>
      </c>
      <c r="B17" s="39">
        <v>0.80710112942641865</v>
      </c>
      <c r="C17" s="37">
        <v>0.82406609732347036</v>
      </c>
      <c r="D17" s="37">
        <v>0.80002141467837407</v>
      </c>
      <c r="E17" s="37">
        <v>0.85668298736726589</v>
      </c>
      <c r="F17" s="37">
        <v>0.85485970738756634</v>
      </c>
      <c r="G17" s="37">
        <v>0.86442108020634345</v>
      </c>
      <c r="H17" s="37">
        <v>0.78563404365942069</v>
      </c>
      <c r="I17" s="37">
        <v>0.77070679293377808</v>
      </c>
      <c r="J17" s="37">
        <v>0.84211922408537465</v>
      </c>
      <c r="K17" s="37">
        <v>0.79421613618860454</v>
      </c>
      <c r="L17" s="37">
        <v>0.85231619943539849</v>
      </c>
      <c r="M17" s="37">
        <v>0.78668969913197684</v>
      </c>
    </row>
    <row r="18" spans="1:13" x14ac:dyDescent="0.2">
      <c r="A18" s="40" t="s">
        <v>92</v>
      </c>
      <c r="B18" s="39">
        <v>0.77494377786519808</v>
      </c>
      <c r="C18" s="37">
        <v>0.77177721876517058</v>
      </c>
      <c r="D18" s="37">
        <v>0.82460613458211951</v>
      </c>
      <c r="E18" s="37">
        <v>0.81478490132313275</v>
      </c>
      <c r="F18" s="37">
        <v>0.79366346444283808</v>
      </c>
      <c r="G18" s="37">
        <v>0.71344536052823959</v>
      </c>
      <c r="H18" s="37">
        <v>0.7452270838627264</v>
      </c>
      <c r="I18" s="37">
        <v>0.77449946882070542</v>
      </c>
      <c r="J18" s="37">
        <v>0.76064620397523619</v>
      </c>
      <c r="K18" s="37">
        <v>0.77472603796882233</v>
      </c>
      <c r="L18" s="37">
        <v>0.73942452879995768</v>
      </c>
      <c r="M18" s="37">
        <v>0.6224341696039809</v>
      </c>
    </row>
    <row r="19" spans="1:13" x14ac:dyDescent="0.2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51" spans="1:13" ht="25.5" x14ac:dyDescent="0.2">
      <c r="J51" s="73" t="s">
        <v>98</v>
      </c>
      <c r="K51" s="74"/>
      <c r="L51" s="43" t="s">
        <v>99</v>
      </c>
      <c r="M51" s="43" t="s">
        <v>113</v>
      </c>
    </row>
    <row r="52" spans="1:13" x14ac:dyDescent="0.2">
      <c r="J52" s="70" t="s">
        <v>100</v>
      </c>
      <c r="K52" s="71"/>
      <c r="L52" s="44">
        <v>0.95589683452894647</v>
      </c>
      <c r="M52" s="44">
        <v>0.83999038121230285</v>
      </c>
    </row>
    <row r="53" spans="1:13" x14ac:dyDescent="0.2">
      <c r="J53" s="70" t="s">
        <v>94</v>
      </c>
      <c r="K53" s="71"/>
      <c r="L53" s="44">
        <v>0.93683720545232207</v>
      </c>
      <c r="M53" s="44">
        <v>0.81905847695215306</v>
      </c>
    </row>
    <row r="54" spans="1:13" x14ac:dyDescent="0.2">
      <c r="J54" s="70" t="s">
        <v>93</v>
      </c>
      <c r="K54" s="71"/>
      <c r="L54" s="44">
        <v>0.93475256496104908</v>
      </c>
      <c r="M54" s="44">
        <v>0.7987648128134982</v>
      </c>
    </row>
    <row r="55" spans="1:13" x14ac:dyDescent="0.2">
      <c r="J55" s="70" t="s">
        <v>97</v>
      </c>
      <c r="K55" s="71"/>
      <c r="L55" s="44">
        <v>0.91352472747528057</v>
      </c>
      <c r="M55" s="44">
        <v>0.83574142884162816</v>
      </c>
    </row>
    <row r="56" spans="1:13" x14ac:dyDescent="0.2">
      <c r="A56" s="5"/>
      <c r="B56" s="33"/>
      <c r="J56" s="70" t="s">
        <v>96</v>
      </c>
      <c r="K56" s="71"/>
      <c r="L56" s="44">
        <v>0.8938510303778463</v>
      </c>
      <c r="M56" s="44">
        <v>0.79286537769467991</v>
      </c>
    </row>
    <row r="57" spans="1:13" x14ac:dyDescent="0.2">
      <c r="B57" s="33"/>
      <c r="J57" s="70" t="s">
        <v>95</v>
      </c>
      <c r="K57" s="71"/>
      <c r="L57" s="44">
        <v>0.89277911483271222</v>
      </c>
      <c r="M57" s="44">
        <v>0.82282214617220617</v>
      </c>
    </row>
    <row r="58" spans="1:13" x14ac:dyDescent="0.2">
      <c r="B58" s="33"/>
      <c r="J58" s="70" t="s">
        <v>3</v>
      </c>
      <c r="K58" s="71"/>
      <c r="L58" s="44">
        <v>0.85245529178676571</v>
      </c>
      <c r="M58" s="44">
        <v>0.76213451256643083</v>
      </c>
    </row>
    <row r="59" spans="1:13" x14ac:dyDescent="0.2">
      <c r="B59" s="33"/>
    </row>
    <row r="60" spans="1:13" x14ac:dyDescent="0.2">
      <c r="B60" s="33"/>
    </row>
    <row r="61" spans="1:13" x14ac:dyDescent="0.2">
      <c r="B61" s="33"/>
    </row>
    <row r="62" spans="1:13" x14ac:dyDescent="0.2">
      <c r="B62" s="33"/>
    </row>
    <row r="69" spans="2:13" ht="25.5" x14ac:dyDescent="0.2">
      <c r="J69" s="72" t="s">
        <v>98</v>
      </c>
      <c r="K69" s="72"/>
      <c r="L69" s="43" t="s">
        <v>99</v>
      </c>
      <c r="M69" s="43" t="s">
        <v>112</v>
      </c>
    </row>
    <row r="70" spans="2:13" x14ac:dyDescent="0.2">
      <c r="B70" s="33"/>
      <c r="J70" s="69" t="s">
        <v>11</v>
      </c>
      <c r="K70" s="69"/>
      <c r="L70" s="44">
        <v>0.95088175423940913</v>
      </c>
      <c r="M70" s="44">
        <v>0.93978080160046373</v>
      </c>
    </row>
    <row r="71" spans="2:13" x14ac:dyDescent="0.2">
      <c r="J71" s="69" t="s">
        <v>7</v>
      </c>
      <c r="K71" s="69"/>
      <c r="L71" s="44">
        <v>0.93760096858205311</v>
      </c>
      <c r="M71" s="44">
        <v>0.79510735670099375</v>
      </c>
    </row>
    <row r="72" spans="2:13" x14ac:dyDescent="0.2">
      <c r="J72" s="69" t="s">
        <v>14</v>
      </c>
      <c r="K72" s="69"/>
      <c r="L72" s="44">
        <v>0.93617085360376395</v>
      </c>
      <c r="M72" s="44">
        <v>0.82871981855707044</v>
      </c>
    </row>
    <row r="73" spans="2:13" x14ac:dyDescent="0.2">
      <c r="J73" s="69" t="s">
        <v>9</v>
      </c>
      <c r="K73" s="69"/>
      <c r="L73" s="44">
        <v>0.93249354410522434</v>
      </c>
      <c r="M73" s="44">
        <v>0.82999155618211906</v>
      </c>
    </row>
    <row r="74" spans="2:13" x14ac:dyDescent="0.2">
      <c r="J74" s="69" t="s">
        <v>10</v>
      </c>
      <c r="K74" s="69"/>
      <c r="L74" s="44">
        <v>0.92872599918282683</v>
      </c>
      <c r="M74" s="44">
        <v>0.72199423767991755</v>
      </c>
    </row>
    <row r="75" spans="2:13" x14ac:dyDescent="0.2">
      <c r="J75" s="69" t="s">
        <v>8</v>
      </c>
      <c r="K75" s="69"/>
      <c r="L75" s="44">
        <v>0.91341210111595272</v>
      </c>
      <c r="M75" s="44">
        <v>0.73666133551472601</v>
      </c>
    </row>
    <row r="76" spans="2:13" x14ac:dyDescent="0.2">
      <c r="J76" s="69" t="s">
        <v>6</v>
      </c>
      <c r="K76" s="69"/>
      <c r="L76" s="44">
        <v>0.91144239563070306</v>
      </c>
      <c r="M76" s="44">
        <v>0.82048669923655326</v>
      </c>
    </row>
    <row r="80" spans="2:13" x14ac:dyDescent="0.2">
      <c r="B80" s="33"/>
    </row>
    <row r="88" spans="10:13" ht="25.5" x14ac:dyDescent="0.2">
      <c r="J88" s="72" t="s">
        <v>98</v>
      </c>
      <c r="K88" s="72"/>
      <c r="L88" s="43" t="s">
        <v>99</v>
      </c>
      <c r="M88" s="43" t="s">
        <v>112</v>
      </c>
    </row>
    <row r="89" spans="10:13" x14ac:dyDescent="0.2">
      <c r="J89" s="70" t="s">
        <v>12</v>
      </c>
      <c r="K89" s="71"/>
      <c r="L89" s="44">
        <v>0.93566515164289621</v>
      </c>
      <c r="M89" s="44">
        <v>0.81027472154245672</v>
      </c>
    </row>
    <row r="90" spans="10:13" x14ac:dyDescent="0.2">
      <c r="J90" s="70" t="s">
        <v>85</v>
      </c>
      <c r="K90" s="71"/>
      <c r="L90" s="44">
        <v>0.93038001490918953</v>
      </c>
      <c r="M90" s="44">
        <v>0.87641202448721423</v>
      </c>
    </row>
    <row r="91" spans="10:13" x14ac:dyDescent="0.2">
      <c r="J91" s="70" t="s">
        <v>103</v>
      </c>
      <c r="K91" s="71"/>
      <c r="L91" s="44">
        <v>0.92549606218780134</v>
      </c>
      <c r="M91" s="44">
        <v>0.78174548010467637</v>
      </c>
    </row>
    <row r="92" spans="10:13" x14ac:dyDescent="0.2">
      <c r="J92" s="70" t="s">
        <v>107</v>
      </c>
      <c r="K92" s="71"/>
      <c r="L92" s="44">
        <v>0.91413188033153425</v>
      </c>
      <c r="M92" s="44">
        <v>0.85458763232728385</v>
      </c>
    </row>
    <row r="93" spans="10:13" x14ac:dyDescent="0.2">
      <c r="J93" s="70" t="s">
        <v>102</v>
      </c>
      <c r="K93" s="71"/>
      <c r="L93" s="44">
        <v>0.90452081957795682</v>
      </c>
      <c r="M93" s="44">
        <v>0.85149332325408966</v>
      </c>
    </row>
    <row r="94" spans="10:13" x14ac:dyDescent="0.2">
      <c r="J94" s="70" t="s">
        <v>105</v>
      </c>
      <c r="K94" s="71"/>
      <c r="L94" s="44">
        <v>0.89020398996745354</v>
      </c>
      <c r="M94" s="44">
        <v>0.84037698877364264</v>
      </c>
    </row>
    <row r="95" spans="10:13" x14ac:dyDescent="0.2">
      <c r="J95" s="70" t="s">
        <v>104</v>
      </c>
      <c r="K95" s="71"/>
      <c r="L95" s="44">
        <v>0.88520539822110134</v>
      </c>
      <c r="M95" s="44">
        <v>0.8015547244181449</v>
      </c>
    </row>
    <row r="96" spans="10:13" x14ac:dyDescent="0.2">
      <c r="J96" s="70" t="s">
        <v>106</v>
      </c>
      <c r="K96" s="71"/>
      <c r="L96" s="44">
        <v>0.86686149473175178</v>
      </c>
      <c r="M96" s="44">
        <v>0.79401759083323376</v>
      </c>
    </row>
    <row r="97" spans="10:15" x14ac:dyDescent="0.2">
      <c r="J97" s="70" t="s">
        <v>101</v>
      </c>
      <c r="K97" s="71"/>
      <c r="L97" s="44">
        <v>0.78560303484806726</v>
      </c>
      <c r="M97" s="44">
        <v>0.77880146664596361</v>
      </c>
    </row>
    <row r="108" spans="10:15" ht="25.5" x14ac:dyDescent="0.2">
      <c r="J108" s="72" t="s">
        <v>98</v>
      </c>
      <c r="K108" s="72"/>
      <c r="L108" s="43" t="s">
        <v>99</v>
      </c>
      <c r="M108" s="42" t="s">
        <v>112</v>
      </c>
      <c r="N108" s="45"/>
      <c r="O108" s="45"/>
    </row>
    <row r="109" spans="10:15" x14ac:dyDescent="0.2">
      <c r="J109" s="70" t="s">
        <v>110</v>
      </c>
      <c r="K109" s="71"/>
      <c r="L109" s="44">
        <v>0.96024632331238957</v>
      </c>
      <c r="M109" s="44">
        <v>0.88007990101750699</v>
      </c>
      <c r="N109" s="26"/>
      <c r="O109" s="46"/>
    </row>
    <row r="110" spans="10:15" x14ac:dyDescent="0.2">
      <c r="J110" s="69" t="s">
        <v>13</v>
      </c>
      <c r="K110" s="69"/>
      <c r="L110" s="44">
        <v>0.94849664224664221</v>
      </c>
      <c r="M110" s="44">
        <v>0.85524267399267406</v>
      </c>
      <c r="N110" s="26"/>
      <c r="O110" s="46"/>
    </row>
    <row r="111" spans="10:15" x14ac:dyDescent="0.2">
      <c r="J111" s="69" t="s">
        <v>108</v>
      </c>
      <c r="K111" s="69"/>
      <c r="L111" s="44">
        <v>0.90548457563688201</v>
      </c>
      <c r="M111" s="44">
        <v>0.60007526285794188</v>
      </c>
      <c r="N111" s="26"/>
      <c r="O111" s="46"/>
    </row>
    <row r="112" spans="10:15" x14ac:dyDescent="0.2">
      <c r="J112" s="69" t="s">
        <v>59</v>
      </c>
      <c r="K112" s="69"/>
      <c r="L112" s="44">
        <v>0.89514619172821563</v>
      </c>
      <c r="M112" s="44">
        <v>0.68377639095702103</v>
      </c>
      <c r="N112" s="26"/>
      <c r="O112" s="46"/>
    </row>
    <row r="113" spans="10:15" x14ac:dyDescent="0.2">
      <c r="J113" s="69" t="s">
        <v>109</v>
      </c>
      <c r="K113" s="69"/>
      <c r="L113" s="44">
        <v>0.89000733809201549</v>
      </c>
      <c r="M113" s="44">
        <v>0.77673341723240907</v>
      </c>
      <c r="N113" s="26"/>
      <c r="O113" s="46"/>
    </row>
  </sheetData>
  <mergeCells count="32">
    <mergeCell ref="J51:K51"/>
    <mergeCell ref="J69:K69"/>
    <mergeCell ref="J70:K70"/>
    <mergeCell ref="J71:K71"/>
    <mergeCell ref="J52:K52"/>
    <mergeCell ref="J53:K53"/>
    <mergeCell ref="J54:K54"/>
    <mergeCell ref="J55:K55"/>
    <mergeCell ref="J94:K94"/>
    <mergeCell ref="J95:K95"/>
    <mergeCell ref="J56:K56"/>
    <mergeCell ref="J57:K57"/>
    <mergeCell ref="J58:K58"/>
    <mergeCell ref="J91:K91"/>
    <mergeCell ref="J92:K92"/>
    <mergeCell ref="J93:K93"/>
    <mergeCell ref="J90:K90"/>
    <mergeCell ref="J89:K89"/>
    <mergeCell ref="J76:K76"/>
    <mergeCell ref="J88:K88"/>
    <mergeCell ref="J75:K75"/>
    <mergeCell ref="J72:K72"/>
    <mergeCell ref="J73:K73"/>
    <mergeCell ref="J74:K74"/>
    <mergeCell ref="J111:K111"/>
    <mergeCell ref="J112:K112"/>
    <mergeCell ref="J113:K113"/>
    <mergeCell ref="J96:K96"/>
    <mergeCell ref="J109:K109"/>
    <mergeCell ref="J110:K110"/>
    <mergeCell ref="J108:K108"/>
    <mergeCell ref="J97:K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B2" sqref="B2:J4"/>
    </sheetView>
  </sheetViews>
  <sheetFormatPr baseColWidth="10" defaultRowHeight="12.75" x14ac:dyDescent="0.2"/>
  <cols>
    <col min="1" max="1" width="2.42578125" customWidth="1"/>
  </cols>
  <sheetData>
    <row r="1" spans="2:11" ht="9" customHeight="1" x14ac:dyDescent="0.2"/>
    <row r="2" spans="2:11" ht="30.75" customHeight="1" x14ac:dyDescent="0.2">
      <c r="B2" s="76" t="s">
        <v>83</v>
      </c>
      <c r="C2" s="76"/>
      <c r="D2" s="76"/>
      <c r="E2" s="76"/>
      <c r="F2" s="76"/>
      <c r="G2" s="76"/>
      <c r="H2" s="76"/>
      <c r="I2" s="76"/>
      <c r="J2" s="76"/>
      <c r="K2" s="35"/>
    </row>
    <row r="3" spans="2:11" x14ac:dyDescent="0.2">
      <c r="B3" s="75" t="s">
        <v>87</v>
      </c>
      <c r="C3" s="75"/>
      <c r="D3" s="75"/>
      <c r="E3" s="75"/>
      <c r="F3" s="75"/>
      <c r="G3" s="75"/>
      <c r="H3" s="75"/>
      <c r="I3" s="75"/>
      <c r="J3" s="75"/>
      <c r="K3" s="8"/>
    </row>
    <row r="4" spans="2:11" ht="20.25" customHeight="1" x14ac:dyDescent="0.2">
      <c r="B4" s="75"/>
      <c r="C4" s="75"/>
      <c r="D4" s="75"/>
      <c r="E4" s="75"/>
      <c r="F4" s="75"/>
      <c r="G4" s="75"/>
      <c r="H4" s="75"/>
      <c r="I4" s="75"/>
      <c r="J4" s="75"/>
    </row>
  </sheetData>
  <mergeCells count="2">
    <mergeCell ref="B3:J4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PUNTUALIDAD</vt:lpstr>
      <vt:lpstr>Gráficos</vt:lpstr>
      <vt:lpstr>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Heliodoro Vidal Velazquez</dc:creator>
  <cp:lastModifiedBy>Ernesto Jesus Lopez de Arkos Martinez</cp:lastModifiedBy>
  <cp:lastPrinted>2009-08-27T16:16:05Z</cp:lastPrinted>
  <dcterms:created xsi:type="dcterms:W3CDTF">2005-04-25T18:34:12Z</dcterms:created>
  <dcterms:modified xsi:type="dcterms:W3CDTF">2012-10-30T19:16:20Z</dcterms:modified>
</cp:coreProperties>
</file>