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defaultThemeVersion="124226"/>
  <mc:AlternateContent xmlns:mc="http://schemas.openxmlformats.org/markup-compatibility/2006">
    <mc:Choice Requires="x15">
      <x15ac:absPath xmlns:x15ac="http://schemas.microsoft.com/office/spreadsheetml/2010/11/ac" url="D:\DATOS\Desktop\Ernesto Puntualidad y quejas VF\Indice de puntualidad\PUBLICACIONES\2018\REGION 4 TRIM 1\"/>
    </mc:Choice>
  </mc:AlternateContent>
  <bookViews>
    <workbookView xWindow="0" yWindow="0" windowWidth="21600" windowHeight="9735" tabRatio="615" activeTab="3"/>
  </bookViews>
  <sheets>
    <sheet name="PUNTUALIDAD" sheetId="19" r:id="rId1"/>
    <sheet name="Gráficos Índice de Puntualidad" sheetId="20" r:id="rId2"/>
    <sheet name="Graficas Demoras" sheetId="21" r:id="rId3"/>
    <sheet name="Detalle Total de Causas" sheetId="22" r:id="rId4"/>
    <sheet name="Notas" sheetId="17" r:id="rId5"/>
  </sheets>
  <externalReferences>
    <externalReference r:id="rId6"/>
  </externalReferences>
  <calcPr calcId="171027"/>
  <pivotCaches>
    <pivotCache cacheId="38" r:id="rId7"/>
  </pivotCaches>
</workbook>
</file>

<file path=xl/calcChain.xml><?xml version="1.0" encoding="utf-8"?>
<calcChain xmlns="http://schemas.openxmlformats.org/spreadsheetml/2006/main">
  <c r="J67" i="20" l="1"/>
  <c r="J68" i="20"/>
  <c r="J69" i="20"/>
  <c r="J70" i="20"/>
  <c r="J71" i="20"/>
  <c r="J72" i="20"/>
  <c r="J73" i="20"/>
  <c r="J74" i="20"/>
  <c r="J75" i="20"/>
  <c r="J76" i="20"/>
  <c r="J77" i="20"/>
  <c r="J78" i="20"/>
  <c r="J79" i="20"/>
  <c r="J80" i="20"/>
  <c r="J81" i="20"/>
  <c r="J82" i="20"/>
  <c r="J83" i="20"/>
  <c r="J84" i="20"/>
  <c r="L67" i="20" l="1"/>
  <c r="M67" i="20"/>
  <c r="L70" i="20" l="1"/>
  <c r="M70" i="20"/>
  <c r="J90" i="20" l="1"/>
  <c r="J89" i="20"/>
  <c r="L90" i="20"/>
  <c r="M90" i="20"/>
  <c r="M89" i="20"/>
  <c r="L89" i="20" l="1"/>
  <c r="L77" i="20" l="1"/>
  <c r="M77" i="20"/>
  <c r="L76" i="20"/>
  <c r="M76" i="20"/>
  <c r="L73" i="20"/>
  <c r="M73" i="20"/>
  <c r="A3" i="20" l="1"/>
  <c r="J61" i="20" l="1"/>
  <c r="J60" i="20"/>
  <c r="J59" i="20"/>
  <c r="J50" i="20"/>
  <c r="J51" i="20"/>
  <c r="J52" i="20"/>
  <c r="J53" i="20"/>
  <c r="J54" i="20"/>
  <c r="J55" i="20"/>
  <c r="J56" i="20"/>
  <c r="J57" i="20"/>
  <c r="J58" i="20"/>
  <c r="J49" i="20"/>
  <c r="J29" i="20"/>
  <c r="J30" i="20"/>
  <c r="J31" i="20"/>
  <c r="J32" i="20"/>
  <c r="J33" i="20"/>
  <c r="J34" i="20"/>
  <c r="J35" i="20"/>
  <c r="J36" i="20"/>
  <c r="J37" i="20"/>
  <c r="J38" i="20"/>
  <c r="J39" i="20"/>
  <c r="J40" i="20"/>
  <c r="J41" i="20"/>
  <c r="J42" i="20"/>
  <c r="J43" i="20"/>
  <c r="L27" i="20"/>
  <c r="L48" i="20" s="1"/>
  <c r="L65" i="20" s="1"/>
  <c r="L88" i="20" s="1"/>
  <c r="J28" i="20" l="1"/>
  <c r="J66" i="20"/>
  <c r="L56" i="20"/>
  <c r="M56" i="20"/>
  <c r="L37" i="20"/>
  <c r="M37" i="20"/>
  <c r="L33" i="20"/>
  <c r="M33" i="20"/>
  <c r="P16" i="19" l="1"/>
  <c r="O16" i="19"/>
  <c r="N16" i="19"/>
  <c r="Q16" i="19" l="1"/>
  <c r="F16" i="19"/>
  <c r="I16" i="19"/>
  <c r="K16" i="19"/>
  <c r="D16" i="19"/>
  <c r="J16" i="19"/>
  <c r="E16" i="19"/>
  <c r="L16" i="19" l="1"/>
  <c r="G16" i="19"/>
  <c r="M59" i="20" l="1"/>
  <c r="M61" i="20"/>
  <c r="L59" i="20"/>
  <c r="M60" i="20"/>
  <c r="L61" i="20"/>
  <c r="L60" i="20"/>
  <c r="M58" i="20"/>
  <c r="L58" i="20"/>
  <c r="M69" i="20" l="1"/>
  <c r="M40" i="20"/>
  <c r="M78" i="20"/>
  <c r="M80" i="20"/>
  <c r="M32" i="20"/>
  <c r="L35" i="20"/>
  <c r="L31" i="20"/>
  <c r="M72" i="20"/>
  <c r="L72" i="20"/>
  <c r="M38" i="20"/>
  <c r="L38" i="20"/>
  <c r="M36" i="20"/>
  <c r="L36" i="20"/>
  <c r="M42" i="20"/>
  <c r="L42" i="20"/>
  <c r="M31" i="20" l="1"/>
  <c r="L75" i="20"/>
  <c r="M35" i="20"/>
  <c r="L51" i="20"/>
  <c r="L28" i="20"/>
  <c r="L78" i="20"/>
  <c r="M29" i="20"/>
  <c r="M74" i="20"/>
  <c r="L29" i="20"/>
  <c r="L74" i="20"/>
  <c r="L41" i="20"/>
  <c r="L80" i="20"/>
  <c r="M39" i="20"/>
  <c r="M79" i="20"/>
  <c r="L39" i="20"/>
  <c r="L79" i="20"/>
  <c r="M68" i="20"/>
  <c r="M43" i="20"/>
  <c r="L68" i="20"/>
  <c r="L43" i="20"/>
  <c r="M81" i="20"/>
  <c r="M41" i="20"/>
  <c r="L71" i="20"/>
  <c r="M30" i="20"/>
  <c r="L30" i="20"/>
  <c r="M82" i="20"/>
  <c r="M84" i="20"/>
  <c r="L82" i="20"/>
  <c r="L84" i="20"/>
  <c r="L50" i="20"/>
  <c r="L54" i="20"/>
  <c r="M53" i="20"/>
  <c r="M34" i="20"/>
  <c r="L32" i="20"/>
  <c r="M52" i="20"/>
  <c r="L81" i="20"/>
  <c r="M49" i="20"/>
  <c r="L40" i="20"/>
  <c r="M66" i="20"/>
  <c r="L69" i="20"/>
  <c r="M57" i="20"/>
  <c r="L55" i="20"/>
  <c r="L83" i="20"/>
  <c r="M54" i="20"/>
  <c r="M50" i="20"/>
  <c r="L53" i="20"/>
  <c r="M55" i="20"/>
  <c r="M83" i="20"/>
  <c r="L34" i="20"/>
  <c r="M75" i="20"/>
  <c r="L52" i="20"/>
  <c r="M51" i="20"/>
  <c r="L66" i="20"/>
  <c r="M71" i="20"/>
  <c r="L57" i="20"/>
  <c r="T16" i="19" l="1"/>
  <c r="L49" i="20"/>
  <c r="U16" i="19"/>
  <c r="V16" i="19"/>
  <c r="W16" i="19"/>
  <c r="M28" i="20"/>
</calcChain>
</file>

<file path=xl/sharedStrings.xml><?xml version="1.0" encoding="utf-8"?>
<sst xmlns="http://schemas.openxmlformats.org/spreadsheetml/2006/main" count="154" uniqueCount="121">
  <si>
    <t>Aeroméxico Connect (Aerolitoral)</t>
  </si>
  <si>
    <t>Interjet (ABC Aerolíneas)</t>
  </si>
  <si>
    <t>Aeromar</t>
  </si>
  <si>
    <t>Vivaaerobus (Aeroenlaces)</t>
  </si>
  <si>
    <t>Volaris (Concesionaria Vuela Cia de Aviación)</t>
  </si>
  <si>
    <r>
      <t xml:space="preserve">EMPRESAS NACIONALES/ </t>
    </r>
    <r>
      <rPr>
        <b/>
        <i/>
        <sz val="11"/>
        <rFont val="Arial"/>
        <family val="2"/>
      </rPr>
      <t>DOMESTIC AIR CARRIER</t>
    </r>
  </si>
  <si>
    <t>ESTADÍSTICA POR EMPRESA / AIR CARRIER STATISTICS</t>
  </si>
  <si>
    <t>Mar/Mar</t>
  </si>
  <si>
    <t>AIJ</t>
  </si>
  <si>
    <t>SLI</t>
  </si>
  <si>
    <t>TAO</t>
  </si>
  <si>
    <t>VIV</t>
  </si>
  <si>
    <t>VOI</t>
  </si>
  <si>
    <t>E m p r e s a / Air Carrier</t>
  </si>
  <si>
    <t>ÍNDICE DE PUNTUALIDAD/ PUNCTUALITY INDEX</t>
  </si>
  <si>
    <t>IATA</t>
  </si>
  <si>
    <t>Índice Puntualidad</t>
  </si>
  <si>
    <t>Feb/Feb</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</si>
  <si>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</si>
  <si>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</si>
  <si>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</si>
  <si>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</si>
  <si>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</si>
  <si>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</si>
  <si>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</si>
  <si>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</si>
  <si>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</si>
  <si>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CFV</t>
  </si>
  <si>
    <t>Aéreo Calafia</t>
  </si>
  <si>
    <t>LCT</t>
  </si>
  <si>
    <t>Transportes Aéreos Regionales (TAR)</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</si>
  <si>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</si>
  <si>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</si>
  <si>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</si>
  <si>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</si>
  <si>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</si>
  <si>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</si>
  <si>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</si>
  <si>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</si>
  <si>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</si>
  <si>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</si>
  <si>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</si>
  <si>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</si>
  <si>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</si>
  <si>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</si>
  <si>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</si>
  <si>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</si>
  <si>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</si>
  <si>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</si>
  <si>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 xml:space="preserve">Fuente: Comandancia del Aeropuerto, Subcomité de Demoras
</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</si>
  <si>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</si>
  <si>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</si>
  <si>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</si>
  <si>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</si>
  <si>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</si>
  <si>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</si>
  <si>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Interjet</t>
  </si>
  <si>
    <t>Aeroméxico Connect</t>
  </si>
  <si>
    <t>Vivaaerobus</t>
  </si>
  <si>
    <t>Volaris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</si>
  <si>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</si>
  <si>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</si>
  <si>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</si>
  <si>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</si>
  <si>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</si>
  <si>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</si>
  <si>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</si>
  <si>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</si>
  <si>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</si>
  <si>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</si>
  <si>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</si>
  <si>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</si>
  <si>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</si>
  <si>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</si>
  <si>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</si>
  <si>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</si>
  <si>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</si>
  <si>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</si>
  <si>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Total Anual 2017  (Ene-Mar)
Empresas Nacionales</t>
  </si>
  <si>
    <t>Índice de puntualidad
(Ene-Mar)</t>
  </si>
  <si>
    <t>-</t>
  </si>
  <si>
    <t>AEROPUERTO DE TUXTLA GUTIERREZ</t>
  </si>
  <si>
    <t>Operaciones</t>
  </si>
  <si>
    <t>Detalle</t>
  </si>
  <si>
    <t>Operaciones a Tiempo</t>
  </si>
  <si>
    <t>No Imputable</t>
  </si>
  <si>
    <t xml:space="preserve">APLICACIÓN DE CONTROL DE FLUJO </t>
  </si>
  <si>
    <t>EVENTO OCASIONAL</t>
  </si>
  <si>
    <t>METEOROLOGIA</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</si>
  <si>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</si>
  <si>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</si>
  <si>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</si>
  <si>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</si>
  <si>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</si>
  <si>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</si>
  <si>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</si>
  <si>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</si>
  <si>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</si>
  <si>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</si>
  <si>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</si>
  <si>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</si>
  <si>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</si>
  <si>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</si>
  <si>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</si>
  <si>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</si>
  <si>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</si>
  <si>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</si>
  <si>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REPERCUSIONES*</t>
  </si>
  <si>
    <t>OPERACIONES AEROLINEA*</t>
  </si>
  <si>
    <t>MANTENIMIENTO AERONAVES*</t>
  </si>
  <si>
    <t>TRIPULACIONES*</t>
  </si>
  <si>
    <t>TRAFICO/DOCUMENTACION*</t>
  </si>
  <si>
    <t>COMISARIATO*</t>
  </si>
  <si>
    <t>INFRAESTRUCTURA AEROPORTUARIA</t>
  </si>
  <si>
    <t>IMPACTO DE AVE</t>
  </si>
  <si>
    <t>Total general</t>
  </si>
  <si>
    <t>Operaciones Imputables a la aerolínea</t>
  </si>
  <si>
    <t xml:space="preserve">Aplicación De Control De Flujo </t>
  </si>
  <si>
    <t>Evento Ocasional</t>
  </si>
  <si>
    <t>Meteorologia</t>
  </si>
  <si>
    <t>Otros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</si>
</sst>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s>
  <cellStyleXfs count="106">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164" fontId="6"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6"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0" fontId="5" fillId="0" borderId="0"/>
    <xf numFmtId="9" fontId="29" fillId="0" borderId="0" applyFont="0" applyFill="0" applyBorder="0" applyAlignment="0" applyProtection="0"/>
    <xf numFmtId="43" fontId="33" fillId="0" borderId="0" applyFont="0" applyFill="0" applyBorder="0" applyAlignment="0" applyProtection="0"/>
    <xf numFmtId="0" fontId="6"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6"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0" fillId="0" borderId="0"/>
    <xf numFmtId="0" fontId="10" fillId="0" borderId="0"/>
    <xf numFmtId="0" fontId="6" fillId="0" borderId="0"/>
    <xf numFmtId="0" fontId="6" fillId="0" borderId="0"/>
    <xf numFmtId="0" fontId="4" fillId="0" borderId="0"/>
    <xf numFmtId="0" fontId="10"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4" fillId="0" borderId="0"/>
    <xf numFmtId="0" fontId="3" fillId="0" borderId="0"/>
    <xf numFmtId="0" fontId="2" fillId="0" borderId="0"/>
    <xf numFmtId="9"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0" fillId="0" borderId="10" xfId="0" applyFill="1" applyBorder="1"/>
    <xf numFmtId="0" fontId="0" fillId="0" borderId="0" xfId="0" applyFill="1" applyBorder="1"/>
    <xf numFmtId="0" fontId="7" fillId="0" borderId="0" xfId="0" applyFont="1"/>
    <xf numFmtId="0" fontId="0" fillId="0" borderId="10" xfId="0" applyFill="1" applyBorder="1" applyAlignment="1">
      <alignment horizontal="left"/>
    </xf>
    <xf numFmtId="0" fontId="0" fillId="0" borderId="0" xfId="0" applyAlignment="1">
      <alignment horizontal="left"/>
    </xf>
    <xf numFmtId="0" fontId="27" fillId="0" borderId="0" xfId="0" applyFont="1" applyAlignment="1">
      <alignment horizontal="left"/>
    </xf>
    <xf numFmtId="0" fontId="7" fillId="0" borderId="0" xfId="0" applyFont="1" applyFill="1" applyAlignment="1">
      <alignment horizontal="left"/>
    </xf>
    <xf numFmtId="0" fontId="8" fillId="0" borderId="0" xfId="0" applyFont="1" applyFill="1" applyAlignment="1">
      <alignment horizontal="left"/>
    </xf>
    <xf numFmtId="9" fontId="0" fillId="0" borderId="0" xfId="44" applyFont="1" applyFill="1" applyBorder="1"/>
    <xf numFmtId="0" fontId="30" fillId="0" borderId="0" xfId="0" applyFont="1"/>
    <xf numFmtId="3" fontId="0" fillId="0" borderId="10" xfId="0" applyNumberFormat="1" applyFill="1" applyBorder="1"/>
    <xf numFmtId="0" fontId="6" fillId="0" borderId="0" xfId="0" applyFont="1" applyBorder="1"/>
    <xf numFmtId="9" fontId="0" fillId="0" borderId="0" xfId="44" applyFont="1" applyFill="1" applyBorder="1" applyAlignment="1">
      <alignment horizontal="right"/>
    </xf>
    <xf numFmtId="9" fontId="0" fillId="0" borderId="0" xfId="0" applyNumberFormat="1"/>
    <xf numFmtId="0" fontId="7" fillId="0" borderId="0" xfId="0" applyFont="1" applyAlignment="1"/>
    <xf numFmtId="9" fontId="0" fillId="0" borderId="10" xfId="0" applyNumberFormat="1" applyBorder="1" applyAlignment="1">
      <alignment horizontal="center" wrapText="1"/>
    </xf>
    <xf numFmtId="0" fontId="0" fillId="0" borderId="0" xfId="0" applyBorder="1"/>
    <xf numFmtId="0" fontId="31" fillId="25" borderId="10" xfId="0" applyFont="1" applyFill="1" applyBorder="1" applyAlignment="1">
      <alignment horizontal="center" vertical="center" wrapText="1"/>
    </xf>
    <xf numFmtId="0" fontId="31"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24" borderId="13" xfId="0" applyFont="1" applyFill="1" applyBorder="1" applyAlignment="1">
      <alignment wrapText="1"/>
    </xf>
    <xf numFmtId="9" fontId="0" fillId="0" borderId="10" xfId="44" applyNumberFormat="1" applyFont="1" applyFill="1" applyBorder="1"/>
    <xf numFmtId="9" fontId="7" fillId="24" borderId="10" xfId="44" applyFont="1" applyFill="1" applyBorder="1" applyAlignment="1">
      <alignment horizontal="center" vertical="center"/>
    </xf>
    <xf numFmtId="9" fontId="0" fillId="0" borderId="10" xfId="44" applyFont="1" applyFill="1" applyBorder="1"/>
    <xf numFmtId="0" fontId="6" fillId="0" borderId="10" xfId="0" applyFont="1" applyFill="1" applyBorder="1"/>
    <xf numFmtId="0" fontId="31" fillId="25" borderId="10" xfId="82" applyFont="1" applyFill="1" applyBorder="1" applyAlignment="1">
      <alignment horizontal="center" vertical="center" wrapText="1"/>
    </xf>
    <xf numFmtId="0" fontId="31" fillId="25" borderId="13" xfId="82" applyFont="1" applyFill="1" applyBorder="1" applyAlignment="1">
      <alignment horizontal="center" vertical="center" wrapText="1"/>
    </xf>
    <xf numFmtId="0" fontId="6" fillId="29" borderId="10" xfId="82" applyFill="1" applyBorder="1" applyAlignment="1">
      <alignment vertical="center" wrapText="1"/>
    </xf>
    <xf numFmtId="0" fontId="0" fillId="0" borderId="0" xfId="0" applyAlignment="1">
      <alignment wrapText="1"/>
    </xf>
    <xf numFmtId="0" fontId="30" fillId="0" borderId="0" xfId="0" applyFont="1" applyAlignment="1"/>
    <xf numFmtId="9" fontId="6" fillId="27" borderId="13" xfId="0" applyNumberFormat="1" applyFont="1" applyFill="1" applyBorder="1"/>
    <xf numFmtId="0" fontId="7" fillId="0" borderId="0" xfId="0" applyFont="1" applyAlignment="1">
      <alignment horizontal="left"/>
    </xf>
    <xf numFmtId="0" fontId="8" fillId="0" borderId="0" xfId="0" applyFont="1" applyAlignment="1"/>
    <xf numFmtId="0" fontId="31" fillId="26" borderId="13" xfId="0" applyFont="1" applyFill="1" applyBorder="1" applyAlignment="1">
      <alignment horizontal="center" vertical="center" wrapText="1"/>
    </xf>
    <xf numFmtId="0" fontId="31" fillId="26" borderId="11" xfId="0" applyFont="1" applyFill="1" applyBorder="1" applyAlignment="1">
      <alignment horizontal="center" vertical="center" wrapText="1"/>
    </xf>
    <xf numFmtId="3" fontId="7" fillId="24" borderId="11" xfId="0" applyNumberFormat="1" applyFont="1" applyFill="1" applyBorder="1" applyAlignment="1">
      <alignment wrapText="1"/>
    </xf>
    <xf numFmtId="9" fontId="0" fillId="27" borderId="13" xfId="0" applyNumberFormat="1" applyFill="1" applyBorder="1"/>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7" fillId="24" borderId="13" xfId="0" applyFont="1" applyFill="1" applyBorder="1" applyAlignment="1">
      <alignment horizontal="center" wrapText="1"/>
    </xf>
    <xf numFmtId="0" fontId="7" fillId="24" borderId="15" xfId="0" applyFont="1" applyFill="1" applyBorder="1" applyAlignment="1">
      <alignment horizontal="center" wrapText="1"/>
    </xf>
    <xf numFmtId="0" fontId="31" fillId="28" borderId="0" xfId="0" applyFont="1" applyFill="1" applyBorder="1" applyAlignment="1">
      <alignment horizontal="center" wrapText="1"/>
    </xf>
    <xf numFmtId="0" fontId="31" fillId="28" borderId="17" xfId="0" applyFont="1" applyFill="1" applyBorder="1" applyAlignment="1">
      <alignment horizontal="center" wrapText="1"/>
    </xf>
    <xf numFmtId="0" fontId="31" fillId="26" borderId="12" xfId="0" applyFont="1" applyFill="1" applyBorder="1" applyAlignment="1">
      <alignment horizontal="center" vertical="center"/>
    </xf>
    <xf numFmtId="0" fontId="31" fillId="26" borderId="14" xfId="0" applyFont="1" applyFill="1" applyBorder="1" applyAlignment="1">
      <alignment horizontal="center" vertical="center"/>
    </xf>
    <xf numFmtId="0" fontId="31" fillId="26" borderId="13" xfId="0" applyFont="1" applyFill="1" applyBorder="1" applyAlignment="1">
      <alignment horizontal="center"/>
    </xf>
    <xf numFmtId="0" fontId="31" fillId="26" borderId="15" xfId="0" applyFont="1" applyFill="1" applyBorder="1" applyAlignment="1">
      <alignment horizontal="center"/>
    </xf>
    <xf numFmtId="0" fontId="31" fillId="26" borderId="11" xfId="0" applyFont="1" applyFill="1" applyBorder="1" applyAlignment="1">
      <alignment horizontal="center"/>
    </xf>
    <xf numFmtId="0" fontId="31" fillId="25" borderId="13" xfId="0" applyFont="1" applyFill="1" applyBorder="1" applyAlignment="1">
      <alignment horizontal="center"/>
    </xf>
    <xf numFmtId="0" fontId="31" fillId="25" borderId="15" xfId="0" applyFont="1" applyFill="1" applyBorder="1" applyAlignment="1">
      <alignment horizontal="center"/>
    </xf>
    <xf numFmtId="0" fontId="31" fillId="25" borderId="11" xfId="0" applyFont="1" applyFill="1" applyBorder="1" applyAlignment="1">
      <alignment horizontal="center"/>
    </xf>
    <xf numFmtId="0" fontId="31" fillId="26" borderId="17" xfId="0" applyFont="1" applyFill="1" applyBorder="1" applyAlignment="1">
      <alignment horizontal="center" vertical="center" wrapText="1"/>
    </xf>
    <xf numFmtId="0" fontId="31" fillId="26" borderId="16" xfId="0" applyFont="1" applyFill="1" applyBorder="1" applyAlignment="1">
      <alignment horizontal="center" vertical="center" wrapText="1"/>
    </xf>
    <xf numFmtId="0" fontId="31" fillId="26" borderId="17" xfId="0" applyFont="1" applyFill="1" applyBorder="1" applyAlignment="1">
      <alignment horizontal="center" vertical="center"/>
    </xf>
    <xf numFmtId="0" fontId="31" fillId="26" borderId="16" xfId="0" applyFont="1" applyFill="1" applyBorder="1" applyAlignment="1">
      <alignment horizontal="center" vertical="center"/>
    </xf>
    <xf numFmtId="0" fontId="1" fillId="0" borderId="0" xfId="103"/>
    <xf numFmtId="0" fontId="50" fillId="24" borderId="10" xfId="103" applyFont="1" applyFill="1" applyBorder="1"/>
    <xf numFmtId="165" fontId="50" fillId="24" borderId="10" xfId="103" applyNumberFormat="1" applyFont="1" applyFill="1" applyBorder="1"/>
    <xf numFmtId="0" fontId="1" fillId="0" borderId="10" xfId="103" applyBorder="1"/>
    <xf numFmtId="165" fontId="0" fillId="0" borderId="10" xfId="104" applyNumberFormat="1" applyFont="1" applyBorder="1"/>
    <xf numFmtId="166" fontId="0" fillId="0" borderId="0" xfId="105" applyNumberFormat="1" applyFont="1"/>
    <xf numFmtId="165" fontId="1" fillId="0" borderId="0" xfId="103" applyNumberFormat="1"/>
    <xf numFmtId="165" fontId="0" fillId="0" borderId="0" xfId="104" applyNumberFormat="1" applyFont="1"/>
    <xf numFmtId="0" fontId="50" fillId="0" borderId="0" xfId="103" applyFont="1"/>
    <xf numFmtId="0" fontId="1" fillId="31" borderId="0" xfId="103" applyFill="1" applyAlignment="1">
      <alignment horizontal="left"/>
    </xf>
    <xf numFmtId="165" fontId="1" fillId="31" borderId="0" xfId="103" applyNumberFormat="1" applyFill="1"/>
    <xf numFmtId="0" fontId="1" fillId="31" borderId="0" xfId="103" applyFill="1" applyAlignment="1">
      <alignment horizontal="left" indent="1"/>
    </xf>
    <xf numFmtId="0" fontId="1" fillId="30" borderId="0" xfId="103" applyFill="1" applyAlignment="1">
      <alignment horizontal="left"/>
    </xf>
    <xf numFmtId="165" fontId="1" fillId="30" borderId="0" xfId="103" applyNumberFormat="1" applyFill="1"/>
    <xf numFmtId="0" fontId="1" fillId="30" borderId="0" xfId="103" applyFill="1" applyAlignment="1">
      <alignment horizontal="left" indent="1"/>
    </xf>
    <xf numFmtId="0" fontId="1" fillId="0" borderId="0" xfId="103" applyAlignment="1">
      <alignment horizontal="left"/>
    </xf>
  </cellXfs>
  <cellStyles count="106">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2" xfId="65"/>
    <cellStyle name="Bueno" xfId="19" builtinId="26" customBuiltin="1"/>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4"/>
    <cellStyle name="Neutral" xfId="33" builtinId="28" customBuiltin="1"/>
    <cellStyle name="Neutral 2" xfId="79"/>
    <cellStyle name="Normal" xfId="0" builtinId="0"/>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5"/>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13">
    <dxf>
      <numFmt numFmtId="165" formatCode="_-* #,##0_-;\-* #,##0_-;_-* &quot;-&quot;??_-;_-@_-"/>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ill>
        <patternFill patternType="solid">
          <fgColor indexed="64"/>
          <bgColor theme="6" tint="0.59999389629810485"/>
        </patternFill>
      </fill>
    </dxf>
    <dxf>
      <fill>
        <patternFill patternType="solid">
          <fgColor indexed="64"/>
          <bgColor theme="6" tint="0.5999938962981048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overlay val="0"/>
    </c:title>
    <c:autoTitleDeleted val="0"/>
    <c:plotArea>
      <c:layout/>
      <c:barChart>
        <c:barDir val="col"/>
        <c:grouping val="clustered"/>
        <c:varyColors val="0"/>
        <c:ser>
          <c:idx val="1"/>
          <c:order val="0"/>
          <c:tx>
            <c:strRef>
              <c:f>'Gráficos Índice de Puntualidad'!$L$12</c:f>
              <c:strCache>
                <c:ptCount val="1"/>
                <c:pt idx="0">
                  <c:v>Índice de puntualidad
(Ene-Mar)</c:v>
                </c:pt>
              </c:strCache>
            </c:strRef>
          </c:tx>
          <c:invertIfNegative val="0"/>
          <c:cat>
            <c:strRef>
              <c:f>'Gráficos Índice de Puntualidad'!$J$13:$J$19</c:f>
              <c:strCache>
                <c:ptCount val="7"/>
                <c:pt idx="0">
                  <c:v>Interjet</c:v>
                </c:pt>
                <c:pt idx="1">
                  <c:v>Aéreo Calafia</c:v>
                </c:pt>
                <c:pt idx="2">
                  <c:v>Transportes Aéreos Regionales (TAR)</c:v>
                </c:pt>
                <c:pt idx="3">
                  <c:v>Aeroméxico Connect</c:v>
                </c:pt>
                <c:pt idx="4">
                  <c:v>Aeromar</c:v>
                </c:pt>
                <c:pt idx="5">
                  <c:v>Vivaaerobus</c:v>
                </c:pt>
                <c:pt idx="6">
                  <c:v>Volaris</c:v>
                </c:pt>
              </c:strCache>
            </c:strRef>
          </c:cat>
          <c:val>
            <c:numRef>
              <c:f>'Gráficos Índice de Puntualidad'!$L$13:$L$19</c:f>
              <c:numCache>
                <c:formatCode>0%</c:formatCode>
                <c:ptCount val="7"/>
                <c:pt idx="0">
                  <c:v>0.7072072072072072</c:v>
                </c:pt>
                <c:pt idx="1">
                  <c:v>0.7</c:v>
                </c:pt>
                <c:pt idx="2">
                  <c:v>0.88834951456310685</c:v>
                </c:pt>
                <c:pt idx="3">
                  <c:v>0.92685714285714282</c:v>
                </c:pt>
                <c:pt idx="4">
                  <c:v>0.9065040650406504</c:v>
                </c:pt>
                <c:pt idx="5">
                  <c:v>0.72775800711743766</c:v>
                </c:pt>
                <c:pt idx="6">
                  <c:v>0.84254143646408841</c:v>
                </c:pt>
              </c:numCache>
            </c:numRef>
          </c:val>
          <c:extLst>
            <c:ext xmlns:c16="http://schemas.microsoft.com/office/drawing/2014/chart" uri="{C3380CC4-5D6E-409C-BE32-E72D297353CC}">
              <c16:uniqueId val="{00000000-034A-4AD2-9144-1C4D0A6714D5}"/>
            </c:ext>
          </c:extLst>
        </c:ser>
        <c:ser>
          <c:idx val="2"/>
          <c:order val="1"/>
          <c:tx>
            <c:strRef>
              <c:f>'Gráficos Índice de Puntualidad'!$M$12</c:f>
              <c:strCache>
                <c:ptCount val="1"/>
                <c:pt idx="0">
                  <c:v>Dentro del  Horario</c:v>
                </c:pt>
              </c:strCache>
            </c:strRef>
          </c:tx>
          <c:invertIfNegative val="0"/>
          <c:cat>
            <c:strRef>
              <c:f>'Gráficos Índice de Puntualidad'!$J$13:$J$19</c:f>
              <c:strCache>
                <c:ptCount val="7"/>
                <c:pt idx="0">
                  <c:v>Interjet</c:v>
                </c:pt>
                <c:pt idx="1">
                  <c:v>Aéreo Calafia</c:v>
                </c:pt>
                <c:pt idx="2">
                  <c:v>Transportes Aéreos Regionales (TAR)</c:v>
                </c:pt>
                <c:pt idx="3">
                  <c:v>Aeroméxico Connect</c:v>
                </c:pt>
                <c:pt idx="4">
                  <c:v>Aeromar</c:v>
                </c:pt>
                <c:pt idx="5">
                  <c:v>Vivaaerobus</c:v>
                </c:pt>
                <c:pt idx="6">
                  <c:v>Volaris</c:v>
                </c:pt>
              </c:strCache>
            </c:strRef>
          </c:cat>
          <c:val>
            <c:numRef>
              <c:f>'Gráficos Índice de Puntualidad'!$M$13:$M$19</c:f>
              <c:numCache>
                <c:formatCode>0%</c:formatCode>
                <c:ptCount val="7"/>
                <c:pt idx="0">
                  <c:v>0.64564564564564564</c:v>
                </c:pt>
                <c:pt idx="1">
                  <c:v>0.68888888888888888</c:v>
                </c:pt>
                <c:pt idx="2">
                  <c:v>0.88834951456310685</c:v>
                </c:pt>
                <c:pt idx="3">
                  <c:v>0.80228571428571427</c:v>
                </c:pt>
                <c:pt idx="4">
                  <c:v>0.9065040650406504</c:v>
                </c:pt>
                <c:pt idx="5">
                  <c:v>0.71708185053380791</c:v>
                </c:pt>
                <c:pt idx="6">
                  <c:v>0.83701657458563539</c:v>
                </c:pt>
              </c:numCache>
            </c:numRef>
          </c:val>
          <c:extLst>
            <c:ext xmlns:c16="http://schemas.microsoft.com/office/drawing/2014/chart" uri="{C3380CC4-5D6E-409C-BE32-E72D297353CC}">
              <c16:uniqueId val="{00000001-034A-4AD2-9144-1C4D0A6714D5}"/>
            </c:ext>
          </c:extLst>
        </c:ser>
        <c:dLbls>
          <c:showLegendKey val="0"/>
          <c:showVal val="0"/>
          <c:showCatName val="0"/>
          <c:showSerName val="0"/>
          <c:showPercent val="0"/>
          <c:showBubbleSize val="0"/>
        </c:dLbls>
        <c:gapWidth val="150"/>
        <c:axId val="250620408"/>
        <c:axId val="516948504"/>
      </c:barChart>
      <c:catAx>
        <c:axId val="25062040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516948504"/>
        <c:crosses val="autoZero"/>
        <c:auto val="1"/>
        <c:lblAlgn val="ctr"/>
        <c:lblOffset val="100"/>
        <c:noMultiLvlLbl val="0"/>
      </c:catAx>
      <c:valAx>
        <c:axId val="516948504"/>
        <c:scaling>
          <c:orientation val="minMax"/>
          <c:max val="1"/>
          <c:min val="0"/>
        </c:scaling>
        <c:delete val="0"/>
        <c:axPos val="l"/>
        <c:majorGridlines/>
        <c:numFmt formatCode="0%" sourceLinked="1"/>
        <c:majorTickMark val="out"/>
        <c:minorTickMark val="none"/>
        <c:tickLblPos val="nextTo"/>
        <c:crossAx val="25062040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sz="1600"/>
            </a:pPr>
            <a:r>
              <a:rPr lang="es-MX" sz="1600"/>
              <a:t>Índice de puntualidad</a:t>
            </a:r>
            <a:r>
              <a:rPr lang="es-MX" sz="1600" baseline="0"/>
              <a:t> - Aerolíneas Norteamericanas</a:t>
            </a:r>
            <a:endParaRPr lang="es-MX" sz="1600"/>
          </a:p>
        </c:rich>
      </c:tx>
      <c:overlay val="0"/>
    </c:title>
    <c:autoTitleDeleted val="0"/>
    <c:plotArea>
      <c:layout/>
      <c:barChart>
        <c:barDir val="col"/>
        <c:grouping val="clustered"/>
        <c:varyColors val="0"/>
        <c:ser>
          <c:idx val="1"/>
          <c:order val="0"/>
          <c:tx>
            <c:strRef>
              <c:f>'Gráficos Índice de Puntualidad'!$L$27</c:f>
              <c:strCache>
                <c:ptCount val="1"/>
                <c:pt idx="0">
                  <c:v>Índice de puntualidad
(Ene-Mar)</c:v>
                </c:pt>
              </c:strCache>
            </c:strRef>
          </c:tx>
          <c:invertIfNegative val="0"/>
          <c:cat>
            <c:numRef>
              <c:f>'Gráficos Índice de Puntualidad'!$J$28:$J$43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'Gráficos Índice de Puntualidad'!$L$28:$L$43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466A-477B-A4DF-FB85519C018F}"/>
            </c:ext>
          </c:extLst>
        </c:ser>
        <c:ser>
          <c:idx val="2"/>
          <c:order val="1"/>
          <c:tx>
            <c:strRef>
              <c:f>'Gráficos Índice de Puntualidad'!$M$27</c:f>
              <c:strCache>
                <c:ptCount val="1"/>
                <c:pt idx="0">
                  <c:v>Dentro del  Horario</c:v>
                </c:pt>
              </c:strCache>
            </c:strRef>
          </c:tx>
          <c:invertIfNegative val="0"/>
          <c:cat>
            <c:numRef>
              <c:f>'Gráficos Índice de Puntualidad'!$J$28:$J$43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cat>
          <c:val>
            <c:numRef>
              <c:f>'Gráficos Índice de Puntualidad'!$M$28:$M$43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66A-477B-A4DF-FB85519C018F}"/>
            </c:ext>
          </c:extLst>
        </c:ser>
        <c:dLbls>
          <c:showLegendKey val="0"/>
          <c:showVal val="0"/>
          <c:showCatName val="0"/>
          <c:showSerName val="0"/>
          <c:showPercent val="0"/>
          <c:showBubbleSize val="0"/>
        </c:dLbls>
        <c:gapWidth val="150"/>
        <c:axId val="516949288"/>
        <c:axId val="516949680"/>
      </c:barChart>
      <c:catAx>
        <c:axId val="516949288"/>
        <c:scaling>
          <c:orientation val="minMax"/>
        </c:scaling>
        <c:delete val="0"/>
        <c:axPos val="b"/>
        <c:numFmt formatCode="0%" sourceLinked="1"/>
        <c:majorTickMark val="out"/>
        <c:minorTickMark val="none"/>
        <c:tickLblPos val="nextTo"/>
        <c:txPr>
          <a:bodyPr rot="0" vert="horz"/>
          <a:lstStyle/>
          <a:p>
            <a:pPr>
              <a:defRPr/>
            </a:pPr>
            <a:endParaRPr lang="es-MX"/>
          </a:p>
        </c:txPr>
        <c:crossAx val="516949680"/>
        <c:crosses val="autoZero"/>
        <c:auto val="1"/>
        <c:lblAlgn val="ctr"/>
        <c:lblOffset val="100"/>
        <c:noMultiLvlLbl val="0"/>
      </c:catAx>
      <c:valAx>
        <c:axId val="516949680"/>
        <c:scaling>
          <c:orientation val="minMax"/>
          <c:max val="1"/>
          <c:min val="0"/>
        </c:scaling>
        <c:delete val="0"/>
        <c:axPos val="l"/>
        <c:majorGridlines/>
        <c:numFmt formatCode="0%" sourceLinked="1"/>
        <c:majorTickMark val="out"/>
        <c:minorTickMark val="none"/>
        <c:tickLblPos val="nextTo"/>
        <c:crossAx val="516949288"/>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sz="1600"/>
            </a:pPr>
            <a:r>
              <a:rPr lang="es-MX" sz="1600"/>
              <a:t>Índice de puntualidad -</a:t>
            </a:r>
            <a:r>
              <a:rPr lang="es-MX" sz="1600" baseline="0"/>
              <a:t> Aerolíneas Centro y Sudamericanas</a:t>
            </a:r>
            <a:endParaRPr lang="es-MX" sz="1600"/>
          </a:p>
        </c:rich>
      </c:tx>
      <c:overlay val="0"/>
    </c:title>
    <c:autoTitleDeleted val="0"/>
    <c:plotArea>
      <c:layout/>
      <c:barChart>
        <c:barDir val="col"/>
        <c:grouping val="clustered"/>
        <c:varyColors val="0"/>
        <c:ser>
          <c:idx val="1"/>
          <c:order val="0"/>
          <c:tx>
            <c:strRef>
              <c:f>'Gráficos Índice de Puntualidad'!$L$48</c:f>
              <c:strCache>
                <c:ptCount val="1"/>
                <c:pt idx="0">
                  <c:v>Índice de puntualidad
(Ene-Mar)</c:v>
                </c:pt>
              </c:strCache>
            </c:strRef>
          </c:tx>
          <c:invertIfNegative val="0"/>
          <c:cat>
            <c:numRef>
              <c:f>'Gráficos Índice de Puntualidad'!$J$49:$J$61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'Gráficos Índice de Puntualidad'!$L$49:$L$61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009F-437D-8CED-6357F285151E}"/>
            </c:ext>
          </c:extLst>
        </c:ser>
        <c:ser>
          <c:idx val="2"/>
          <c:order val="1"/>
          <c:tx>
            <c:strRef>
              <c:f>'Gráficos Índice de Puntualidad'!$M$48</c:f>
              <c:strCache>
                <c:ptCount val="1"/>
                <c:pt idx="0">
                  <c:v>Dentro del  Horario</c:v>
                </c:pt>
              </c:strCache>
            </c:strRef>
          </c:tx>
          <c:invertIfNegative val="0"/>
          <c:cat>
            <c:numRef>
              <c:f>'Gráficos Índice de Puntualidad'!$J$49:$J$61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cat>
          <c:val>
            <c:numRef>
              <c:f>'Gráficos Índice de Puntualidad'!$M$49:$M$61</c:f>
              <c:numCache>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009F-437D-8CED-6357F285151E}"/>
            </c:ext>
          </c:extLst>
        </c:ser>
        <c:dLbls>
          <c:showLegendKey val="0"/>
          <c:showVal val="0"/>
          <c:showCatName val="0"/>
          <c:showSerName val="0"/>
          <c:showPercent val="0"/>
          <c:showBubbleSize val="0"/>
        </c:dLbls>
        <c:gapWidth val="150"/>
        <c:axId val="339492464"/>
        <c:axId val="339492856"/>
      </c:barChart>
      <c:catAx>
        <c:axId val="339492464"/>
        <c:scaling>
          <c:orientation val="minMax"/>
        </c:scaling>
        <c:delete val="0"/>
        <c:axPos val="b"/>
        <c:numFmt formatCode="0%" sourceLinked="1"/>
        <c:majorTickMark val="out"/>
        <c:minorTickMark val="none"/>
        <c:tickLblPos val="nextTo"/>
        <c:txPr>
          <a:bodyPr rot="-5400000" vert="horz"/>
          <a:lstStyle/>
          <a:p>
            <a:pPr>
              <a:defRPr/>
            </a:pPr>
            <a:endParaRPr lang="es-MX"/>
          </a:p>
        </c:txPr>
        <c:crossAx val="339492856"/>
        <c:crosses val="autoZero"/>
        <c:auto val="1"/>
        <c:lblAlgn val="ctr"/>
        <c:lblOffset val="100"/>
        <c:noMultiLvlLbl val="0"/>
      </c:catAx>
      <c:valAx>
        <c:axId val="339492856"/>
        <c:scaling>
          <c:orientation val="minMax"/>
          <c:max val="1.1000000000000001"/>
          <c:min val="0"/>
        </c:scaling>
        <c:delete val="0"/>
        <c:axPos val="l"/>
        <c:majorGridlines/>
        <c:numFmt formatCode="0%" sourceLinked="1"/>
        <c:majorTickMark val="out"/>
        <c:minorTickMark val="none"/>
        <c:tickLblPos val="nextTo"/>
        <c:crossAx val="339492464"/>
        <c:crosses val="autoZero"/>
        <c:crossBetween val="between"/>
        <c:majorUnit val="0.2"/>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Europeas</a:t>
            </a:r>
            <a:endParaRPr lang="es-MX"/>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(Ene-Mar)</c:v>
                </c:pt>
              </c:strCache>
            </c:strRef>
          </c:tx>
          <c:invertIfNegative val="0"/>
          <c:cat>
            <c:numRef>
              <c:f>'Gráficos Índice de Puntualidad'!$J$66:$J$82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'Gráficos Índice de Puntualidad'!$L$66:$L$82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0-6DD3-49DF-AFB3-2D8C12766AF9}"/>
            </c:ext>
          </c:extLst>
        </c:ser>
        <c:ser>
          <c:idx val="2"/>
          <c:order val="1"/>
          <c:tx>
            <c:strRef>
              <c:f>'Gráficos Índice de Puntualidad'!$M$65</c:f>
              <c:strCache>
                <c:ptCount val="1"/>
                <c:pt idx="0">
                  <c:v>Dentro del  Horario</c:v>
                </c:pt>
              </c:strCache>
            </c:strRef>
          </c:tx>
          <c:invertIfNegative val="0"/>
          <c:cat>
            <c:numRef>
              <c:f>'Gráficos Índice de Puntualidad'!$J$66:$J$82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cat>
          <c:val>
            <c:numRef>
              <c:f>'Gráficos Índice de Puntualidad'!$M$66:$M$82</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1-6DD3-49DF-AFB3-2D8C12766AF9}"/>
            </c:ext>
          </c:extLst>
        </c:ser>
        <c:dLbls>
          <c:showLegendKey val="0"/>
          <c:showVal val="0"/>
          <c:showCatName val="0"/>
          <c:showSerName val="0"/>
          <c:showPercent val="0"/>
          <c:showBubbleSize val="0"/>
        </c:dLbls>
        <c:gapWidth val="150"/>
        <c:axId val="339493640"/>
        <c:axId val="339494032"/>
      </c:barChart>
      <c:catAx>
        <c:axId val="339493640"/>
        <c:scaling>
          <c:orientation val="minMax"/>
        </c:scaling>
        <c:delete val="0"/>
        <c:axPos val="b"/>
        <c:numFmt formatCode="0%" sourceLinked="1"/>
        <c:majorTickMark val="out"/>
        <c:minorTickMark val="none"/>
        <c:tickLblPos val="nextTo"/>
        <c:txPr>
          <a:bodyPr rot="0" vert="horz"/>
          <a:lstStyle/>
          <a:p>
            <a:pPr>
              <a:defRPr/>
            </a:pPr>
            <a:endParaRPr lang="es-MX"/>
          </a:p>
        </c:txPr>
        <c:crossAx val="339494032"/>
        <c:crosses val="autoZero"/>
        <c:auto val="1"/>
        <c:lblAlgn val="ctr"/>
        <c:lblOffset val="100"/>
        <c:noMultiLvlLbl val="0"/>
      </c:catAx>
      <c:valAx>
        <c:axId val="339494032"/>
        <c:scaling>
          <c:orientation val="minMax"/>
          <c:max val="1"/>
          <c:min val="0"/>
        </c:scaling>
        <c:delete val="0"/>
        <c:axPos val="l"/>
        <c:majorGridlines/>
        <c:numFmt formatCode="0%" sourceLinked="1"/>
        <c:majorTickMark val="out"/>
        <c:minorTickMark val="none"/>
        <c:tickLblPos val="nextTo"/>
        <c:crossAx val="33949364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a:lstStyle/>
          <a:p>
            <a:pPr>
              <a:defRPr/>
            </a:pPr>
            <a:r>
              <a:rPr lang="es-MX"/>
              <a:t>Índice de puntualidad</a:t>
            </a:r>
            <a:r>
              <a:rPr lang="es-MX" baseline="0"/>
              <a:t> - Aerolíneas Asiaticas</a:t>
            </a:r>
            <a:endParaRPr lang="es-MX"/>
          </a:p>
        </c:rich>
      </c:tx>
      <c:overlay val="0"/>
    </c:title>
    <c:autoTitleDeleted val="0"/>
    <c:plotArea>
      <c:layout/>
      <c:barChart>
        <c:barDir val="col"/>
        <c:grouping val="clustered"/>
        <c:varyColors val="0"/>
        <c:ser>
          <c:idx val="1"/>
          <c:order val="0"/>
          <c:tx>
            <c:strRef>
              <c:f>'Gráficos Índice de Puntualidad'!$L$65</c:f>
              <c:strCache>
                <c:ptCount val="1"/>
                <c:pt idx="0">
                  <c:v>Índice de puntualidad
(Ene-Mar)</c:v>
                </c:pt>
              </c:strCache>
            </c:strRef>
          </c:tx>
          <c:invertIfNegative val="0"/>
          <c:cat>
            <c:numRef>
              <c:f>'Gráficos Índice de Puntualidad'!$J$89:$J$90</c:f>
              <c:numCache>
                <c:formatCode>0%</c:formatCode>
                <c:ptCount val="2"/>
                <c:pt idx="0">
                  <c:v>0</c:v>
                </c:pt>
                <c:pt idx="1">
                  <c:v>0</c:v>
                </c:pt>
              </c:numCache>
            </c:numRef>
          </c:cat>
          <c:val>
            <c:numRef>
              <c:f>'Gráficos Índice de Puntualidad'!$L$89:$L$90</c:f>
              <c:numCache>
                <c:formatCode>0%</c:formatCode>
                <c:ptCount val="2"/>
                <c:pt idx="0">
                  <c:v>0</c:v>
                </c:pt>
                <c:pt idx="1">
                  <c:v>0</c:v>
                </c:pt>
              </c:numCache>
            </c:numRef>
          </c:val>
          <c:extLst>
            <c:ext xmlns:c16="http://schemas.microsoft.com/office/drawing/2014/chart" uri="{C3380CC4-5D6E-409C-BE32-E72D297353CC}">
              <c16:uniqueId val="{00000000-7615-42FB-BA72-05A25D44E1A7}"/>
            </c:ext>
          </c:extLst>
        </c:ser>
        <c:ser>
          <c:idx val="2"/>
          <c:order val="1"/>
          <c:tx>
            <c:strRef>
              <c:f>'Gráficos Índice de Puntualidad'!$M$65</c:f>
              <c:strCache>
                <c:ptCount val="1"/>
                <c:pt idx="0">
                  <c:v>Dentro del  Horario</c:v>
                </c:pt>
              </c:strCache>
            </c:strRef>
          </c:tx>
          <c:invertIfNegative val="0"/>
          <c:cat>
            <c:numRef>
              <c:f>'Gráficos Índice de Puntualidad'!$J$89:$J$90</c:f>
              <c:numCache>
                <c:formatCode>0%</c:formatCode>
                <c:ptCount val="2"/>
                <c:pt idx="0">
                  <c:v>0</c:v>
                </c:pt>
                <c:pt idx="1">
                  <c:v>0</c:v>
                </c:pt>
              </c:numCache>
            </c:numRef>
          </c:cat>
          <c:val>
            <c:numRef>
              <c:f>'Gráficos Índice de Puntualidad'!$M$89:$M$90</c:f>
              <c:numCache>
                <c:formatCode>0%</c:formatCode>
                <c:ptCount val="2"/>
                <c:pt idx="0">
                  <c:v>0</c:v>
                </c:pt>
                <c:pt idx="1">
                  <c:v>0</c:v>
                </c:pt>
              </c:numCache>
            </c:numRef>
          </c:val>
          <c:extLst>
            <c:ext xmlns:c16="http://schemas.microsoft.com/office/drawing/2014/chart" uri="{C3380CC4-5D6E-409C-BE32-E72D297353CC}">
              <c16:uniqueId val="{00000001-7615-42FB-BA72-05A25D44E1A7}"/>
            </c:ext>
          </c:extLst>
        </c:ser>
        <c:dLbls>
          <c:showLegendKey val="0"/>
          <c:showVal val="0"/>
          <c:showCatName val="0"/>
          <c:showSerName val="0"/>
          <c:showPercent val="0"/>
          <c:showBubbleSize val="0"/>
        </c:dLbls>
        <c:gapWidth val="150"/>
        <c:axId val="511164800"/>
        <c:axId val="511165192"/>
      </c:barChart>
      <c:catAx>
        <c:axId val="511164800"/>
        <c:scaling>
          <c:orientation val="minMax"/>
        </c:scaling>
        <c:delete val="0"/>
        <c:axPos val="b"/>
        <c:numFmt formatCode="0%" sourceLinked="1"/>
        <c:majorTickMark val="out"/>
        <c:minorTickMark val="none"/>
        <c:tickLblPos val="nextTo"/>
        <c:txPr>
          <a:bodyPr rot="0" vert="horz"/>
          <a:lstStyle/>
          <a:p>
            <a:pPr>
              <a:defRPr/>
            </a:pPr>
            <a:endParaRPr lang="es-MX"/>
          </a:p>
        </c:txPr>
        <c:crossAx val="511165192"/>
        <c:crosses val="autoZero"/>
        <c:auto val="1"/>
        <c:lblAlgn val="ctr"/>
        <c:lblOffset val="100"/>
        <c:noMultiLvlLbl val="0"/>
      </c:catAx>
      <c:valAx>
        <c:axId val="511165192"/>
        <c:scaling>
          <c:orientation val="minMax"/>
          <c:max val="1"/>
          <c:min val="0"/>
        </c:scaling>
        <c:delete val="0"/>
        <c:axPos val="l"/>
        <c:majorGridlines/>
        <c:numFmt formatCode="0%" sourceLinked="1"/>
        <c:majorTickMark val="out"/>
        <c:minorTickMark val="none"/>
        <c:tickLblPos val="nextTo"/>
        <c:crossAx val="511164800"/>
        <c:crosses val="autoZero"/>
        <c:crossBetween val="between"/>
        <c:majorUnit val="0.2"/>
      </c:valAx>
    </c:plotArea>
    <c:legend>
      <c:legendPos val="b"/>
      <c:layout>
        <c:manualLayout>
          <c:xMode val="edge"/>
          <c:yMode val="edge"/>
          <c:x val="0.18133450712817342"/>
          <c:y val="0.85312933083744946"/>
          <c:w val="0.45622290313308789"/>
          <c:h val="0.1225044623414198"/>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Ene-Mar en el Aeropuerto de Tuxtla Gutierrez</a:t>
            </a:r>
          </a:p>
          <a:p>
            <a:pPr>
              <a:defRPr sz="1600"/>
            </a:pPr>
            <a:r>
              <a:rPr lang="en-US" sz="1600" baseline="0"/>
              <a:t> 2018 </a:t>
            </a:r>
            <a:endParaRPr lang="en-US" sz="1600"/>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65000"/>
                  <a:lumOff val="35000"/>
                </a:schemeClr>
              </a:solidFill>
              <a:ln w="19050">
                <a:solidFill>
                  <a:schemeClr val="lt1"/>
                </a:solidFill>
              </a:ln>
              <a:effectLst/>
            </c:spPr>
            <c:extLst>
              <c:ext xmlns:c16="http://schemas.microsoft.com/office/drawing/2014/chart" uri="{C3380CC4-5D6E-409C-BE32-E72D297353CC}">
                <c16:uniqueId val="{00000001-F693-45F8-B0D6-E5C8EF4AAE86}"/>
              </c:ext>
            </c:extLst>
          </c:dPt>
          <c:dPt>
            <c:idx val="1"/>
            <c:bubble3D val="0"/>
            <c:spPr>
              <a:solidFill>
                <a:srgbClr val="800000"/>
              </a:solidFill>
              <a:ln w="19050">
                <a:solidFill>
                  <a:schemeClr val="lt1"/>
                </a:solidFill>
              </a:ln>
              <a:effectLst/>
            </c:spPr>
            <c:extLst>
              <c:ext xmlns:c16="http://schemas.microsoft.com/office/drawing/2014/chart" uri="{C3380CC4-5D6E-409C-BE32-E72D297353CC}">
                <c16:uniqueId val="{00000003-F693-45F8-B0D6-E5C8EF4AAE86}"/>
              </c:ext>
            </c:extLst>
          </c:dPt>
          <c:dPt>
            <c:idx val="2"/>
            <c:bubble3D val="0"/>
            <c:spPr>
              <a:solidFill>
                <a:schemeClr val="accent3">
                  <a:shade val="82000"/>
                </a:schemeClr>
              </a:solidFill>
              <a:ln w="19050">
                <a:solidFill>
                  <a:schemeClr val="lt1"/>
                </a:solidFill>
              </a:ln>
              <a:effectLst/>
            </c:spPr>
            <c:extLst>
              <c:ext xmlns:c16="http://schemas.microsoft.com/office/drawing/2014/chart" uri="{C3380CC4-5D6E-409C-BE32-E72D297353CC}">
                <c16:uniqueId val="{00000005-F693-45F8-B0D6-E5C8EF4AAE86}"/>
              </c:ext>
            </c:extLst>
          </c:dPt>
          <c:dPt>
            <c:idx val="3"/>
            <c:bubble3D val="0"/>
            <c:spPr>
              <a:solidFill>
                <a:schemeClr val="accent3"/>
              </a:solidFill>
              <a:ln w="19050">
                <a:solidFill>
                  <a:schemeClr val="lt1"/>
                </a:solidFill>
              </a:ln>
              <a:effectLst/>
            </c:spPr>
            <c:extLst>
              <c:ext xmlns:c16="http://schemas.microsoft.com/office/drawing/2014/chart" uri="{C3380CC4-5D6E-409C-BE32-E72D297353CC}">
                <c16:uniqueId val="{00000007-F693-45F8-B0D6-E5C8EF4AAE86}"/>
              </c:ext>
            </c:extLst>
          </c:dPt>
          <c:dPt>
            <c:idx val="4"/>
            <c:bubble3D val="0"/>
            <c:spPr>
              <a:solidFill>
                <a:schemeClr val="accent3">
                  <a:tint val="83000"/>
                </a:schemeClr>
              </a:solidFill>
              <a:ln w="19050">
                <a:solidFill>
                  <a:schemeClr val="lt1"/>
                </a:solidFill>
              </a:ln>
              <a:effectLst/>
            </c:spPr>
            <c:extLst>
              <c:ext xmlns:c16="http://schemas.microsoft.com/office/drawing/2014/chart" uri="{C3380CC4-5D6E-409C-BE32-E72D297353CC}">
                <c16:uniqueId val="{00000009-F693-45F8-B0D6-E5C8EF4AAE86}"/>
              </c:ext>
            </c:extLst>
          </c:dPt>
          <c:dPt>
            <c:idx val="5"/>
            <c:bubble3D val="0"/>
            <c:spPr>
              <a:solidFill>
                <a:schemeClr val="accent3">
                  <a:tint val="65000"/>
                </a:schemeClr>
              </a:solidFill>
              <a:ln w="19050">
                <a:solidFill>
                  <a:schemeClr val="lt1"/>
                </a:solidFill>
              </a:ln>
              <a:effectLst/>
            </c:spPr>
            <c:extLst>
              <c:ext xmlns:c16="http://schemas.microsoft.com/office/drawing/2014/chart" uri="{C3380CC4-5D6E-409C-BE32-E72D297353CC}">
                <c16:uniqueId val="{0000000B-F693-45F8-B0D6-E5C8EF4AAE86}"/>
              </c:ext>
            </c:extLst>
          </c:dPt>
          <c:dPt>
            <c:idx val="6"/>
            <c:bubble3D val="0"/>
            <c:spPr>
              <a:solidFill>
                <a:schemeClr val="accent3">
                  <a:tint val="48000"/>
                </a:schemeClr>
              </a:solidFill>
              <a:ln w="19050">
                <a:solidFill>
                  <a:schemeClr val="lt1"/>
                </a:solidFill>
              </a:ln>
              <a:effectLst/>
            </c:spPr>
            <c:extLst>
              <c:ext xmlns:c16="http://schemas.microsoft.com/office/drawing/2014/chart" uri="{C3380CC4-5D6E-409C-BE32-E72D297353CC}">
                <c16:uniqueId val="{0000000D-F693-45F8-B0D6-E5C8EF4AAE86}"/>
              </c:ext>
            </c:extLst>
          </c:dPt>
          <c:dPt>
            <c:idx val="7"/>
            <c:bubble3D val="0"/>
            <c:spPr>
              <a:solidFill>
                <a:schemeClr val="accent3">
                  <a:tint val="30000"/>
                </a:schemeClr>
              </a:solidFill>
              <a:ln w="19050">
                <a:solidFill>
                  <a:schemeClr val="lt1"/>
                </a:solidFill>
              </a:ln>
              <a:effectLst/>
            </c:spPr>
            <c:extLst>
              <c:ext xmlns:c16="http://schemas.microsoft.com/office/drawing/2014/chart" uri="{C3380CC4-5D6E-409C-BE32-E72D297353CC}">
                <c16:uniqueId val="{0000000F-F693-45F8-B0D6-E5C8EF4AAE86}"/>
              </c:ext>
            </c:extLst>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693-45F8-B0D6-E5C8EF4AAE86}"/>
                </c:ext>
              </c:extLst>
            </c:dLbl>
            <c:dLbl>
              <c:idx val="1"/>
              <c:layout>
                <c:manualLayout>
                  <c:x val="-2.2107078769305788E-2"/>
                  <c:y val="5.687619924679526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050729653273534"/>
                      <c:h val="0.15425503903079926"/>
                    </c:manualLayout>
                  </c15:layout>
                </c:ext>
                <c:ext xmlns:c16="http://schemas.microsoft.com/office/drawing/2014/chart" uri="{C3380CC4-5D6E-409C-BE32-E72D297353CC}">
                  <c16:uniqueId val="{00000003-F693-45F8-B0D6-E5C8EF4AAE86}"/>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F693-45F8-B0D6-E5C8EF4AAE86}"/>
                </c:ext>
              </c:extLst>
            </c:dLbl>
            <c:dLbl>
              <c:idx val="7"/>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solidFill>
                          <a:sysClr val="windowText" lastClr="000000"/>
                        </a:solidFill>
                      </a:rPr>
                      <a:t>Operaciones con Demora
</a:t>
                    </a:r>
                    <a:fld id="{AAF035C7-B521-4665-9B99-245C5B530642}" type="PERCENTAGE">
                      <a:rPr lang="en-US" baseline="0">
                        <a:solidFill>
                          <a:sysClr val="windowText" lastClr="000000"/>
                        </a:solidFill>
                      </a:rPr>
                      <a:pPr>
                        <a:defRPr sz="1200" b="1"/>
                      </a:pPr>
                      <a:t>[PORCENTAJE]</a:t>
                    </a:fld>
                    <a:endParaRPr lang="en-US" baseline="0">
                      <a:solidFill>
                        <a:sysClr val="windowText" lastClr="000000"/>
                      </a:solidFill>
                    </a:endParaRPr>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F-F693-45F8-B0D6-E5C8EF4AAE86}"/>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Demoras'!$D$3:$D$9</c:f>
              <c:strCache>
                <c:ptCount val="6"/>
                <c:pt idx="0">
                  <c:v>Operaciones a Tiempo</c:v>
                </c:pt>
                <c:pt idx="1">
                  <c:v>Operaciones Imputables a la aerolínea</c:v>
                </c:pt>
                <c:pt idx="2">
                  <c:v>Aplicación De Control De Flujo </c:v>
                </c:pt>
                <c:pt idx="3">
                  <c:v>Evento Ocasional</c:v>
                </c:pt>
                <c:pt idx="4">
                  <c:v>Meteorologia</c:v>
                </c:pt>
                <c:pt idx="5">
                  <c:v>Otros</c:v>
                </c:pt>
              </c:strCache>
            </c:strRef>
          </c:cat>
          <c:val>
            <c:numRef>
              <c:f>'Graficas Demoras'!$E$3:$E$9</c:f>
              <c:numCache>
                <c:formatCode>_-* #,##0_-;\-* #,##0_-;_-* "-"??_-;_-@_-</c:formatCode>
                <c:ptCount val="7"/>
                <c:pt idx="0">
                  <c:v>2306</c:v>
                </c:pt>
                <c:pt idx="1">
                  <c:v>542</c:v>
                </c:pt>
                <c:pt idx="2">
                  <c:v>139</c:v>
                </c:pt>
                <c:pt idx="3">
                  <c:v>4</c:v>
                </c:pt>
                <c:pt idx="4">
                  <c:v>14</c:v>
                </c:pt>
                <c:pt idx="5">
                  <c:v>2</c:v>
                </c:pt>
              </c:numCache>
            </c:numRef>
          </c:val>
          <c:extLst>
            <c:ext xmlns:c16="http://schemas.microsoft.com/office/drawing/2014/chart" uri="{C3380CC4-5D6E-409C-BE32-E72D297353CC}">
              <c16:uniqueId val="{00000010-F693-45F8-B0D6-E5C8EF4AAE86}"/>
            </c:ext>
          </c:extLst>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26</xdr:row>
      <xdr:rowOff>0</xdr:rowOff>
    </xdr:from>
    <xdr:to>
      <xdr:col>7</xdr:col>
      <xdr:colOff>304801</xdr:colOff>
      <xdr:row>43</xdr:row>
      <xdr:rowOff>90488</xdr:rowOff>
    </xdr:to>
    <xdr:graphicFrame macro="">
      <xdr:nvGraphicFramePr>
        <xdr:cNvPr id="3" name="3 Gráfico">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45</xdr:row>
      <xdr:rowOff>0</xdr:rowOff>
    </xdr:from>
    <xdr:to>
      <xdr:col>7</xdr:col>
      <xdr:colOff>304801</xdr:colOff>
      <xdr:row>62</xdr:row>
      <xdr:rowOff>90488</xdr:rowOff>
    </xdr:to>
    <xdr:graphicFrame macro="">
      <xdr:nvGraphicFramePr>
        <xdr:cNvPr id="4" name="4 Gráfico">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64</xdr:row>
      <xdr:rowOff>0</xdr:rowOff>
    </xdr:from>
    <xdr:to>
      <xdr:col>7</xdr:col>
      <xdr:colOff>324971</xdr:colOff>
      <xdr:row>84</xdr:row>
      <xdr:rowOff>44823</xdr:rowOff>
    </xdr:to>
    <xdr:graphicFrame macro="">
      <xdr:nvGraphicFramePr>
        <xdr:cNvPr id="5" name="5 Gráfico">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87</xdr:row>
      <xdr:rowOff>0</xdr:rowOff>
    </xdr:from>
    <xdr:to>
      <xdr:col>7</xdr:col>
      <xdr:colOff>304801</xdr:colOff>
      <xdr:row>106</xdr:row>
      <xdr:rowOff>146517</xdr:rowOff>
    </xdr:to>
    <xdr:graphicFrame macro="">
      <xdr:nvGraphicFramePr>
        <xdr:cNvPr id="8" name="5 Gráfico">
          <a:extLst>
            <a:ext uri="{FF2B5EF4-FFF2-40B4-BE49-F238E27FC236}">
              <a16:creationId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a:extLst>
            <a:ext uri="{FF2B5EF4-FFF2-40B4-BE49-F238E27FC236}">
              <a16:creationId xmlns:a16="http://schemas.microsoft.com/office/drawing/2014/main" id="{F9E4A315-9DEE-4B50-8836-29ABE1E398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OS/Desktop/Ernesto%20Puntualidad%20y%20quejas%20VF/Indice%20de%20puntualidad/BASE%20PARA%20INDICE%20V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iniciones AICM"/>
      <sheetName val="BASE TD acum mens TOTALES"/>
      <sheetName val="Graficas"/>
      <sheetName val="BASE TD acum mens TOTALES PILOT"/>
      <sheetName val="BASE TD acum mens totales 2"/>
      <sheetName val="BASE TD acum mens totales aptos"/>
      <sheetName val="Graficas Demoras"/>
      <sheetName val="Detalle Total de Causas"/>
      <sheetName val="base 2"/>
      <sheetName val="TD CAUSAS PROD MENSUAL 1"/>
      <sheetName val="PORTADAS AICM"/>
      <sheetName val="Hoja1"/>
      <sheetName val="Robert peticion dg APTO"/>
      <sheetName val="Pet causas robert"/>
      <sheetName val="RObert Peticion Aerolinea"/>
      <sheetName val="CONTROL ENTREGA REGIONES"/>
      <sheetName val="base nombres"/>
      <sheetName val="X"/>
      <sheetName val="Demoras Acumulados R 1-6"/>
      <sheetName val="Causas acum R 1-6 y AICM sflet"/>
      <sheetName val="causas "/>
      <sheetName val="demoras imputables"/>
      <sheetName val="Causas acum R 1-6 y AICM"/>
    </sheetNames>
    <sheetDataSet>
      <sheetData sheetId="0"/>
      <sheetData sheetId="1"/>
      <sheetData sheetId="2"/>
      <sheetData sheetId="3"/>
      <sheetData sheetId="4"/>
      <sheetData sheetId="5"/>
      <sheetData sheetId="6">
        <row r="3">
          <cell r="D3" t="str">
            <v>Operaciones a Tiempo</v>
          </cell>
          <cell r="E3">
            <v>2306</v>
          </cell>
        </row>
        <row r="4">
          <cell r="D4" t="str">
            <v>Operaciones Imputables a la aerolínea</v>
          </cell>
          <cell r="E4">
            <v>542</v>
          </cell>
        </row>
        <row r="5">
          <cell r="D5" t="str">
            <v xml:space="preserve">Aplicación De Control De Flujo </v>
          </cell>
          <cell r="E5">
            <v>139</v>
          </cell>
        </row>
        <row r="6">
          <cell r="D6" t="str">
            <v>Evento Ocasional</v>
          </cell>
          <cell r="E6">
            <v>4</v>
          </cell>
        </row>
        <row r="7">
          <cell r="D7" t="str">
            <v>Meteorologia</v>
          </cell>
          <cell r="E7">
            <v>14</v>
          </cell>
        </row>
        <row r="8">
          <cell r="D8" t="str">
            <v>Otros</v>
          </cell>
          <cell r="E8">
            <v>2</v>
          </cell>
        </row>
        <row r="9">
          <cell r="D9" t="str">
            <v/>
          </cell>
          <cell r="E9">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3257.817543171295" createdVersion="6" refreshedVersion="6" minRefreshableVersion="3" recordCount="34">
  <cacheSource type="worksheet">
    <worksheetSource ref="A3:P37" sheet="base 2" r:id="rId2"/>
  </cacheSource>
  <cacheFields count="16">
    <cacheField name="Empresa" numFmtId="0">
      <sharedItems count="7">
        <s v="Aéreo Calafia"/>
        <s v="Aeromar"/>
        <s v="Aeroméxico Connect (Aerolitoral)"/>
        <s v="Interjet (ABC Aerolíneas)"/>
        <s v="Transportes Aéreos Regionales (TAR)"/>
        <s v="Vivaaerobus (Aeroenlaces)"/>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11">
        <s v="MANTENIMIENTO AERONAVES*"/>
        <s v="OPERACIONES AEROLINEA*"/>
        <s v="TRAFICO/DOCUMENTACION*"/>
        <s v="REPERCUSIONES*"/>
        <s v="METEOROLOGIA"/>
        <s v="COMISARIATO*"/>
        <s v="TRIPULACIONES*"/>
        <s v="APLICACIÓN DE CONTROL DE FLUJO "/>
        <s v="EVENTO OCASIONAL"/>
        <s v="IMPACTO DE AVE"/>
        <s v="INFRAESTRUCTURA AEROPORTUARIA"/>
      </sharedItems>
    </cacheField>
    <cacheField name="Ene" numFmtId="0">
      <sharedItems containsSemiMixedTypes="0" containsString="0" containsNumber="1" containsInteger="1" minValue="0" maxValue="65"/>
    </cacheField>
    <cacheField name="Feb" numFmtId="0">
      <sharedItems containsSemiMixedTypes="0" containsString="0" containsNumber="1" containsInteger="1" minValue="0" maxValue="52"/>
    </cacheField>
    <cacheField name="Mar" numFmtId="0">
      <sharedItems containsSemiMixedTypes="0" containsString="0" containsNumber="1" containsInteger="1" minValue="0" maxValue="77"/>
    </cacheField>
    <cacheField name="Abr" numFmtId="0">
      <sharedItems containsSemiMixedTypes="0" containsString="0" containsNumber="1" containsInteger="1" minValue="0" maxValue="0"/>
    </cacheField>
    <cacheField name="May" numFmtId="0">
      <sharedItems containsSemiMixedTypes="0" containsString="0" containsNumber="1" containsInteger="1" minValue="0" maxValue="0"/>
    </cacheField>
    <cacheField name="Jun" numFmtId="0">
      <sharedItems containsSemiMixedTypes="0" containsString="0" containsNumber="1" containsInteger="1" minValue="0" maxValue="0"/>
    </cacheField>
    <cacheField name="Jul" numFmtId="0">
      <sharedItems containsSemiMixedTypes="0" containsString="0" containsNumber="1" containsInteger="1" minValue="0" maxValue="0"/>
    </cacheField>
    <cacheField name="Aug" numFmtId="0">
      <sharedItems containsSemiMixedTypes="0" containsString="0" containsNumber="1" containsInteger="1" minValue="0" maxValue="0"/>
    </cacheField>
    <cacheField name="Sep" numFmtId="0">
      <sharedItems containsSemiMixedTypes="0" containsString="0" containsNumber="1" containsInteger="1" minValue="0" maxValue="0"/>
    </cacheField>
    <cacheField name="Oct" numFmtId="0">
      <sharedItems containsSemiMixedTypes="0" containsString="0" containsNumber="1" containsInteger="1" minValue="0" maxValue="0"/>
    </cacheField>
    <cacheField name="Nov" numFmtId="0">
      <sharedItems containsSemiMixedTypes="0" containsString="0" containsNumber="1" containsInteger="1" minValue="0" maxValue="0"/>
    </cacheField>
    <cacheField name="Dec"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4">
  <r>
    <x v="0"/>
    <x v="0"/>
    <x v="0"/>
    <x v="0"/>
    <n v="0"/>
    <n v="0"/>
    <n v="1"/>
    <n v="0"/>
    <n v="0"/>
    <n v="0"/>
    <n v="0"/>
    <n v="0"/>
    <n v="0"/>
    <n v="0"/>
    <n v="0"/>
    <n v="0"/>
  </r>
  <r>
    <x v="0"/>
    <x v="0"/>
    <x v="0"/>
    <x v="1"/>
    <n v="3"/>
    <n v="14"/>
    <n v="4"/>
    <n v="0"/>
    <n v="0"/>
    <n v="0"/>
    <n v="0"/>
    <n v="0"/>
    <n v="0"/>
    <n v="0"/>
    <n v="0"/>
    <n v="0"/>
  </r>
  <r>
    <x v="0"/>
    <x v="0"/>
    <x v="0"/>
    <x v="2"/>
    <n v="0"/>
    <n v="1"/>
    <n v="0"/>
    <n v="0"/>
    <n v="0"/>
    <n v="0"/>
    <n v="0"/>
    <n v="0"/>
    <n v="0"/>
    <n v="0"/>
    <n v="0"/>
    <n v="0"/>
  </r>
  <r>
    <x v="0"/>
    <x v="0"/>
    <x v="0"/>
    <x v="3"/>
    <n v="2"/>
    <n v="2"/>
    <n v="0"/>
    <n v="0"/>
    <n v="0"/>
    <n v="0"/>
    <n v="0"/>
    <n v="0"/>
    <n v="0"/>
    <n v="0"/>
    <n v="0"/>
    <n v="0"/>
  </r>
  <r>
    <x v="0"/>
    <x v="0"/>
    <x v="1"/>
    <x v="4"/>
    <n v="1"/>
    <n v="0"/>
    <n v="0"/>
    <n v="0"/>
    <n v="0"/>
    <n v="0"/>
    <n v="0"/>
    <n v="0"/>
    <n v="0"/>
    <n v="0"/>
    <n v="0"/>
    <n v="0"/>
  </r>
  <r>
    <x v="1"/>
    <x v="0"/>
    <x v="0"/>
    <x v="0"/>
    <n v="0"/>
    <n v="1"/>
    <n v="0"/>
    <n v="0"/>
    <n v="0"/>
    <n v="0"/>
    <n v="0"/>
    <n v="0"/>
    <n v="0"/>
    <n v="0"/>
    <n v="0"/>
    <n v="0"/>
  </r>
  <r>
    <x v="1"/>
    <x v="0"/>
    <x v="0"/>
    <x v="3"/>
    <n v="13"/>
    <n v="4"/>
    <n v="5"/>
    <n v="0"/>
    <n v="0"/>
    <n v="0"/>
    <n v="0"/>
    <n v="0"/>
    <n v="0"/>
    <n v="0"/>
    <n v="0"/>
    <n v="0"/>
  </r>
  <r>
    <x v="2"/>
    <x v="0"/>
    <x v="0"/>
    <x v="5"/>
    <n v="0"/>
    <n v="1"/>
    <n v="0"/>
    <n v="0"/>
    <n v="0"/>
    <n v="0"/>
    <n v="0"/>
    <n v="0"/>
    <n v="0"/>
    <n v="0"/>
    <n v="0"/>
    <n v="0"/>
  </r>
  <r>
    <x v="2"/>
    <x v="0"/>
    <x v="0"/>
    <x v="0"/>
    <n v="4"/>
    <n v="0"/>
    <n v="2"/>
    <n v="0"/>
    <n v="0"/>
    <n v="0"/>
    <n v="0"/>
    <n v="0"/>
    <n v="0"/>
    <n v="0"/>
    <n v="0"/>
    <n v="0"/>
  </r>
  <r>
    <x v="2"/>
    <x v="0"/>
    <x v="0"/>
    <x v="1"/>
    <n v="16"/>
    <n v="6"/>
    <n v="4"/>
    <n v="0"/>
    <n v="0"/>
    <n v="0"/>
    <n v="0"/>
    <n v="0"/>
    <n v="0"/>
    <n v="0"/>
    <n v="0"/>
    <n v="0"/>
  </r>
  <r>
    <x v="2"/>
    <x v="0"/>
    <x v="0"/>
    <x v="6"/>
    <n v="13"/>
    <n v="0"/>
    <n v="0"/>
    <n v="0"/>
    <n v="0"/>
    <n v="0"/>
    <n v="0"/>
    <n v="0"/>
    <n v="0"/>
    <n v="0"/>
    <n v="0"/>
    <n v="0"/>
  </r>
  <r>
    <x v="2"/>
    <x v="0"/>
    <x v="0"/>
    <x v="3"/>
    <n v="8"/>
    <n v="3"/>
    <n v="7"/>
    <n v="0"/>
    <n v="0"/>
    <n v="0"/>
    <n v="0"/>
    <n v="0"/>
    <n v="0"/>
    <n v="0"/>
    <n v="0"/>
    <n v="0"/>
  </r>
  <r>
    <x v="2"/>
    <x v="0"/>
    <x v="1"/>
    <x v="7"/>
    <n v="40"/>
    <n v="23"/>
    <n v="33"/>
    <n v="0"/>
    <n v="0"/>
    <n v="0"/>
    <n v="0"/>
    <n v="0"/>
    <n v="0"/>
    <n v="0"/>
    <n v="0"/>
    <n v="0"/>
  </r>
  <r>
    <x v="2"/>
    <x v="0"/>
    <x v="1"/>
    <x v="8"/>
    <n v="0"/>
    <n v="0"/>
    <n v="1"/>
    <n v="0"/>
    <n v="0"/>
    <n v="0"/>
    <n v="0"/>
    <n v="0"/>
    <n v="0"/>
    <n v="0"/>
    <n v="0"/>
    <n v="0"/>
  </r>
  <r>
    <x v="2"/>
    <x v="0"/>
    <x v="1"/>
    <x v="4"/>
    <n v="5"/>
    <n v="6"/>
    <n v="1"/>
    <n v="0"/>
    <n v="0"/>
    <n v="0"/>
    <n v="0"/>
    <n v="0"/>
    <n v="0"/>
    <n v="0"/>
    <n v="0"/>
    <n v="0"/>
  </r>
  <r>
    <x v="3"/>
    <x v="0"/>
    <x v="0"/>
    <x v="0"/>
    <n v="0"/>
    <n v="1"/>
    <n v="0"/>
    <n v="0"/>
    <n v="0"/>
    <n v="0"/>
    <n v="0"/>
    <n v="0"/>
    <n v="0"/>
    <n v="0"/>
    <n v="0"/>
    <n v="0"/>
  </r>
  <r>
    <x v="3"/>
    <x v="0"/>
    <x v="0"/>
    <x v="3"/>
    <n v="65"/>
    <n v="52"/>
    <n v="77"/>
    <n v="0"/>
    <n v="0"/>
    <n v="0"/>
    <n v="0"/>
    <n v="0"/>
    <n v="0"/>
    <n v="0"/>
    <n v="0"/>
    <n v="0"/>
  </r>
  <r>
    <x v="3"/>
    <x v="0"/>
    <x v="1"/>
    <x v="7"/>
    <n v="18"/>
    <n v="9"/>
    <n v="10"/>
    <n v="0"/>
    <n v="0"/>
    <n v="0"/>
    <n v="0"/>
    <n v="0"/>
    <n v="0"/>
    <n v="0"/>
    <n v="0"/>
    <n v="0"/>
  </r>
  <r>
    <x v="3"/>
    <x v="0"/>
    <x v="1"/>
    <x v="8"/>
    <n v="0"/>
    <n v="0"/>
    <n v="2"/>
    <n v="0"/>
    <n v="0"/>
    <n v="0"/>
    <n v="0"/>
    <n v="0"/>
    <n v="0"/>
    <n v="0"/>
    <n v="0"/>
    <n v="0"/>
  </r>
  <r>
    <x v="3"/>
    <x v="0"/>
    <x v="1"/>
    <x v="4"/>
    <n v="0"/>
    <n v="1"/>
    <n v="0"/>
    <n v="0"/>
    <n v="0"/>
    <n v="0"/>
    <n v="0"/>
    <n v="0"/>
    <n v="0"/>
    <n v="0"/>
    <n v="0"/>
    <n v="0"/>
  </r>
  <r>
    <x v="3"/>
    <x v="0"/>
    <x v="1"/>
    <x v="9"/>
    <n v="0"/>
    <n v="1"/>
    <n v="0"/>
    <n v="0"/>
    <n v="0"/>
    <n v="0"/>
    <n v="0"/>
    <n v="0"/>
    <n v="0"/>
    <n v="0"/>
    <n v="0"/>
    <n v="0"/>
  </r>
  <r>
    <x v="4"/>
    <x v="0"/>
    <x v="0"/>
    <x v="1"/>
    <n v="8"/>
    <n v="7"/>
    <n v="0"/>
    <n v="0"/>
    <n v="0"/>
    <n v="0"/>
    <n v="0"/>
    <n v="0"/>
    <n v="0"/>
    <n v="0"/>
    <n v="0"/>
    <n v="0"/>
  </r>
  <r>
    <x v="4"/>
    <x v="0"/>
    <x v="0"/>
    <x v="3"/>
    <n v="8"/>
    <n v="0"/>
    <n v="0"/>
    <n v="0"/>
    <n v="0"/>
    <n v="0"/>
    <n v="0"/>
    <n v="0"/>
    <n v="0"/>
    <n v="0"/>
    <n v="0"/>
    <n v="0"/>
  </r>
  <r>
    <x v="5"/>
    <x v="0"/>
    <x v="0"/>
    <x v="1"/>
    <n v="20"/>
    <n v="34"/>
    <n v="29"/>
    <n v="0"/>
    <n v="0"/>
    <n v="0"/>
    <n v="0"/>
    <n v="0"/>
    <n v="0"/>
    <n v="0"/>
    <n v="0"/>
    <n v="0"/>
  </r>
  <r>
    <x v="5"/>
    <x v="0"/>
    <x v="0"/>
    <x v="2"/>
    <n v="1"/>
    <n v="0"/>
    <n v="1"/>
    <n v="0"/>
    <n v="0"/>
    <n v="0"/>
    <n v="0"/>
    <n v="0"/>
    <n v="0"/>
    <n v="0"/>
    <n v="0"/>
    <n v="0"/>
  </r>
  <r>
    <x v="5"/>
    <x v="0"/>
    <x v="0"/>
    <x v="6"/>
    <n v="0"/>
    <n v="0"/>
    <n v="1"/>
    <n v="0"/>
    <n v="0"/>
    <n v="0"/>
    <n v="0"/>
    <n v="0"/>
    <n v="0"/>
    <n v="0"/>
    <n v="0"/>
    <n v="0"/>
  </r>
  <r>
    <x v="5"/>
    <x v="0"/>
    <x v="0"/>
    <x v="3"/>
    <n v="27"/>
    <n v="8"/>
    <n v="32"/>
    <n v="0"/>
    <n v="0"/>
    <n v="0"/>
    <n v="0"/>
    <n v="0"/>
    <n v="0"/>
    <n v="0"/>
    <n v="0"/>
    <n v="0"/>
  </r>
  <r>
    <x v="5"/>
    <x v="0"/>
    <x v="1"/>
    <x v="7"/>
    <n v="1"/>
    <n v="1"/>
    <n v="2"/>
    <n v="0"/>
    <n v="0"/>
    <n v="0"/>
    <n v="0"/>
    <n v="0"/>
    <n v="0"/>
    <n v="0"/>
    <n v="0"/>
    <n v="0"/>
  </r>
  <r>
    <x v="5"/>
    <x v="0"/>
    <x v="1"/>
    <x v="8"/>
    <n v="0"/>
    <n v="1"/>
    <n v="0"/>
    <n v="0"/>
    <n v="0"/>
    <n v="0"/>
    <n v="0"/>
    <n v="0"/>
    <n v="0"/>
    <n v="0"/>
    <n v="0"/>
    <n v="0"/>
  </r>
  <r>
    <x v="5"/>
    <x v="0"/>
    <x v="1"/>
    <x v="10"/>
    <n v="1"/>
    <n v="0"/>
    <n v="0"/>
    <n v="0"/>
    <n v="0"/>
    <n v="0"/>
    <n v="0"/>
    <n v="0"/>
    <n v="0"/>
    <n v="0"/>
    <n v="0"/>
    <n v="0"/>
  </r>
  <r>
    <x v="6"/>
    <x v="0"/>
    <x v="0"/>
    <x v="0"/>
    <n v="1"/>
    <n v="1"/>
    <n v="0"/>
    <n v="0"/>
    <n v="0"/>
    <n v="0"/>
    <n v="0"/>
    <n v="0"/>
    <n v="0"/>
    <n v="0"/>
    <n v="0"/>
    <n v="0"/>
  </r>
  <r>
    <x v="6"/>
    <x v="0"/>
    <x v="0"/>
    <x v="1"/>
    <n v="11"/>
    <n v="16"/>
    <n v="9"/>
    <n v="0"/>
    <n v="0"/>
    <n v="0"/>
    <n v="0"/>
    <n v="0"/>
    <n v="0"/>
    <n v="0"/>
    <n v="0"/>
    <n v="0"/>
  </r>
  <r>
    <x v="6"/>
    <x v="0"/>
    <x v="0"/>
    <x v="3"/>
    <n v="5"/>
    <n v="8"/>
    <n v="6"/>
    <n v="0"/>
    <n v="0"/>
    <n v="0"/>
    <n v="0"/>
    <n v="0"/>
    <n v="0"/>
    <n v="0"/>
    <n v="0"/>
    <n v="0"/>
  </r>
  <r>
    <x v="6"/>
    <x v="0"/>
    <x v="1"/>
    <x v="7"/>
    <n v="0"/>
    <n v="0"/>
    <n v="2"/>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38" applyNumberFormats="0" applyBorderFormats="0" applyFontFormats="0" applyPatternFormats="0" applyAlignmentFormats="0" applyWidthHeightFormats="1" dataCaption="Valores" missingCaption="0" updatedVersion="6" minRefreshableVersion="3" useAutoFormatting="1" itemPrintTitles="1" createdVersion="5" indent="0" outline="1" outlineData="1" multipleFieldFilters="0">
  <location ref="A5:M19" firstHeaderRow="0" firstDataRow="1" firstDataCol="1" rowPageCount="2" colPageCount="1"/>
  <pivotFields count="16">
    <pivotField axis="axisPage" showAll="0" sortType="ascending">
      <items count="8">
        <item x="0"/>
        <item x="1"/>
        <item x="2"/>
        <item x="3"/>
        <item x="4"/>
        <item x="5"/>
        <item x="6"/>
        <item t="default"/>
      </items>
    </pivotField>
    <pivotField axis="axisPage" showAll="0">
      <items count="2">
        <item x="0"/>
        <item t="default"/>
      </items>
    </pivotField>
    <pivotField axis="axisRow" showAll="0">
      <items count="3">
        <item x="0"/>
        <item x="1"/>
        <item t="default"/>
      </items>
    </pivotField>
    <pivotField axis="axisRow" showAll="0" sortType="descending">
      <items count="12">
        <item x="0"/>
        <item x="3"/>
        <item x="7"/>
        <item x="1"/>
        <item x="2"/>
        <item x="4"/>
        <item x="5"/>
        <item x="6"/>
        <item x="8"/>
        <item x="9"/>
        <item x="10"/>
        <item t="default"/>
      </items>
      <autoSortScope>
        <pivotArea dataOnly="0" outline="0" fieldPosition="0">
          <references count="1">
            <reference field="4294967294" count="1" selected="0">
              <x v="2"/>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4">
    <i>
      <x/>
    </i>
    <i r="1">
      <x v="1"/>
    </i>
    <i r="1">
      <x v="3"/>
    </i>
    <i r="1">
      <x/>
    </i>
    <i r="1">
      <x v="7"/>
    </i>
    <i r="1">
      <x v="4"/>
    </i>
    <i r="1">
      <x v="6"/>
    </i>
    <i>
      <x v="1"/>
    </i>
    <i r="1">
      <x v="2"/>
    </i>
    <i r="1">
      <x v="8"/>
    </i>
    <i r="1">
      <x v="5"/>
    </i>
    <i r="1">
      <x v="10"/>
    </i>
    <i r="1">
      <x v="9"/>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13">
    <format dxfId="0">
      <pivotArea outline="0" collapsedLevelsAreSubtotals="1" fieldPosition="0"/>
    </format>
    <format dxfId="1">
      <pivotArea collapsedLevelsAreSubtotals="1" fieldPosition="0">
        <references count="1">
          <reference field="2" count="1">
            <x v="0"/>
          </reference>
        </references>
      </pivotArea>
    </format>
    <format dxfId="2">
      <pivotArea dataOnly="0" labelOnly="1" fieldPosition="0">
        <references count="1">
          <reference field="2" count="1">
            <x v="0"/>
          </reference>
        </references>
      </pivotArea>
    </format>
    <format dxfId="3">
      <pivotArea collapsedLevelsAreSubtotals="1" fieldPosition="0">
        <references count="1">
          <reference field="2" count="1">
            <x v="1"/>
          </reference>
        </references>
      </pivotArea>
    </format>
    <format dxfId="4">
      <pivotArea dataOnly="0" labelOnly="1" fieldPosition="0">
        <references count="1">
          <reference field="2" count="1">
            <x v="1"/>
          </reference>
        </references>
      </pivotArea>
    </format>
    <format dxfId="5">
      <pivotArea collapsedLevelsAreSubtotals="1" fieldPosition="0">
        <references count="2">
          <reference field="2" count="1" selected="0">
            <x v="0"/>
          </reference>
          <reference field="3" count="2">
            <x v="0"/>
            <x v="1"/>
          </reference>
        </references>
      </pivotArea>
    </format>
    <format dxfId="6">
      <pivotArea dataOnly="0" labelOnly="1" fieldPosition="0">
        <references count="2">
          <reference field="2" count="1" selected="0">
            <x v="0"/>
          </reference>
          <reference field="3" count="2">
            <x v="0"/>
            <x v="1"/>
          </reference>
        </references>
      </pivotArea>
    </format>
    <format dxfId="7">
      <pivotArea collapsedLevelsAreSubtotals="1" fieldPosition="0">
        <references count="2">
          <reference field="2" count="1" selected="0">
            <x v="1"/>
          </reference>
          <reference field="3" count="1">
            <x v="2"/>
          </reference>
        </references>
      </pivotArea>
    </format>
    <format dxfId="8">
      <pivotArea dataOnly="0" labelOnly="1" fieldPosition="0">
        <references count="2">
          <reference field="2" count="1" selected="0">
            <x v="1"/>
          </reference>
          <reference field="3" count="1">
            <x v="2"/>
          </reference>
        </references>
      </pivotArea>
    </format>
    <format dxfId="9">
      <pivotArea collapsedLevelsAreSubtotals="1" fieldPosition="0">
        <references count="2">
          <reference field="2" count="1" selected="0">
            <x v="0"/>
          </reference>
          <reference field="3" count="5">
            <x v="0"/>
            <x v="3"/>
            <x v="4"/>
            <x v="6"/>
            <x v="7"/>
          </reference>
        </references>
      </pivotArea>
    </format>
    <format dxfId="10">
      <pivotArea dataOnly="0" labelOnly="1" fieldPosition="0">
        <references count="2">
          <reference field="2" count="1" selected="0">
            <x v="0"/>
          </reference>
          <reference field="3" count="5">
            <x v="0"/>
            <x v="3"/>
            <x v="4"/>
            <x v="6"/>
            <x v="7"/>
          </reference>
        </references>
      </pivotArea>
    </format>
    <format dxfId="11">
      <pivotArea collapsedLevelsAreSubtotals="1" fieldPosition="0">
        <references count="2">
          <reference field="2" count="1" selected="0">
            <x v="1"/>
          </reference>
          <reference field="3" count="4">
            <x v="5"/>
            <x v="8"/>
            <x v="9"/>
            <x v="10"/>
          </reference>
        </references>
      </pivotArea>
    </format>
    <format dxfId="12">
      <pivotArea dataOnly="0" labelOnly="1" fieldPosition="0">
        <references count="2">
          <reference field="2" count="1" selected="0">
            <x v="1"/>
          </reference>
          <reference field="3" count="4">
            <x v="5"/>
            <x v="8"/>
            <x v="9"/>
            <x v="1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X21"/>
  <sheetViews>
    <sheetView zoomScale="70" zoomScaleNormal="70" workbookViewId="0">
      <pane xSplit="2" ySplit="8" topLeftCell="C9" activePane="bottomRight" state="frozen"/>
      <selection pane="topRight" activeCell="C1" sqref="C1"/>
      <selection pane="bottomLeft" activeCell="A9" sqref="A9"/>
      <selection pane="bottomRight" activeCell="A4" sqref="A4"/>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7.28515625" customWidth="1"/>
    <col min="19" max="19" width="35.85546875" bestFit="1" customWidth="1"/>
    <col min="20" max="20" width="14.85546875" customWidth="1"/>
    <col min="21" max="21" width="14.5703125" customWidth="1"/>
    <col min="22" max="22" width="19.5703125" customWidth="1"/>
    <col min="23" max="23" width="16" customWidth="1"/>
  </cols>
  <sheetData>
    <row r="1" spans="1:24" ht="15.75" x14ac:dyDescent="0.25">
      <c r="A1" s="6" t="s">
        <v>6</v>
      </c>
      <c r="B1" s="5"/>
      <c r="C1" s="5"/>
      <c r="D1" s="5"/>
      <c r="E1" s="5"/>
      <c r="F1" s="5"/>
      <c r="G1" s="3">
        <v>2018</v>
      </c>
      <c r="K1" s="5"/>
    </row>
    <row r="2" spans="1:24" x14ac:dyDescent="0.2">
      <c r="A2" s="7" t="s">
        <v>14</v>
      </c>
      <c r="B2" s="5"/>
      <c r="C2" s="5"/>
      <c r="D2" s="5"/>
      <c r="E2" s="5"/>
      <c r="F2" s="5"/>
      <c r="G2" s="31" t="s">
        <v>49</v>
      </c>
      <c r="K2" s="5"/>
    </row>
    <row r="3" spans="1:24" ht="15" x14ac:dyDescent="0.25">
      <c r="A3" s="34" t="s">
        <v>81</v>
      </c>
      <c r="B3" s="34"/>
      <c r="C3" s="34"/>
      <c r="D3" s="34"/>
      <c r="E3" s="33"/>
      <c r="F3" s="33"/>
      <c r="G3" s="33"/>
      <c r="K3" s="33"/>
    </row>
    <row r="4" spans="1:24" x14ac:dyDescent="0.2">
      <c r="A4" s="33"/>
      <c r="B4" s="33"/>
      <c r="C4" s="33"/>
      <c r="D4" s="33"/>
      <c r="E4" s="33"/>
      <c r="F4" s="33"/>
      <c r="G4" s="33"/>
      <c r="K4" s="33"/>
    </row>
    <row r="5" spans="1:24" ht="15" x14ac:dyDescent="0.25">
      <c r="A5" s="8" t="s">
        <v>5</v>
      </c>
      <c r="B5" s="5"/>
      <c r="C5" s="5"/>
      <c r="D5" s="5"/>
      <c r="E5" s="5"/>
      <c r="F5" s="5"/>
      <c r="G5" s="5"/>
      <c r="K5" s="5"/>
    </row>
    <row r="6" spans="1:24" ht="12.75" customHeight="1" x14ac:dyDescent="0.2">
      <c r="A6" s="33" t="s">
        <v>21</v>
      </c>
      <c r="B6" s="5"/>
      <c r="C6" s="5"/>
      <c r="D6" s="5"/>
      <c r="E6" s="5"/>
      <c r="F6" s="5"/>
      <c r="G6" s="5"/>
      <c r="K6" s="5"/>
      <c r="S6" s="43" t="s">
        <v>78</v>
      </c>
      <c r="T6" s="43"/>
      <c r="U6" s="43"/>
      <c r="V6" s="43"/>
      <c r="W6" s="43"/>
    </row>
    <row r="7" spans="1:24" x14ac:dyDescent="0.2">
      <c r="A7" s="45" t="s">
        <v>15</v>
      </c>
      <c r="B7" s="45" t="s">
        <v>13</v>
      </c>
      <c r="C7" s="47" t="s">
        <v>18</v>
      </c>
      <c r="D7" s="48"/>
      <c r="E7" s="48"/>
      <c r="F7" s="48"/>
      <c r="G7" s="49"/>
      <c r="H7" s="50" t="s">
        <v>17</v>
      </c>
      <c r="I7" s="51"/>
      <c r="J7" s="51"/>
      <c r="K7" s="51"/>
      <c r="L7" s="52"/>
      <c r="M7" s="47" t="s">
        <v>7</v>
      </c>
      <c r="N7" s="48"/>
      <c r="O7" s="48"/>
      <c r="P7" s="48"/>
      <c r="Q7" s="49"/>
      <c r="S7" s="44"/>
      <c r="T7" s="44"/>
      <c r="U7" s="44"/>
      <c r="V7" s="44"/>
      <c r="W7" s="44"/>
    </row>
    <row r="8" spans="1:24" ht="51" x14ac:dyDescent="0.2">
      <c r="A8" s="46"/>
      <c r="B8" s="46"/>
      <c r="C8" s="19" t="s">
        <v>23</v>
      </c>
      <c r="D8" s="19" t="s">
        <v>24</v>
      </c>
      <c r="E8" s="19" t="s">
        <v>25</v>
      </c>
      <c r="F8" s="19" t="s">
        <v>26</v>
      </c>
      <c r="G8" s="19" t="s">
        <v>16</v>
      </c>
      <c r="H8" s="18" t="s">
        <v>23</v>
      </c>
      <c r="I8" s="18" t="s">
        <v>24</v>
      </c>
      <c r="J8" s="18" t="s">
        <v>25</v>
      </c>
      <c r="K8" s="18" t="s">
        <v>26</v>
      </c>
      <c r="L8" s="18" t="s">
        <v>16</v>
      </c>
      <c r="M8" s="19" t="s">
        <v>23</v>
      </c>
      <c r="N8" s="19" t="s">
        <v>24</v>
      </c>
      <c r="O8" s="19" t="s">
        <v>25</v>
      </c>
      <c r="P8" s="19" t="s">
        <v>26</v>
      </c>
      <c r="Q8" s="19" t="s">
        <v>16</v>
      </c>
      <c r="S8" s="18" t="s">
        <v>23</v>
      </c>
      <c r="T8" s="19" t="s">
        <v>24</v>
      </c>
      <c r="U8" s="19" t="s">
        <v>25</v>
      </c>
      <c r="V8" s="19" t="s">
        <v>26</v>
      </c>
      <c r="W8" s="19" t="s">
        <v>16</v>
      </c>
    </row>
    <row r="9" spans="1:24" x14ac:dyDescent="0.2">
      <c r="A9" s="1" t="s">
        <v>8</v>
      </c>
      <c r="B9" s="1" t="s">
        <v>1</v>
      </c>
      <c r="C9" s="11">
        <v>235</v>
      </c>
      <c r="D9" s="23">
        <v>0.64680851063829792</v>
      </c>
      <c r="E9" s="23">
        <v>0.35319148936170214</v>
      </c>
      <c r="F9" s="23">
        <v>0.27659574468085107</v>
      </c>
      <c r="G9" s="23">
        <v>0.72340425531914887</v>
      </c>
      <c r="H9" s="11">
        <v>214</v>
      </c>
      <c r="I9" s="23">
        <v>0.7009345794392523</v>
      </c>
      <c r="J9" s="23">
        <v>0.29906542056074764</v>
      </c>
      <c r="K9" s="23">
        <v>0.24766355140186916</v>
      </c>
      <c r="L9" s="23">
        <v>0.75233644859813087</v>
      </c>
      <c r="M9" s="11">
        <v>217</v>
      </c>
      <c r="N9" s="23">
        <v>0.58986175115207373</v>
      </c>
      <c r="O9" s="23">
        <v>0.41013824884792627</v>
      </c>
      <c r="P9" s="23">
        <v>0.35483870967741937</v>
      </c>
      <c r="Q9" s="23">
        <v>0.64516129032258063</v>
      </c>
      <c r="S9" s="21">
        <v>666</v>
      </c>
      <c r="T9" s="25">
        <v>0.64564564564564564</v>
      </c>
      <c r="U9" s="25">
        <v>0.35435435435435436</v>
      </c>
      <c r="V9" s="25">
        <v>0.2927927927927928</v>
      </c>
      <c r="W9" s="25">
        <v>0.7072072072072072</v>
      </c>
      <c r="X9" s="14"/>
    </row>
    <row r="10" spans="1:24" x14ac:dyDescent="0.2">
      <c r="A10" s="26" t="s">
        <v>27</v>
      </c>
      <c r="B10" s="1" t="s">
        <v>28</v>
      </c>
      <c r="C10" s="11">
        <v>22</v>
      </c>
      <c r="D10" s="23">
        <v>0.72727272727272729</v>
      </c>
      <c r="E10" s="23">
        <v>0.27272727272727271</v>
      </c>
      <c r="F10" s="23">
        <v>0.22727272727272727</v>
      </c>
      <c r="G10" s="23">
        <v>0.77272727272727271</v>
      </c>
      <c r="H10" s="11">
        <v>32</v>
      </c>
      <c r="I10" s="23">
        <v>0.46875</v>
      </c>
      <c r="J10" s="23">
        <v>0.53125</v>
      </c>
      <c r="K10" s="23">
        <v>0.53125</v>
      </c>
      <c r="L10" s="23">
        <v>0.46875</v>
      </c>
      <c r="M10" s="11">
        <v>36</v>
      </c>
      <c r="N10" s="23">
        <v>0.86111111111111116</v>
      </c>
      <c r="O10" s="23">
        <v>0.1388888888888889</v>
      </c>
      <c r="P10" s="23">
        <v>0.1388888888888889</v>
      </c>
      <c r="Q10" s="23">
        <v>0.86111111111111116</v>
      </c>
      <c r="S10" s="21">
        <v>90</v>
      </c>
      <c r="T10" s="25">
        <v>0.68888888888888888</v>
      </c>
      <c r="U10" s="25">
        <v>0.31111111111111112</v>
      </c>
      <c r="V10" s="25">
        <v>0.3</v>
      </c>
      <c r="W10" s="25">
        <v>0.7</v>
      </c>
    </row>
    <row r="11" spans="1:24" x14ac:dyDescent="0.2">
      <c r="A11" s="26" t="s">
        <v>29</v>
      </c>
      <c r="B11" s="1" t="s">
        <v>30</v>
      </c>
      <c r="C11" s="11">
        <v>150</v>
      </c>
      <c r="D11" s="23">
        <v>0.89333333333333331</v>
      </c>
      <c r="E11" s="23">
        <v>0.10666666666666667</v>
      </c>
      <c r="F11" s="23">
        <v>0.10666666666666667</v>
      </c>
      <c r="G11" s="23">
        <v>0.89333333333333331</v>
      </c>
      <c r="H11" s="11">
        <v>56</v>
      </c>
      <c r="I11" s="23">
        <v>0.875</v>
      </c>
      <c r="J11" s="23">
        <v>0.125</v>
      </c>
      <c r="K11" s="23">
        <v>0.125</v>
      </c>
      <c r="L11" s="23">
        <v>0.875</v>
      </c>
      <c r="M11" s="11">
        <v>0</v>
      </c>
      <c r="N11" s="23" t="s">
        <v>80</v>
      </c>
      <c r="O11" s="23" t="s">
        <v>80</v>
      </c>
      <c r="P11" s="23" t="s">
        <v>80</v>
      </c>
      <c r="Q11" s="23" t="s">
        <v>80</v>
      </c>
      <c r="S11" s="21">
        <v>206</v>
      </c>
      <c r="T11" s="25">
        <v>0.88834951456310685</v>
      </c>
      <c r="U11" s="25">
        <v>0.11165048543689321</v>
      </c>
      <c r="V11" s="25">
        <v>0.11165048543689321</v>
      </c>
      <c r="W11" s="25">
        <v>0.88834951456310685</v>
      </c>
    </row>
    <row r="12" spans="1:24" x14ac:dyDescent="0.2">
      <c r="A12" s="1" t="s">
        <v>9</v>
      </c>
      <c r="B12" s="1" t="s">
        <v>0</v>
      </c>
      <c r="C12" s="11">
        <v>283</v>
      </c>
      <c r="D12" s="23">
        <v>0.69611307420494706</v>
      </c>
      <c r="E12" s="23">
        <v>0.303886925795053</v>
      </c>
      <c r="F12" s="23">
        <v>0.14487632508833923</v>
      </c>
      <c r="G12" s="23">
        <v>0.85512367491166075</v>
      </c>
      <c r="H12" s="11">
        <v>280</v>
      </c>
      <c r="I12" s="23">
        <v>0.86071428571428577</v>
      </c>
      <c r="J12" s="23">
        <v>0.13928571428571429</v>
      </c>
      <c r="K12" s="23">
        <v>3.5714285714285712E-2</v>
      </c>
      <c r="L12" s="23">
        <v>0.9642857142857143</v>
      </c>
      <c r="M12" s="11">
        <v>312</v>
      </c>
      <c r="N12" s="23">
        <v>0.84615384615384615</v>
      </c>
      <c r="O12" s="23">
        <v>0.15384615384615385</v>
      </c>
      <c r="P12" s="23">
        <v>4.1666666666666664E-2</v>
      </c>
      <c r="Q12" s="23">
        <v>0.95833333333333337</v>
      </c>
      <c r="S12" s="21">
        <v>875</v>
      </c>
      <c r="T12" s="25">
        <v>0.80228571428571427</v>
      </c>
      <c r="U12" s="25">
        <v>0.1977142857142857</v>
      </c>
      <c r="V12" s="25">
        <v>7.3142857142857148E-2</v>
      </c>
      <c r="W12" s="25">
        <v>0.92685714285714282</v>
      </c>
    </row>
    <row r="13" spans="1:24" x14ac:dyDescent="0.2">
      <c r="A13" s="1" t="s">
        <v>10</v>
      </c>
      <c r="B13" s="1" t="s">
        <v>2</v>
      </c>
      <c r="C13" s="11">
        <v>90</v>
      </c>
      <c r="D13" s="23">
        <v>0.85555555555555562</v>
      </c>
      <c r="E13" s="23">
        <v>0.14444444444444443</v>
      </c>
      <c r="F13" s="23">
        <v>0.14444444444444443</v>
      </c>
      <c r="G13" s="23">
        <v>0.85555555555555562</v>
      </c>
      <c r="H13" s="11">
        <v>70</v>
      </c>
      <c r="I13" s="23">
        <v>0.9285714285714286</v>
      </c>
      <c r="J13" s="23">
        <v>7.1428571428571425E-2</v>
      </c>
      <c r="K13" s="23">
        <v>7.1428571428571425E-2</v>
      </c>
      <c r="L13" s="23">
        <v>0.9285714285714286</v>
      </c>
      <c r="M13" s="11">
        <v>86</v>
      </c>
      <c r="N13" s="23">
        <v>0.94186046511627908</v>
      </c>
      <c r="O13" s="23">
        <v>5.8139534883720929E-2</v>
      </c>
      <c r="P13" s="23">
        <v>5.8139534883720929E-2</v>
      </c>
      <c r="Q13" s="23">
        <v>0.94186046511627908</v>
      </c>
      <c r="S13" s="21">
        <v>246</v>
      </c>
      <c r="T13" s="25">
        <v>0.9065040650406504</v>
      </c>
      <c r="U13" s="25">
        <v>9.3495934959349589E-2</v>
      </c>
      <c r="V13" s="25">
        <v>9.3495934959349589E-2</v>
      </c>
      <c r="W13" s="25">
        <v>0.9065040650406504</v>
      </c>
    </row>
    <row r="14" spans="1:24" x14ac:dyDescent="0.2">
      <c r="A14" s="1" t="s">
        <v>11</v>
      </c>
      <c r="B14" s="1" t="s">
        <v>3</v>
      </c>
      <c r="C14" s="11">
        <v>200</v>
      </c>
      <c r="D14" s="23">
        <v>0.75</v>
      </c>
      <c r="E14" s="23">
        <v>0.25</v>
      </c>
      <c r="F14" s="23">
        <v>0.24</v>
      </c>
      <c r="G14" s="23">
        <v>0.76</v>
      </c>
      <c r="H14" s="11">
        <v>158</v>
      </c>
      <c r="I14" s="23">
        <v>0.72151898734177222</v>
      </c>
      <c r="J14" s="23">
        <v>0.27848101265822783</v>
      </c>
      <c r="K14" s="23">
        <v>0.26582278481012656</v>
      </c>
      <c r="L14" s="23">
        <v>0.73417721518987344</v>
      </c>
      <c r="M14" s="11">
        <v>204</v>
      </c>
      <c r="N14" s="23">
        <v>0.68137254901960786</v>
      </c>
      <c r="O14" s="23">
        <v>0.31862745098039214</v>
      </c>
      <c r="P14" s="23">
        <v>0.30882352941176472</v>
      </c>
      <c r="Q14" s="23">
        <v>0.69117647058823528</v>
      </c>
      <c r="S14" s="21">
        <v>562</v>
      </c>
      <c r="T14" s="25">
        <v>0.71708185053380791</v>
      </c>
      <c r="U14" s="25">
        <v>0.28291814946619215</v>
      </c>
      <c r="V14" s="25">
        <v>0.27224199288256229</v>
      </c>
      <c r="W14" s="25">
        <v>0.72775800711743766</v>
      </c>
    </row>
    <row r="15" spans="1:24" x14ac:dyDescent="0.2">
      <c r="A15" s="1" t="s">
        <v>12</v>
      </c>
      <c r="B15" s="1" t="s">
        <v>4</v>
      </c>
      <c r="C15" s="11">
        <v>124</v>
      </c>
      <c r="D15" s="23">
        <v>0.86290322580645162</v>
      </c>
      <c r="E15" s="23">
        <v>0.13709677419354838</v>
      </c>
      <c r="F15" s="23">
        <v>0.13709677419354838</v>
      </c>
      <c r="G15" s="23">
        <v>0.86290322580645162</v>
      </c>
      <c r="H15" s="11">
        <v>112</v>
      </c>
      <c r="I15" s="23">
        <v>0.7767857142857143</v>
      </c>
      <c r="J15" s="23">
        <v>0.22321428571428573</v>
      </c>
      <c r="K15" s="23">
        <v>0.22321428571428573</v>
      </c>
      <c r="L15" s="23">
        <v>0.7767857142857143</v>
      </c>
      <c r="M15" s="11">
        <v>126</v>
      </c>
      <c r="N15" s="23">
        <v>0.86507936507936511</v>
      </c>
      <c r="O15" s="23">
        <v>0.13492063492063491</v>
      </c>
      <c r="P15" s="23">
        <v>0.11904761904761904</v>
      </c>
      <c r="Q15" s="23">
        <v>0.88095238095238093</v>
      </c>
      <c r="S15" s="21">
        <v>362</v>
      </c>
      <c r="T15" s="25">
        <v>0.83701657458563539</v>
      </c>
      <c r="U15" s="25">
        <v>0.16298342541436464</v>
      </c>
      <c r="V15" s="25">
        <v>0.15745856353591159</v>
      </c>
      <c r="W15" s="25">
        <v>0.84254143646408841</v>
      </c>
    </row>
    <row r="16" spans="1:24" ht="12.75" customHeight="1" x14ac:dyDescent="0.2">
      <c r="A16" s="41" t="s">
        <v>22</v>
      </c>
      <c r="B16" s="42"/>
      <c r="C16" s="37"/>
      <c r="D16" s="24">
        <f>AVERAGE(D9:D15)</f>
        <v>0.7759980609730448</v>
      </c>
      <c r="E16" s="24">
        <f>AVERAGE(E9:E15)</f>
        <v>0.22400193902695534</v>
      </c>
      <c r="F16" s="24">
        <f>AVERAGE(F9:F15)</f>
        <v>0.18242181176379674</v>
      </c>
      <c r="G16" s="24">
        <f>AVERAGE(G9:G15)</f>
        <v>0.81757818823620332</v>
      </c>
      <c r="H16" s="37"/>
      <c r="I16" s="24">
        <f>AVERAGE(I9:I15)</f>
        <v>0.76175357076463623</v>
      </c>
      <c r="J16" s="24">
        <f>AVERAGE(J9:J15)</f>
        <v>0.23824642923536385</v>
      </c>
      <c r="K16" s="24">
        <f>AVERAGE(K9:K15)</f>
        <v>0.21429906843844834</v>
      </c>
      <c r="L16" s="24">
        <f>AVERAGE(L9:L15)</f>
        <v>0.78570093156155174</v>
      </c>
      <c r="M16" s="37"/>
      <c r="N16" s="24">
        <f>AVERAGE(N9:N15)</f>
        <v>0.79757318127204735</v>
      </c>
      <c r="O16" s="24">
        <f>AVERAGE(O9:O15)</f>
        <v>0.20242681872795285</v>
      </c>
      <c r="P16" s="24">
        <f>AVERAGE(P9:P15)</f>
        <v>0.17023415809601328</v>
      </c>
      <c r="Q16" s="24">
        <f>AVERAGE(Q9:Q15)</f>
        <v>0.82976584190398661</v>
      </c>
      <c r="S16" s="22" t="s">
        <v>22</v>
      </c>
      <c r="T16" s="24">
        <f t="shared" ref="T16:W16" si="0">AVERAGE(T9:T15)</f>
        <v>0.78368175050620703</v>
      </c>
      <c r="U16" s="24">
        <f t="shared" si="0"/>
        <v>0.21631824949379297</v>
      </c>
      <c r="V16" s="24">
        <f t="shared" si="0"/>
        <v>0.18582608953576665</v>
      </c>
      <c r="W16" s="24">
        <f t="shared" si="0"/>
        <v>0.81417391046423337</v>
      </c>
    </row>
    <row r="17" spans="1:22" x14ac:dyDescent="0.2">
      <c r="A17" s="2"/>
      <c r="B17" s="2"/>
      <c r="C17" s="2"/>
      <c r="D17" s="9"/>
      <c r="E17" s="9"/>
      <c r="F17" s="9"/>
      <c r="G17" s="9"/>
      <c r="H17" s="9"/>
      <c r="I17" s="9"/>
      <c r="J17" s="9"/>
      <c r="K17" s="9"/>
      <c r="L17" s="9"/>
      <c r="M17" s="9"/>
      <c r="N17" s="9"/>
      <c r="O17" s="9"/>
      <c r="P17" s="9"/>
      <c r="Q17" s="9"/>
      <c r="T17" s="14"/>
      <c r="U17" s="14"/>
      <c r="V17" s="14"/>
    </row>
    <row r="18" spans="1:22" x14ac:dyDescent="0.2">
      <c r="A18" s="2"/>
      <c r="B18" s="12"/>
      <c r="C18" s="12"/>
      <c r="D18" s="13"/>
      <c r="E18" s="13"/>
      <c r="F18" s="13"/>
      <c r="G18" s="13"/>
      <c r="H18" s="9"/>
      <c r="I18" s="9"/>
      <c r="J18" s="9"/>
      <c r="K18" s="13"/>
      <c r="L18" s="9"/>
      <c r="M18" s="9"/>
      <c r="N18" s="9"/>
      <c r="O18" s="9"/>
      <c r="P18" s="9"/>
      <c r="Q18" s="9"/>
    </row>
    <row r="19" spans="1:22" x14ac:dyDescent="0.2">
      <c r="B19" s="31"/>
      <c r="C19" s="10"/>
    </row>
    <row r="21" spans="1:22" x14ac:dyDescent="0.2">
      <c r="B21" s="10"/>
    </row>
  </sheetData>
  <mergeCells count="7">
    <mergeCell ref="S6:W7"/>
    <mergeCell ref="A7:A8"/>
    <mergeCell ref="B7:B8"/>
    <mergeCell ref="C7:G7"/>
    <mergeCell ref="H7:L7"/>
    <mergeCell ref="M7:Q7"/>
    <mergeCell ref="A16:B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T90"/>
  <sheetViews>
    <sheetView zoomScale="85" zoomScaleNormal="85" workbookViewId="0">
      <selection activeCell="R15" sqref="R15"/>
    </sheetView>
  </sheetViews>
  <sheetFormatPr baseColWidth="10" defaultRowHeight="12.75" x14ac:dyDescent="0.2"/>
  <cols>
    <col min="1" max="1" width="22.5703125" bestFit="1" customWidth="1"/>
    <col min="2" max="11" width="11.28515625" customWidth="1"/>
    <col min="12" max="12" width="12.5703125" customWidth="1"/>
    <col min="13" max="13" width="11.28515625" customWidth="1"/>
    <col min="18" max="18" width="21.5703125" customWidth="1"/>
    <col min="19" max="19" width="34" bestFit="1" customWidth="1"/>
  </cols>
  <sheetData>
    <row r="1" spans="1:14" ht="15.75" x14ac:dyDescent="0.25">
      <c r="A1" s="6" t="s">
        <v>6</v>
      </c>
      <c r="B1" s="5"/>
      <c r="C1" s="5"/>
      <c r="D1" s="5"/>
      <c r="G1" s="3">
        <v>2018</v>
      </c>
    </row>
    <row r="2" spans="1:14" x14ac:dyDescent="0.2">
      <c r="A2" s="7" t="s">
        <v>14</v>
      </c>
      <c r="B2" s="5"/>
      <c r="C2" s="5"/>
      <c r="D2" s="5"/>
    </row>
    <row r="3" spans="1:14" x14ac:dyDescent="0.2">
      <c r="A3" s="15" t="str">
        <f>+PUNTUALIDAD!A3</f>
        <v>AEROPUERTO DE TUXTLA GUTIERREZ</v>
      </c>
      <c r="B3" s="15"/>
      <c r="C3" s="15"/>
      <c r="D3" s="15"/>
    </row>
    <row r="6" spans="1:14" x14ac:dyDescent="0.2">
      <c r="N6" s="17"/>
    </row>
    <row r="7" spans="1:14" x14ac:dyDescent="0.2">
      <c r="N7" s="17"/>
    </row>
    <row r="8" spans="1:14" x14ac:dyDescent="0.2">
      <c r="N8" s="17"/>
    </row>
    <row r="9" spans="1:14" x14ac:dyDescent="0.2">
      <c r="N9" s="17"/>
    </row>
    <row r="10" spans="1:14" x14ac:dyDescent="0.2">
      <c r="N10" s="17"/>
    </row>
    <row r="11" spans="1:14" ht="12.75" customHeight="1" x14ac:dyDescent="0.2">
      <c r="N11" s="17"/>
    </row>
    <row r="12" spans="1:14" ht="38.25" x14ac:dyDescent="0.2">
      <c r="J12" s="45" t="s">
        <v>19</v>
      </c>
      <c r="K12" s="45"/>
      <c r="L12" s="19" t="s">
        <v>79</v>
      </c>
      <c r="M12" s="19" t="s">
        <v>20</v>
      </c>
      <c r="N12" s="17"/>
    </row>
    <row r="13" spans="1:14" x14ac:dyDescent="0.2">
      <c r="J13" s="32" t="s">
        <v>56</v>
      </c>
      <c r="K13" s="20"/>
      <c r="L13" s="16">
        <v>0.7072072072072072</v>
      </c>
      <c r="M13" s="16">
        <v>0.64564564564564564</v>
      </c>
      <c r="N13" s="17"/>
    </row>
    <row r="14" spans="1:14" x14ac:dyDescent="0.2">
      <c r="J14" s="32" t="s">
        <v>28</v>
      </c>
      <c r="K14" s="20"/>
      <c r="L14" s="16">
        <v>0.7</v>
      </c>
      <c r="M14" s="16">
        <v>0.68888888888888888</v>
      </c>
      <c r="N14" s="17"/>
    </row>
    <row r="15" spans="1:14" x14ac:dyDescent="0.2">
      <c r="J15" s="32" t="s">
        <v>30</v>
      </c>
      <c r="K15" s="20"/>
      <c r="L15" s="16">
        <v>0.88834951456310685</v>
      </c>
      <c r="M15" s="16">
        <v>0.88834951456310685</v>
      </c>
      <c r="N15" s="17"/>
    </row>
    <row r="16" spans="1:14" x14ac:dyDescent="0.2">
      <c r="J16" s="32" t="s">
        <v>57</v>
      </c>
      <c r="K16" s="20"/>
      <c r="L16" s="16">
        <v>0.92685714285714282</v>
      </c>
      <c r="M16" s="16">
        <v>0.80228571428571427</v>
      </c>
      <c r="N16" s="17"/>
    </row>
    <row r="17" spans="1:14" x14ac:dyDescent="0.2">
      <c r="A17" s="4"/>
      <c r="B17" s="14"/>
      <c r="J17" s="32" t="s">
        <v>2</v>
      </c>
      <c r="K17" s="20"/>
      <c r="L17" s="16">
        <v>0.9065040650406504</v>
      </c>
      <c r="M17" s="16">
        <v>0.9065040650406504</v>
      </c>
      <c r="N17" s="17"/>
    </row>
    <row r="18" spans="1:14" x14ac:dyDescent="0.2">
      <c r="B18" s="14"/>
      <c r="J18" s="32" t="s">
        <v>58</v>
      </c>
      <c r="K18" s="20"/>
      <c r="L18" s="16">
        <v>0.72775800711743766</v>
      </c>
      <c r="M18" s="16">
        <v>0.71708185053380791</v>
      </c>
      <c r="N18" s="17"/>
    </row>
    <row r="19" spans="1:14" x14ac:dyDescent="0.2">
      <c r="B19" s="14"/>
      <c r="J19" s="32" t="s">
        <v>59</v>
      </c>
      <c r="K19" s="20"/>
      <c r="L19" s="16">
        <v>0.84254143646408841</v>
      </c>
      <c r="M19" s="16">
        <v>0.83701657458563539</v>
      </c>
      <c r="N19" s="17"/>
    </row>
    <row r="20" spans="1:14" x14ac:dyDescent="0.2">
      <c r="B20" s="14"/>
    </row>
    <row r="21" spans="1:14" x14ac:dyDescent="0.2">
      <c r="B21" s="14"/>
    </row>
    <row r="22" spans="1:14" x14ac:dyDescent="0.2">
      <c r="B22" s="14"/>
    </row>
    <row r="23" spans="1:14" x14ac:dyDescent="0.2">
      <c r="B23" s="14"/>
    </row>
    <row r="27" spans="1:14" ht="38.25" x14ac:dyDescent="0.2">
      <c r="J27" s="35" t="s">
        <v>19</v>
      </c>
      <c r="K27" s="36"/>
      <c r="L27" s="19" t="str">
        <f>+L12</f>
        <v>Índice de puntualidad
(Ene-Mar)</v>
      </c>
      <c r="M27" s="19" t="s">
        <v>20</v>
      </c>
    </row>
    <row r="28" spans="1:14" x14ac:dyDescent="0.2">
      <c r="J28" s="32">
        <f>+P28</f>
        <v>0</v>
      </c>
      <c r="K28" s="20"/>
      <c r="L28" s="16" t="e">
        <f>+PUNTUALIDAD!#REF!</f>
        <v>#REF!</v>
      </c>
      <c r="M28" s="16" t="e">
        <f>+PUNTUALIDAD!#REF!</f>
        <v>#REF!</v>
      </c>
    </row>
    <row r="29" spans="1:14" ht="12.75" customHeight="1" x14ac:dyDescent="0.2">
      <c r="J29" s="32">
        <f t="shared" ref="J29:J43" si="0">+P29</f>
        <v>0</v>
      </c>
      <c r="K29" s="20"/>
      <c r="L29" s="16" t="e">
        <f>+PUNTUALIDAD!#REF!</f>
        <v>#REF!</v>
      </c>
      <c r="M29" s="16" t="e">
        <f>+PUNTUALIDAD!#REF!</f>
        <v>#REF!</v>
      </c>
    </row>
    <row r="30" spans="1:14" x14ac:dyDescent="0.2">
      <c r="J30" s="32">
        <f t="shared" si="0"/>
        <v>0</v>
      </c>
      <c r="K30" s="20"/>
      <c r="L30" s="16" t="e">
        <f>+PUNTUALIDAD!#REF!</f>
        <v>#REF!</v>
      </c>
      <c r="M30" s="16" t="e">
        <f>+PUNTUALIDAD!#REF!</f>
        <v>#REF!</v>
      </c>
    </row>
    <row r="31" spans="1:14" x14ac:dyDescent="0.2">
      <c r="B31" s="14"/>
      <c r="J31" s="32">
        <f t="shared" si="0"/>
        <v>0</v>
      </c>
      <c r="K31" s="20"/>
      <c r="L31" s="16" t="e">
        <f>+PUNTUALIDAD!#REF!</f>
        <v>#REF!</v>
      </c>
      <c r="M31" s="16" t="e">
        <f>+PUNTUALIDAD!#REF!</f>
        <v>#REF!</v>
      </c>
    </row>
    <row r="32" spans="1:14" x14ac:dyDescent="0.2">
      <c r="J32" s="32">
        <f t="shared" si="0"/>
        <v>0</v>
      </c>
      <c r="K32" s="20"/>
      <c r="L32" s="16" t="e">
        <f>+PUNTUALIDAD!#REF!</f>
        <v>#REF!</v>
      </c>
      <c r="M32" s="16" t="e">
        <f>+PUNTUALIDAD!#REF!</f>
        <v>#REF!</v>
      </c>
    </row>
    <row r="33" spans="2:13" x14ac:dyDescent="0.2">
      <c r="J33" s="32">
        <f t="shared" si="0"/>
        <v>0</v>
      </c>
      <c r="K33" s="20"/>
      <c r="L33" s="16" t="e">
        <f>+PUNTUALIDAD!#REF!</f>
        <v>#REF!</v>
      </c>
      <c r="M33" s="16" t="e">
        <f>+PUNTUALIDAD!#REF!</f>
        <v>#REF!</v>
      </c>
    </row>
    <row r="34" spans="2:13" x14ac:dyDescent="0.2">
      <c r="J34" s="32">
        <f t="shared" si="0"/>
        <v>0</v>
      </c>
      <c r="K34" s="20"/>
      <c r="L34" s="16" t="e">
        <f>+PUNTUALIDAD!#REF!</f>
        <v>#REF!</v>
      </c>
      <c r="M34" s="16" t="e">
        <f>+PUNTUALIDAD!#REF!</f>
        <v>#REF!</v>
      </c>
    </row>
    <row r="35" spans="2:13" x14ac:dyDescent="0.2">
      <c r="J35" s="32">
        <f t="shared" si="0"/>
        <v>0</v>
      </c>
      <c r="K35" s="20"/>
      <c r="L35" s="16" t="e">
        <f>+PUNTUALIDAD!#REF!</f>
        <v>#REF!</v>
      </c>
      <c r="M35" s="16" t="e">
        <f>+PUNTUALIDAD!#REF!</f>
        <v>#REF!</v>
      </c>
    </row>
    <row r="36" spans="2:13" x14ac:dyDescent="0.2">
      <c r="J36" s="32">
        <f t="shared" si="0"/>
        <v>0</v>
      </c>
      <c r="K36" s="20"/>
      <c r="L36" s="16" t="e">
        <f>+PUNTUALIDAD!#REF!</f>
        <v>#REF!</v>
      </c>
      <c r="M36" s="16" t="e">
        <f>+PUNTUALIDAD!#REF!</f>
        <v>#REF!</v>
      </c>
    </row>
    <row r="37" spans="2:13" x14ac:dyDescent="0.2">
      <c r="J37" s="32">
        <f t="shared" si="0"/>
        <v>0</v>
      </c>
      <c r="K37" s="20"/>
      <c r="L37" s="16" t="e">
        <f>+PUNTUALIDAD!#REF!</f>
        <v>#REF!</v>
      </c>
      <c r="M37" s="16" t="e">
        <f>+PUNTUALIDAD!#REF!</f>
        <v>#REF!</v>
      </c>
    </row>
    <row r="38" spans="2:13" x14ac:dyDescent="0.2">
      <c r="J38" s="32">
        <f t="shared" si="0"/>
        <v>0</v>
      </c>
      <c r="K38" s="20"/>
      <c r="L38" s="16" t="e">
        <f>+PUNTUALIDAD!#REF!</f>
        <v>#REF!</v>
      </c>
      <c r="M38" s="16" t="e">
        <f>+PUNTUALIDAD!#REF!</f>
        <v>#REF!</v>
      </c>
    </row>
    <row r="39" spans="2:13" x14ac:dyDescent="0.2">
      <c r="J39" s="32">
        <f t="shared" si="0"/>
        <v>0</v>
      </c>
      <c r="K39" s="20"/>
      <c r="L39" s="16" t="e">
        <f>+PUNTUALIDAD!#REF!</f>
        <v>#REF!</v>
      </c>
      <c r="M39" s="16" t="e">
        <f>+PUNTUALIDAD!#REF!</f>
        <v>#REF!</v>
      </c>
    </row>
    <row r="40" spans="2:13" x14ac:dyDescent="0.2">
      <c r="J40" s="32">
        <f t="shared" si="0"/>
        <v>0</v>
      </c>
      <c r="K40" s="20"/>
      <c r="L40" s="16" t="e">
        <f>+PUNTUALIDAD!#REF!</f>
        <v>#REF!</v>
      </c>
      <c r="M40" s="16" t="e">
        <f>+PUNTUALIDAD!#REF!</f>
        <v>#REF!</v>
      </c>
    </row>
    <row r="41" spans="2:13" x14ac:dyDescent="0.2">
      <c r="B41" s="14"/>
      <c r="J41" s="32">
        <f t="shared" si="0"/>
        <v>0</v>
      </c>
      <c r="K41" s="20"/>
      <c r="L41" s="16" t="e">
        <f>+PUNTUALIDAD!#REF!</f>
        <v>#REF!</v>
      </c>
      <c r="M41" s="16" t="e">
        <f>+PUNTUALIDAD!#REF!</f>
        <v>#REF!</v>
      </c>
    </row>
    <row r="42" spans="2:13" x14ac:dyDescent="0.2">
      <c r="J42" s="32">
        <f t="shared" si="0"/>
        <v>0</v>
      </c>
      <c r="K42" s="20"/>
      <c r="L42" s="16" t="e">
        <f>+PUNTUALIDAD!#REF!</f>
        <v>#REF!</v>
      </c>
      <c r="M42" s="16" t="e">
        <f>+PUNTUALIDAD!#REF!</f>
        <v>#REF!</v>
      </c>
    </row>
    <row r="43" spans="2:13" x14ac:dyDescent="0.2">
      <c r="J43" s="32">
        <f t="shared" si="0"/>
        <v>0</v>
      </c>
      <c r="K43" s="20"/>
      <c r="L43" s="16" t="e">
        <f>+PUNTUALIDAD!#REF!</f>
        <v>#REF!</v>
      </c>
      <c r="M43" s="16" t="e">
        <f>+PUNTUALIDAD!#REF!</f>
        <v>#REF!</v>
      </c>
    </row>
    <row r="48" spans="2:13" ht="48.75" customHeight="1" x14ac:dyDescent="0.2">
      <c r="J48" s="53" t="s">
        <v>19</v>
      </c>
      <c r="K48" s="54"/>
      <c r="L48" s="19" t="str">
        <f>+L27</f>
        <v>Índice de puntualidad
(Ene-Mar)</v>
      </c>
      <c r="M48" s="19" t="s">
        <v>20</v>
      </c>
    </row>
    <row r="49" spans="10:20" x14ac:dyDescent="0.2">
      <c r="J49" s="32">
        <f>+P49</f>
        <v>0</v>
      </c>
      <c r="K49" s="20"/>
      <c r="L49" s="16" t="e">
        <f>+PUNTUALIDAD!#REF!</f>
        <v>#REF!</v>
      </c>
      <c r="M49" s="16" t="e">
        <f>+PUNTUALIDAD!#REF!</f>
        <v>#REF!</v>
      </c>
    </row>
    <row r="50" spans="10:20" x14ac:dyDescent="0.2">
      <c r="J50" s="32">
        <f t="shared" ref="J50:J61" si="1">+P50</f>
        <v>0</v>
      </c>
      <c r="K50" s="20"/>
      <c r="L50" s="16" t="e">
        <f>+PUNTUALIDAD!#REF!</f>
        <v>#REF!</v>
      </c>
      <c r="M50" s="16" t="e">
        <f>+PUNTUALIDAD!#REF!</f>
        <v>#REF!</v>
      </c>
    </row>
    <row r="51" spans="10:20" x14ac:dyDescent="0.2">
      <c r="J51" s="32">
        <f t="shared" si="1"/>
        <v>0</v>
      </c>
      <c r="K51" s="20"/>
      <c r="L51" s="16" t="e">
        <f>+PUNTUALIDAD!#REF!</f>
        <v>#REF!</v>
      </c>
      <c r="M51" s="16" t="e">
        <f>+PUNTUALIDAD!#REF!</f>
        <v>#REF!</v>
      </c>
    </row>
    <row r="52" spans="10:20" x14ac:dyDescent="0.2">
      <c r="J52" s="32">
        <f t="shared" si="1"/>
        <v>0</v>
      </c>
      <c r="K52" s="20"/>
      <c r="L52" s="16" t="e">
        <f>+PUNTUALIDAD!#REF!</f>
        <v>#REF!</v>
      </c>
      <c r="M52" s="16" t="e">
        <f>+PUNTUALIDAD!#REF!</f>
        <v>#REF!</v>
      </c>
    </row>
    <row r="53" spans="10:20" x14ac:dyDescent="0.2">
      <c r="J53" s="32">
        <f t="shared" si="1"/>
        <v>0</v>
      </c>
      <c r="K53" s="20"/>
      <c r="L53" s="16" t="e">
        <f>+PUNTUALIDAD!#REF!</f>
        <v>#REF!</v>
      </c>
      <c r="M53" s="16" t="e">
        <f>+PUNTUALIDAD!#REF!</f>
        <v>#REF!</v>
      </c>
      <c r="T53" s="14"/>
    </row>
    <row r="54" spans="10:20" x14ac:dyDescent="0.2">
      <c r="J54" s="32">
        <f t="shared" si="1"/>
        <v>0</v>
      </c>
      <c r="K54" s="20"/>
      <c r="L54" s="16" t="e">
        <f>+PUNTUALIDAD!#REF!</f>
        <v>#REF!</v>
      </c>
      <c r="M54" s="16" t="e">
        <f>+PUNTUALIDAD!#REF!</f>
        <v>#REF!</v>
      </c>
      <c r="T54" s="14"/>
    </row>
    <row r="55" spans="10:20" x14ac:dyDescent="0.2">
      <c r="J55" s="32">
        <f t="shared" si="1"/>
        <v>0</v>
      </c>
      <c r="K55" s="20"/>
      <c r="L55" s="16" t="e">
        <f>+PUNTUALIDAD!#REF!</f>
        <v>#REF!</v>
      </c>
      <c r="M55" s="16" t="e">
        <f>+PUNTUALIDAD!#REF!</f>
        <v>#REF!</v>
      </c>
      <c r="T55" s="14"/>
    </row>
    <row r="56" spans="10:20" x14ac:dyDescent="0.2">
      <c r="J56" s="32">
        <f t="shared" si="1"/>
        <v>0</v>
      </c>
      <c r="K56" s="20"/>
      <c r="L56" s="16" t="e">
        <f>+PUNTUALIDAD!#REF!</f>
        <v>#REF!</v>
      </c>
      <c r="M56" s="16" t="e">
        <f>+PUNTUALIDAD!#REF!</f>
        <v>#REF!</v>
      </c>
      <c r="T56" s="14"/>
    </row>
    <row r="57" spans="10:20" x14ac:dyDescent="0.2">
      <c r="J57" s="32">
        <f t="shared" si="1"/>
        <v>0</v>
      </c>
      <c r="K57" s="20"/>
      <c r="L57" s="16" t="e">
        <f>+PUNTUALIDAD!#REF!</f>
        <v>#REF!</v>
      </c>
      <c r="M57" s="16" t="e">
        <f>+PUNTUALIDAD!#REF!</f>
        <v>#REF!</v>
      </c>
    </row>
    <row r="58" spans="10:20" x14ac:dyDescent="0.2">
      <c r="J58" s="32">
        <f t="shared" si="1"/>
        <v>0</v>
      </c>
      <c r="K58" s="20"/>
      <c r="L58" s="16" t="e">
        <f>+PUNTUALIDAD!#REF!</f>
        <v>#REF!</v>
      </c>
      <c r="M58" s="16" t="e">
        <f>+PUNTUALIDAD!#REF!</f>
        <v>#REF!</v>
      </c>
    </row>
    <row r="59" spans="10:20" x14ac:dyDescent="0.2">
      <c r="J59" s="32">
        <f t="shared" si="1"/>
        <v>0</v>
      </c>
      <c r="K59" s="20"/>
      <c r="L59" s="16" t="e">
        <f>+PUNTUALIDAD!#REF!</f>
        <v>#REF!</v>
      </c>
      <c r="M59" s="16" t="e">
        <f>+PUNTUALIDAD!#REF!</f>
        <v>#REF!</v>
      </c>
    </row>
    <row r="60" spans="10:20" x14ac:dyDescent="0.2">
      <c r="J60" s="32">
        <f t="shared" si="1"/>
        <v>0</v>
      </c>
      <c r="K60" s="20"/>
      <c r="L60" s="16" t="e">
        <f>+PUNTUALIDAD!#REF!</f>
        <v>#REF!</v>
      </c>
      <c r="M60" s="16" t="e">
        <f>+PUNTUALIDAD!#REF!</f>
        <v>#REF!</v>
      </c>
    </row>
    <row r="61" spans="10:20" x14ac:dyDescent="0.2">
      <c r="J61" s="32">
        <f t="shared" si="1"/>
        <v>0</v>
      </c>
      <c r="K61" s="20"/>
      <c r="L61" s="16" t="e">
        <f>+PUNTUALIDAD!#REF!</f>
        <v>#REF!</v>
      </c>
      <c r="M61" s="16" t="e">
        <f>+PUNTUALIDAD!#REF!</f>
        <v>#REF!</v>
      </c>
    </row>
    <row r="65" spans="10:13" ht="38.25" x14ac:dyDescent="0.2">
      <c r="J65" s="39" t="s">
        <v>19</v>
      </c>
      <c r="K65" s="40"/>
      <c r="L65" s="19" t="str">
        <f>+L48</f>
        <v>Índice de puntualidad
(Ene-Mar)</v>
      </c>
      <c r="M65" s="19" t="s">
        <v>20</v>
      </c>
    </row>
    <row r="66" spans="10:13" x14ac:dyDescent="0.2">
      <c r="J66" s="38">
        <f>+P66</f>
        <v>0</v>
      </c>
      <c r="K66" s="20"/>
      <c r="L66" s="16" t="e">
        <f>+PUNTUALIDAD!#REF!</f>
        <v>#REF!</v>
      </c>
      <c r="M66" s="16" t="e">
        <f>+PUNTUALIDAD!#REF!</f>
        <v>#REF!</v>
      </c>
    </row>
    <row r="67" spans="10:13" x14ac:dyDescent="0.2">
      <c r="J67" s="38">
        <f t="shared" ref="J67:J84" si="2">+P67</f>
        <v>0</v>
      </c>
      <c r="K67" s="20"/>
      <c r="L67" s="16" t="e">
        <f>+PUNTUALIDAD!#REF!</f>
        <v>#REF!</v>
      </c>
      <c r="M67" s="16" t="e">
        <f>+PUNTUALIDAD!#REF!</f>
        <v>#REF!</v>
      </c>
    </row>
    <row r="68" spans="10:13" x14ac:dyDescent="0.2">
      <c r="J68" s="38">
        <f t="shared" si="2"/>
        <v>0</v>
      </c>
      <c r="K68" s="20"/>
      <c r="L68" s="16" t="e">
        <f>+PUNTUALIDAD!#REF!</f>
        <v>#REF!</v>
      </c>
      <c r="M68" s="16" t="e">
        <f>+PUNTUALIDAD!#REF!</f>
        <v>#REF!</v>
      </c>
    </row>
    <row r="69" spans="10:13" x14ac:dyDescent="0.2">
      <c r="J69" s="38">
        <f t="shared" si="2"/>
        <v>0</v>
      </c>
      <c r="K69" s="20"/>
      <c r="L69" s="16" t="e">
        <f>+PUNTUALIDAD!#REF!</f>
        <v>#REF!</v>
      </c>
      <c r="M69" s="16" t="e">
        <f>+PUNTUALIDAD!#REF!</f>
        <v>#REF!</v>
      </c>
    </row>
    <row r="70" spans="10:13" x14ac:dyDescent="0.2">
      <c r="J70" s="38">
        <f t="shared" si="2"/>
        <v>0</v>
      </c>
      <c r="K70" s="20"/>
      <c r="L70" s="16" t="e">
        <f>+PUNTUALIDAD!#REF!</f>
        <v>#REF!</v>
      </c>
      <c r="M70" s="16" t="e">
        <f>+PUNTUALIDAD!#REF!</f>
        <v>#REF!</v>
      </c>
    </row>
    <row r="71" spans="10:13" x14ac:dyDescent="0.2">
      <c r="J71" s="38">
        <f t="shared" si="2"/>
        <v>0</v>
      </c>
      <c r="K71" s="20"/>
      <c r="L71" s="16" t="e">
        <f>+PUNTUALIDAD!#REF!</f>
        <v>#REF!</v>
      </c>
      <c r="M71" s="16" t="e">
        <f>+PUNTUALIDAD!#REF!</f>
        <v>#REF!</v>
      </c>
    </row>
    <row r="72" spans="10:13" x14ac:dyDescent="0.2">
      <c r="J72" s="38">
        <f t="shared" si="2"/>
        <v>0</v>
      </c>
      <c r="K72" s="20"/>
      <c r="L72" s="16" t="e">
        <f>+PUNTUALIDAD!#REF!</f>
        <v>#REF!</v>
      </c>
      <c r="M72" s="16" t="e">
        <f>+PUNTUALIDAD!#REF!</f>
        <v>#REF!</v>
      </c>
    </row>
    <row r="73" spans="10:13" x14ac:dyDescent="0.2">
      <c r="J73" s="38">
        <f t="shared" si="2"/>
        <v>0</v>
      </c>
      <c r="K73" s="20"/>
      <c r="L73" s="16" t="e">
        <f>+PUNTUALIDAD!#REF!</f>
        <v>#REF!</v>
      </c>
      <c r="M73" s="16" t="e">
        <f>+PUNTUALIDAD!#REF!</f>
        <v>#REF!</v>
      </c>
    </row>
    <row r="74" spans="10:13" x14ac:dyDescent="0.2">
      <c r="J74" s="38">
        <f t="shared" si="2"/>
        <v>0</v>
      </c>
      <c r="K74" s="20"/>
      <c r="L74" s="16" t="e">
        <f>+PUNTUALIDAD!#REF!</f>
        <v>#REF!</v>
      </c>
      <c r="M74" s="16" t="e">
        <f>+PUNTUALIDAD!#REF!</f>
        <v>#REF!</v>
      </c>
    </row>
    <row r="75" spans="10:13" x14ac:dyDescent="0.2">
      <c r="J75" s="38">
        <f t="shared" si="2"/>
        <v>0</v>
      </c>
      <c r="K75" s="20"/>
      <c r="L75" s="16" t="e">
        <f>+PUNTUALIDAD!#REF!</f>
        <v>#REF!</v>
      </c>
      <c r="M75" s="16" t="e">
        <f>+PUNTUALIDAD!#REF!</f>
        <v>#REF!</v>
      </c>
    </row>
    <row r="76" spans="10:13" x14ac:dyDescent="0.2">
      <c r="J76" s="38">
        <f t="shared" si="2"/>
        <v>0</v>
      </c>
      <c r="K76" s="20"/>
      <c r="L76" s="16" t="e">
        <f>+PUNTUALIDAD!#REF!</f>
        <v>#REF!</v>
      </c>
      <c r="M76" s="16" t="e">
        <f>+PUNTUALIDAD!#REF!</f>
        <v>#REF!</v>
      </c>
    </row>
    <row r="77" spans="10:13" x14ac:dyDescent="0.2">
      <c r="J77" s="38">
        <f t="shared" si="2"/>
        <v>0</v>
      </c>
      <c r="K77" s="20"/>
      <c r="L77" s="16" t="e">
        <f>+PUNTUALIDAD!#REF!</f>
        <v>#REF!</v>
      </c>
      <c r="M77" s="16" t="e">
        <f>+PUNTUALIDAD!#REF!</f>
        <v>#REF!</v>
      </c>
    </row>
    <row r="78" spans="10:13" x14ac:dyDescent="0.2">
      <c r="J78" s="38">
        <f t="shared" si="2"/>
        <v>0</v>
      </c>
      <c r="K78" s="20"/>
      <c r="L78" s="16" t="e">
        <f>+PUNTUALIDAD!#REF!</f>
        <v>#REF!</v>
      </c>
      <c r="M78" s="16" t="e">
        <f>+PUNTUALIDAD!#REF!</f>
        <v>#REF!</v>
      </c>
    </row>
    <row r="79" spans="10:13" x14ac:dyDescent="0.2">
      <c r="J79" s="38">
        <f t="shared" si="2"/>
        <v>0</v>
      </c>
      <c r="K79" s="20"/>
      <c r="L79" s="16" t="e">
        <f>+PUNTUALIDAD!#REF!</f>
        <v>#REF!</v>
      </c>
      <c r="M79" s="16" t="e">
        <f>+PUNTUALIDAD!#REF!</f>
        <v>#REF!</v>
      </c>
    </row>
    <row r="80" spans="10:13" x14ac:dyDescent="0.2">
      <c r="J80" s="38">
        <f t="shared" si="2"/>
        <v>0</v>
      </c>
      <c r="K80" s="20"/>
      <c r="L80" s="16" t="e">
        <f>+PUNTUALIDAD!#REF!</f>
        <v>#REF!</v>
      </c>
      <c r="M80" s="16" t="e">
        <f>+PUNTUALIDAD!#REF!</f>
        <v>#REF!</v>
      </c>
    </row>
    <row r="81" spans="10:13" x14ac:dyDescent="0.2">
      <c r="J81" s="38">
        <f t="shared" si="2"/>
        <v>0</v>
      </c>
      <c r="K81" s="20"/>
      <c r="L81" s="16" t="e">
        <f>+PUNTUALIDAD!#REF!</f>
        <v>#REF!</v>
      </c>
      <c r="M81" s="16" t="e">
        <f>+PUNTUALIDAD!#REF!</f>
        <v>#REF!</v>
      </c>
    </row>
    <row r="82" spans="10:13" x14ac:dyDescent="0.2">
      <c r="J82" s="38">
        <f t="shared" si="2"/>
        <v>0</v>
      </c>
      <c r="K82" s="20"/>
      <c r="L82" s="16" t="e">
        <f>+PUNTUALIDAD!#REF!</f>
        <v>#REF!</v>
      </c>
      <c r="M82" s="16" t="e">
        <f>+PUNTUALIDAD!#REF!</f>
        <v>#REF!</v>
      </c>
    </row>
    <row r="83" spans="10:13" x14ac:dyDescent="0.2">
      <c r="J83" s="38">
        <f t="shared" si="2"/>
        <v>0</v>
      </c>
      <c r="K83" s="20"/>
      <c r="L83" s="16" t="e">
        <f>+PUNTUALIDAD!#REF!</f>
        <v>#REF!</v>
      </c>
      <c r="M83" s="16" t="e">
        <f>+PUNTUALIDAD!#REF!</f>
        <v>#REF!</v>
      </c>
    </row>
    <row r="84" spans="10:13" x14ac:dyDescent="0.2">
      <c r="J84" s="38">
        <f t="shared" si="2"/>
        <v>0</v>
      </c>
      <c r="K84" s="20"/>
      <c r="L84" s="16" t="e">
        <f>+PUNTUALIDAD!#REF!</f>
        <v>#REF!</v>
      </c>
      <c r="M84" s="16" t="e">
        <f>+PUNTUALIDAD!#REF!</f>
        <v>#REF!</v>
      </c>
    </row>
    <row r="88" spans="10:13" ht="38.25" x14ac:dyDescent="0.2">
      <c r="J88" s="55" t="s">
        <v>19</v>
      </c>
      <c r="K88" s="56"/>
      <c r="L88" s="19" t="str">
        <f>+L65</f>
        <v>Índice de puntualidad
(Ene-Mar)</v>
      </c>
      <c r="M88" s="19" t="s">
        <v>20</v>
      </c>
    </row>
    <row r="89" spans="10:13" x14ac:dyDescent="0.2">
      <c r="J89" s="38">
        <f>+P89</f>
        <v>0</v>
      </c>
      <c r="K89" s="20"/>
      <c r="L89" s="16" t="e">
        <f>+PUNTUALIDAD!#REF!</f>
        <v>#REF!</v>
      </c>
      <c r="M89" s="16" t="e">
        <f>+PUNTUALIDAD!#REF!</f>
        <v>#REF!</v>
      </c>
    </row>
    <row r="90" spans="10:13" x14ac:dyDescent="0.2">
      <c r="J90" s="38">
        <f t="shared" ref="J90" si="3">+P90</f>
        <v>0</v>
      </c>
      <c r="K90" s="20"/>
      <c r="L90" s="16" t="e">
        <f>+PUNTUALIDAD!#REF!</f>
        <v>#REF!</v>
      </c>
      <c r="M90" s="16" t="e">
        <f>+PUNTUALIDAD!#REF!</f>
        <v>#REF!</v>
      </c>
    </row>
  </sheetData>
  <mergeCells count="3">
    <mergeCell ref="J12:K12"/>
    <mergeCell ref="J48:K48"/>
    <mergeCell ref="J88:K8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2:G10"/>
  <sheetViews>
    <sheetView showGridLines="0" zoomScaleNormal="100" workbookViewId="0">
      <selection activeCell="J23" sqref="J23"/>
    </sheetView>
  </sheetViews>
  <sheetFormatPr baseColWidth="10" defaultRowHeight="15" x14ac:dyDescent="0.25"/>
  <cols>
    <col min="1" max="1" width="33.85546875" bestFit="1" customWidth="1"/>
    <col min="4" max="4" width="35.42578125" style="57" customWidth="1"/>
    <col min="5" max="5" width="13.5703125" style="57" bestFit="1" customWidth="1"/>
    <col min="6" max="6" width="24.85546875" customWidth="1"/>
    <col min="7" max="16384" width="11.42578125" style="57"/>
  </cols>
  <sheetData>
    <row r="2" spans="4:7" x14ac:dyDescent="0.25">
      <c r="D2" s="58" t="s">
        <v>83</v>
      </c>
      <c r="E2" s="59" t="s">
        <v>82</v>
      </c>
    </row>
    <row r="3" spans="4:7" x14ac:dyDescent="0.25">
      <c r="D3" s="60" t="s">
        <v>84</v>
      </c>
      <c r="E3" s="61">
        <v>2306</v>
      </c>
    </row>
    <row r="4" spans="4:7" x14ac:dyDescent="0.25">
      <c r="D4" s="60" t="s">
        <v>116</v>
      </c>
      <c r="E4" s="61">
        <v>542</v>
      </c>
      <c r="G4" s="62"/>
    </row>
    <row r="5" spans="4:7" x14ac:dyDescent="0.25">
      <c r="D5" s="60" t="s">
        <v>117</v>
      </c>
      <c r="E5" s="61">
        <v>139</v>
      </c>
      <c r="G5" s="64"/>
    </row>
    <row r="6" spans="4:7" x14ac:dyDescent="0.25">
      <c r="D6" s="60" t="s">
        <v>118</v>
      </c>
      <c r="E6" s="61">
        <v>4</v>
      </c>
      <c r="G6" s="64"/>
    </row>
    <row r="7" spans="4:7" x14ac:dyDescent="0.25">
      <c r="D7" s="60" t="s">
        <v>119</v>
      </c>
      <c r="E7" s="61">
        <v>14</v>
      </c>
      <c r="G7" s="64"/>
    </row>
    <row r="8" spans="4:7" x14ac:dyDescent="0.25">
      <c r="D8" s="60" t="s">
        <v>120</v>
      </c>
      <c r="E8" s="61">
        <v>2</v>
      </c>
      <c r="G8" s="64"/>
    </row>
    <row r="9" spans="4:7" x14ac:dyDescent="0.25">
      <c r="D9"/>
      <c r="E9"/>
      <c r="G9" s="64"/>
    </row>
    <row r="10" spans="4:7" x14ac:dyDescent="0.25">
      <c r="D10"/>
      <c r="E10"/>
    </row>
  </sheetData>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P19"/>
  <sheetViews>
    <sheetView tabSelected="1" zoomScale="85" zoomScaleNormal="85" workbookViewId="0">
      <pane xSplit="1" ySplit="5" topLeftCell="B6" activePane="bottomRight" state="frozen"/>
      <selection activeCell="A13" activeCellId="1" sqref="N13:N16 A13:A16"/>
      <selection pane="topRight" activeCell="A13" activeCellId="1" sqref="N13:N16 A13:A16"/>
      <selection pane="bottomLeft" activeCell="A13" activeCellId="1" sqref="N13:N16 A13:A16"/>
      <selection pane="bottomRight" activeCell="J27" sqref="J27"/>
    </sheetView>
  </sheetViews>
  <sheetFormatPr baseColWidth="10" defaultRowHeight="15" x14ac:dyDescent="0.25"/>
  <cols>
    <col min="1" max="1" width="37.5703125" style="57" bestFit="1" customWidth="1"/>
    <col min="2" max="3" width="12.28515625" style="57" customWidth="1"/>
    <col min="4" max="4" width="12.5703125" style="57" customWidth="1"/>
    <col min="5" max="5" width="12.140625" style="57" customWidth="1"/>
    <col min="6" max="6" width="12.85546875" style="57" customWidth="1"/>
    <col min="7" max="7" width="12" style="57" customWidth="1"/>
    <col min="8" max="8" width="11.42578125" style="57" customWidth="1"/>
    <col min="9" max="9" width="12.42578125" style="57" customWidth="1"/>
    <col min="10" max="10" width="12.28515625" style="57" customWidth="1"/>
    <col min="11" max="11" width="12" style="57" customWidth="1"/>
    <col min="12" max="12" width="12.5703125" style="57" customWidth="1"/>
    <col min="13" max="13" width="12.28515625" style="57" customWidth="1"/>
    <col min="17" max="16384" width="11.42578125" style="57"/>
  </cols>
  <sheetData>
    <row r="1" spans="1:13" x14ac:dyDescent="0.25">
      <c r="A1"/>
      <c r="E1" s="65" t="s">
        <v>89</v>
      </c>
    </row>
    <row r="2" spans="1:13" x14ac:dyDescent="0.25">
      <c r="A2" s="57" t="s">
        <v>90</v>
      </c>
      <c r="B2" s="57" t="s">
        <v>91</v>
      </c>
    </row>
    <row r="3" spans="1:13" x14ac:dyDescent="0.25">
      <c r="A3" s="57" t="s">
        <v>92</v>
      </c>
      <c r="B3" s="57" t="s">
        <v>91</v>
      </c>
    </row>
    <row r="5" spans="1:13" x14ac:dyDescent="0.25">
      <c r="A5" s="57" t="s">
        <v>93</v>
      </c>
      <c r="B5" s="57" t="s">
        <v>94</v>
      </c>
      <c r="C5" s="57" t="s">
        <v>95</v>
      </c>
      <c r="D5" s="57" t="s">
        <v>96</v>
      </c>
      <c r="E5" s="57" t="s">
        <v>97</v>
      </c>
      <c r="F5" s="57" t="s">
        <v>98</v>
      </c>
      <c r="G5" s="57" t="s">
        <v>99</v>
      </c>
      <c r="H5" s="57" t="s">
        <v>100</v>
      </c>
      <c r="I5" s="57" t="s">
        <v>101</v>
      </c>
      <c r="J5" s="57" t="s">
        <v>102</v>
      </c>
      <c r="K5" s="57" t="s">
        <v>103</v>
      </c>
      <c r="L5" s="57" t="s">
        <v>104</v>
      </c>
      <c r="M5" s="57" t="s">
        <v>105</v>
      </c>
    </row>
    <row r="6" spans="1:13" x14ac:dyDescent="0.25">
      <c r="A6" s="66" t="s">
        <v>106</v>
      </c>
      <c r="B6" s="67">
        <v>205</v>
      </c>
      <c r="C6" s="67">
        <v>159</v>
      </c>
      <c r="D6" s="67">
        <v>178</v>
      </c>
      <c r="E6" s="67">
        <v>0</v>
      </c>
      <c r="F6" s="67">
        <v>0</v>
      </c>
      <c r="G6" s="67">
        <v>0</v>
      </c>
      <c r="H6" s="67">
        <v>0</v>
      </c>
      <c r="I6" s="67">
        <v>0</v>
      </c>
      <c r="J6" s="67">
        <v>0</v>
      </c>
      <c r="K6" s="67">
        <v>0</v>
      </c>
      <c r="L6" s="67">
        <v>0</v>
      </c>
      <c r="M6" s="67">
        <v>0</v>
      </c>
    </row>
    <row r="7" spans="1:13" x14ac:dyDescent="0.25">
      <c r="A7" s="68" t="s">
        <v>107</v>
      </c>
      <c r="B7" s="67">
        <v>128</v>
      </c>
      <c r="C7" s="67">
        <v>77</v>
      </c>
      <c r="D7" s="67">
        <v>127</v>
      </c>
      <c r="E7" s="67">
        <v>0</v>
      </c>
      <c r="F7" s="67">
        <v>0</v>
      </c>
      <c r="G7" s="67">
        <v>0</v>
      </c>
      <c r="H7" s="67">
        <v>0</v>
      </c>
      <c r="I7" s="67">
        <v>0</v>
      </c>
      <c r="J7" s="67">
        <v>0</v>
      </c>
      <c r="K7" s="67">
        <v>0</v>
      </c>
      <c r="L7" s="67">
        <v>0</v>
      </c>
      <c r="M7" s="67">
        <v>0</v>
      </c>
    </row>
    <row r="8" spans="1:13" x14ac:dyDescent="0.25">
      <c r="A8" s="68" t="s">
        <v>108</v>
      </c>
      <c r="B8" s="67">
        <v>58</v>
      </c>
      <c r="C8" s="67">
        <v>77</v>
      </c>
      <c r="D8" s="67">
        <v>46</v>
      </c>
      <c r="E8" s="67">
        <v>0</v>
      </c>
      <c r="F8" s="67">
        <v>0</v>
      </c>
      <c r="G8" s="67">
        <v>0</v>
      </c>
      <c r="H8" s="67">
        <v>0</v>
      </c>
      <c r="I8" s="67">
        <v>0</v>
      </c>
      <c r="J8" s="67">
        <v>0</v>
      </c>
      <c r="K8" s="67">
        <v>0</v>
      </c>
      <c r="L8" s="67">
        <v>0</v>
      </c>
      <c r="M8" s="67">
        <v>0</v>
      </c>
    </row>
    <row r="9" spans="1:13" x14ac:dyDescent="0.25">
      <c r="A9" s="68" t="s">
        <v>109</v>
      </c>
      <c r="B9" s="67">
        <v>5</v>
      </c>
      <c r="C9" s="67">
        <v>3</v>
      </c>
      <c r="D9" s="67">
        <v>3</v>
      </c>
      <c r="E9" s="67">
        <v>0</v>
      </c>
      <c r="F9" s="67">
        <v>0</v>
      </c>
      <c r="G9" s="67">
        <v>0</v>
      </c>
      <c r="H9" s="67">
        <v>0</v>
      </c>
      <c r="I9" s="67">
        <v>0</v>
      </c>
      <c r="J9" s="67">
        <v>0</v>
      </c>
      <c r="K9" s="67">
        <v>0</v>
      </c>
      <c r="L9" s="67">
        <v>0</v>
      </c>
      <c r="M9" s="67">
        <v>0</v>
      </c>
    </row>
    <row r="10" spans="1:13" x14ac:dyDescent="0.25">
      <c r="A10" s="68" t="s">
        <v>110</v>
      </c>
      <c r="B10" s="67">
        <v>13</v>
      </c>
      <c r="C10" s="67">
        <v>0</v>
      </c>
      <c r="D10" s="67">
        <v>1</v>
      </c>
      <c r="E10" s="67">
        <v>0</v>
      </c>
      <c r="F10" s="67">
        <v>0</v>
      </c>
      <c r="G10" s="67">
        <v>0</v>
      </c>
      <c r="H10" s="67">
        <v>0</v>
      </c>
      <c r="I10" s="67">
        <v>0</v>
      </c>
      <c r="J10" s="67">
        <v>0</v>
      </c>
      <c r="K10" s="67">
        <v>0</v>
      </c>
      <c r="L10" s="67">
        <v>0</v>
      </c>
      <c r="M10" s="67">
        <v>0</v>
      </c>
    </row>
    <row r="11" spans="1:13" x14ac:dyDescent="0.25">
      <c r="A11" s="68" t="s">
        <v>111</v>
      </c>
      <c r="B11" s="67">
        <v>1</v>
      </c>
      <c r="C11" s="67">
        <v>1</v>
      </c>
      <c r="D11" s="67">
        <v>1</v>
      </c>
      <c r="E11" s="67">
        <v>0</v>
      </c>
      <c r="F11" s="67">
        <v>0</v>
      </c>
      <c r="G11" s="67">
        <v>0</v>
      </c>
      <c r="H11" s="67">
        <v>0</v>
      </c>
      <c r="I11" s="67">
        <v>0</v>
      </c>
      <c r="J11" s="67">
        <v>0</v>
      </c>
      <c r="K11" s="67">
        <v>0</v>
      </c>
      <c r="L11" s="67">
        <v>0</v>
      </c>
      <c r="M11" s="67">
        <v>0</v>
      </c>
    </row>
    <row r="12" spans="1:13" x14ac:dyDescent="0.25">
      <c r="A12" s="68" t="s">
        <v>112</v>
      </c>
      <c r="B12" s="67">
        <v>0</v>
      </c>
      <c r="C12" s="67">
        <v>1</v>
      </c>
      <c r="D12" s="67">
        <v>0</v>
      </c>
      <c r="E12" s="67">
        <v>0</v>
      </c>
      <c r="F12" s="67">
        <v>0</v>
      </c>
      <c r="G12" s="67">
        <v>0</v>
      </c>
      <c r="H12" s="67">
        <v>0</v>
      </c>
      <c r="I12" s="67">
        <v>0</v>
      </c>
      <c r="J12" s="67">
        <v>0</v>
      </c>
      <c r="K12" s="67">
        <v>0</v>
      </c>
      <c r="L12" s="67">
        <v>0</v>
      </c>
      <c r="M12" s="67">
        <v>0</v>
      </c>
    </row>
    <row r="13" spans="1:13" x14ac:dyDescent="0.25">
      <c r="A13" s="69" t="s">
        <v>85</v>
      </c>
      <c r="B13" s="70">
        <v>66</v>
      </c>
      <c r="C13" s="70">
        <v>42</v>
      </c>
      <c r="D13" s="70">
        <v>51</v>
      </c>
      <c r="E13" s="70">
        <v>0</v>
      </c>
      <c r="F13" s="70">
        <v>0</v>
      </c>
      <c r="G13" s="70">
        <v>0</v>
      </c>
      <c r="H13" s="70">
        <v>0</v>
      </c>
      <c r="I13" s="70">
        <v>0</v>
      </c>
      <c r="J13" s="70">
        <v>0</v>
      </c>
      <c r="K13" s="70">
        <v>0</v>
      </c>
      <c r="L13" s="70">
        <v>0</v>
      </c>
      <c r="M13" s="70">
        <v>0</v>
      </c>
    </row>
    <row r="14" spans="1:13" x14ac:dyDescent="0.25">
      <c r="A14" s="71" t="s">
        <v>86</v>
      </c>
      <c r="B14" s="70">
        <v>59</v>
      </c>
      <c r="C14" s="70">
        <v>33</v>
      </c>
      <c r="D14" s="70">
        <v>47</v>
      </c>
      <c r="E14" s="70">
        <v>0</v>
      </c>
      <c r="F14" s="70">
        <v>0</v>
      </c>
      <c r="G14" s="70">
        <v>0</v>
      </c>
      <c r="H14" s="70">
        <v>0</v>
      </c>
      <c r="I14" s="70">
        <v>0</v>
      </c>
      <c r="J14" s="70">
        <v>0</v>
      </c>
      <c r="K14" s="70">
        <v>0</v>
      </c>
      <c r="L14" s="70">
        <v>0</v>
      </c>
      <c r="M14" s="70">
        <v>0</v>
      </c>
    </row>
    <row r="15" spans="1:13" x14ac:dyDescent="0.25">
      <c r="A15" s="71" t="s">
        <v>87</v>
      </c>
      <c r="B15" s="70">
        <v>0</v>
      </c>
      <c r="C15" s="70">
        <v>1</v>
      </c>
      <c r="D15" s="70">
        <v>3</v>
      </c>
      <c r="E15" s="70">
        <v>0</v>
      </c>
      <c r="F15" s="70">
        <v>0</v>
      </c>
      <c r="G15" s="70">
        <v>0</v>
      </c>
      <c r="H15" s="70">
        <v>0</v>
      </c>
      <c r="I15" s="70">
        <v>0</v>
      </c>
      <c r="J15" s="70">
        <v>0</v>
      </c>
      <c r="K15" s="70">
        <v>0</v>
      </c>
      <c r="L15" s="70">
        <v>0</v>
      </c>
      <c r="M15" s="70">
        <v>0</v>
      </c>
    </row>
    <row r="16" spans="1:13" x14ac:dyDescent="0.25">
      <c r="A16" s="71" t="s">
        <v>88</v>
      </c>
      <c r="B16" s="70">
        <v>6</v>
      </c>
      <c r="C16" s="70">
        <v>7</v>
      </c>
      <c r="D16" s="70">
        <v>1</v>
      </c>
      <c r="E16" s="70">
        <v>0</v>
      </c>
      <c r="F16" s="70">
        <v>0</v>
      </c>
      <c r="G16" s="70">
        <v>0</v>
      </c>
      <c r="H16" s="70">
        <v>0</v>
      </c>
      <c r="I16" s="70">
        <v>0</v>
      </c>
      <c r="J16" s="70">
        <v>0</v>
      </c>
      <c r="K16" s="70">
        <v>0</v>
      </c>
      <c r="L16" s="70">
        <v>0</v>
      </c>
      <c r="M16" s="70">
        <v>0</v>
      </c>
    </row>
    <row r="17" spans="1:13" x14ac:dyDescent="0.25">
      <c r="A17" s="71" t="s">
        <v>113</v>
      </c>
      <c r="B17" s="70">
        <v>1</v>
      </c>
      <c r="C17" s="70">
        <v>0</v>
      </c>
      <c r="D17" s="70">
        <v>0</v>
      </c>
      <c r="E17" s="70">
        <v>0</v>
      </c>
      <c r="F17" s="70">
        <v>0</v>
      </c>
      <c r="G17" s="70">
        <v>0</v>
      </c>
      <c r="H17" s="70">
        <v>0</v>
      </c>
      <c r="I17" s="70">
        <v>0</v>
      </c>
      <c r="J17" s="70">
        <v>0</v>
      </c>
      <c r="K17" s="70">
        <v>0</v>
      </c>
      <c r="L17" s="70">
        <v>0</v>
      </c>
      <c r="M17" s="70">
        <v>0</v>
      </c>
    </row>
    <row r="18" spans="1:13" x14ac:dyDescent="0.25">
      <c r="A18" s="71" t="s">
        <v>114</v>
      </c>
      <c r="B18" s="70">
        <v>0</v>
      </c>
      <c r="C18" s="70">
        <v>1</v>
      </c>
      <c r="D18" s="70">
        <v>0</v>
      </c>
      <c r="E18" s="70">
        <v>0</v>
      </c>
      <c r="F18" s="70">
        <v>0</v>
      </c>
      <c r="G18" s="70">
        <v>0</v>
      </c>
      <c r="H18" s="70">
        <v>0</v>
      </c>
      <c r="I18" s="70">
        <v>0</v>
      </c>
      <c r="J18" s="70">
        <v>0</v>
      </c>
      <c r="K18" s="70">
        <v>0</v>
      </c>
      <c r="L18" s="70">
        <v>0</v>
      </c>
      <c r="M18" s="70">
        <v>0</v>
      </c>
    </row>
    <row r="19" spans="1:13" x14ac:dyDescent="0.25">
      <c r="A19" s="72" t="s">
        <v>115</v>
      </c>
      <c r="B19" s="63">
        <v>271</v>
      </c>
      <c r="C19" s="63">
        <v>201</v>
      </c>
      <c r="D19" s="63">
        <v>229</v>
      </c>
      <c r="E19" s="63">
        <v>0</v>
      </c>
      <c r="F19" s="63">
        <v>0</v>
      </c>
      <c r="G19" s="63">
        <v>0</v>
      </c>
      <c r="H19" s="63">
        <v>0</v>
      </c>
      <c r="I19" s="63">
        <v>0</v>
      </c>
      <c r="J19" s="63">
        <v>0</v>
      </c>
      <c r="K19" s="63">
        <v>0</v>
      </c>
      <c r="L19" s="63">
        <v>0</v>
      </c>
      <c r="M19" s="63">
        <v>0</v>
      </c>
    </row>
  </sheetData>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26"/>
  <sheetViews>
    <sheetView zoomScale="90" zoomScaleNormal="90" workbookViewId="0">
      <selection activeCell="H13" sqref="H13"/>
    </sheetView>
  </sheetViews>
  <sheetFormatPr baseColWidth="10" defaultRowHeight="12.75" x14ac:dyDescent="0.2"/>
  <cols>
    <col min="1" max="1" width="2.42578125" customWidth="1"/>
    <col min="2" max="2" width="46" customWidth="1"/>
    <col min="3" max="3" width="103.28515625" customWidth="1"/>
  </cols>
  <sheetData>
    <row r="1" spans="2:3" ht="9" customHeight="1" x14ac:dyDescent="0.2"/>
    <row r="3" spans="2:3" s="30" customFormat="1" x14ac:dyDescent="0.2"/>
    <row r="4" spans="2:3" s="30" customFormat="1" x14ac:dyDescent="0.2">
      <c r="B4" s="27" t="s">
        <v>60</v>
      </c>
      <c r="C4" s="28" t="s">
        <v>50</v>
      </c>
    </row>
    <row r="5" spans="2:3" s="30" customFormat="1" ht="37.5" customHeight="1" x14ac:dyDescent="0.2">
      <c r="B5" s="29" t="s">
        <v>31</v>
      </c>
      <c r="C5" s="29" t="s">
        <v>51</v>
      </c>
    </row>
    <row r="6" spans="2:3" s="30" customFormat="1" x14ac:dyDescent="0.2">
      <c r="B6" s="29" t="s">
        <v>61</v>
      </c>
      <c r="C6" s="29" t="s">
        <v>62</v>
      </c>
    </row>
    <row r="7" spans="2:3" s="30" customFormat="1" x14ac:dyDescent="0.2">
      <c r="B7" s="29" t="s">
        <v>32</v>
      </c>
      <c r="C7" s="29" t="s">
        <v>63</v>
      </c>
    </row>
    <row r="8" spans="2:3" s="30" customFormat="1" ht="38.25" x14ac:dyDescent="0.2">
      <c r="B8" s="29" t="s">
        <v>33</v>
      </c>
      <c r="C8" s="29" t="s">
        <v>55</v>
      </c>
    </row>
    <row r="9" spans="2:3" s="30" customFormat="1" x14ac:dyDescent="0.2">
      <c r="B9" s="29" t="s">
        <v>34</v>
      </c>
      <c r="C9" s="29" t="s">
        <v>64</v>
      </c>
    </row>
    <row r="10" spans="2:3" s="30" customFormat="1" ht="25.5" x14ac:dyDescent="0.2">
      <c r="B10" s="29" t="s">
        <v>35</v>
      </c>
      <c r="C10" s="29" t="s">
        <v>65</v>
      </c>
    </row>
    <row r="11" spans="2:3" s="30" customFormat="1" x14ac:dyDescent="0.2">
      <c r="B11" s="29" t="s">
        <v>36</v>
      </c>
      <c r="C11" s="29" t="s">
        <v>66</v>
      </c>
    </row>
    <row r="12" spans="2:3" s="30" customFormat="1" x14ac:dyDescent="0.2">
      <c r="B12" s="29" t="s">
        <v>37</v>
      </c>
      <c r="C12" s="29" t="s">
        <v>67</v>
      </c>
    </row>
    <row r="13" spans="2:3" s="30" customFormat="1" ht="25.5" x14ac:dyDescent="0.2">
      <c r="B13" s="29" t="s">
        <v>39</v>
      </c>
      <c r="C13" s="29" t="s">
        <v>68</v>
      </c>
    </row>
    <row r="14" spans="2:3" s="30" customFormat="1" ht="25.5" x14ac:dyDescent="0.2">
      <c r="B14" s="29" t="s">
        <v>38</v>
      </c>
      <c r="C14" s="29" t="s">
        <v>69</v>
      </c>
    </row>
    <row r="15" spans="2:3" s="30" customFormat="1" ht="38.25" x14ac:dyDescent="0.2">
      <c r="B15" s="29" t="s">
        <v>40</v>
      </c>
      <c r="C15" s="29" t="s">
        <v>70</v>
      </c>
    </row>
    <row r="16" spans="2:3" s="30" customFormat="1" ht="25.5" x14ac:dyDescent="0.2">
      <c r="B16" s="29" t="s">
        <v>41</v>
      </c>
      <c r="C16" s="29" t="s">
        <v>52</v>
      </c>
    </row>
    <row r="17" spans="2:3" s="30" customFormat="1" ht="25.5" x14ac:dyDescent="0.2">
      <c r="B17" s="29" t="s">
        <v>42</v>
      </c>
      <c r="C17" s="29" t="s">
        <v>71</v>
      </c>
    </row>
    <row r="18" spans="2:3" s="30" customFormat="1" ht="25.5" x14ac:dyDescent="0.2">
      <c r="B18" s="29" t="s">
        <v>43</v>
      </c>
      <c r="C18" s="29" t="s">
        <v>53</v>
      </c>
    </row>
    <row r="19" spans="2:3" s="30" customFormat="1" x14ac:dyDescent="0.2">
      <c r="B19" s="29" t="s">
        <v>44</v>
      </c>
      <c r="C19" s="29" t="s">
        <v>54</v>
      </c>
    </row>
    <row r="20" spans="2:3" s="30" customFormat="1" ht="51" x14ac:dyDescent="0.2">
      <c r="B20" s="29" t="s">
        <v>45</v>
      </c>
      <c r="C20" s="29" t="s">
        <v>72</v>
      </c>
    </row>
    <row r="21" spans="2:3" s="30" customFormat="1" x14ac:dyDescent="0.2">
      <c r="B21" s="29" t="s">
        <v>73</v>
      </c>
      <c r="C21" s="29" t="s">
        <v>74</v>
      </c>
    </row>
    <row r="22" spans="2:3" s="30" customFormat="1" x14ac:dyDescent="0.2">
      <c r="B22" s="29" t="s">
        <v>46</v>
      </c>
      <c r="C22" s="29" t="s">
        <v>75</v>
      </c>
    </row>
    <row r="23" spans="2:3" s="30" customFormat="1" ht="51" x14ac:dyDescent="0.2">
      <c r="B23" s="29" t="s">
        <v>47</v>
      </c>
      <c r="C23" s="29" t="s">
        <v>76</v>
      </c>
    </row>
    <row r="24" spans="2:3" s="30" customFormat="1" x14ac:dyDescent="0.2">
      <c r="B24" s="29" t="s">
        <v>48</v>
      </c>
      <c r="C24" s="29" t="s">
        <v>77</v>
      </c>
    </row>
    <row r="25" spans="2:3" s="30" customFormat="1" x14ac:dyDescent="0.2">
      <c r="B25"/>
      <c r="C25"/>
    </row>
    <row r="26" spans="2:3" s="30" customFormat="1" x14ac:dyDescent="0.2">
      <c r="B26"/>
      <c r="C2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Graficas Demoras</vt:lpstr>
      <vt:lpstr>Detalle Total de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2018-06-07T00:40:19Z</dcterms:modified>
</cp:coreProperties>
</file>