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D:\DATOS\Desktop\Ernesto Puntualidad y quejas VF\Indice de puntualidad\PUBLICACIONES\2017\ENE-DIC 2017\REGION 2\"/>
    </mc:Choice>
  </mc:AlternateContent>
  <bookViews>
    <workbookView xWindow="0" yWindow="0" windowWidth="21600" windowHeight="9735" tabRatio="615"/>
  </bookViews>
  <sheets>
    <sheet name="PUNTUALIDAD" sheetId="19" r:id="rId1"/>
    <sheet name="Gráficos Índice de Puntualidad" sheetId="20" r:id="rId2"/>
    <sheet name="Graficas Demoras" sheetId="21" r:id="rId3"/>
    <sheet name="Detalle Total de Causas" sheetId="22" r:id="rId4"/>
    <sheet name="Notas" sheetId="17" r:id="rId5"/>
  </sheets>
  <calcPr calcId="171027"/>
  <pivotCaches>
    <pivotCache cacheId="201" r:id="rId6"/>
  </pivotCaches>
</workbook>
</file>

<file path=xl/calcChain.xml><?xml version="1.0" encoding="utf-8"?>
<calcChain xmlns="http://schemas.openxmlformats.org/spreadsheetml/2006/main">
  <c r="BJ14" i="19" l="1"/>
  <c r="BI14" i="19"/>
  <c r="BH14" i="19"/>
  <c r="BG14" i="19"/>
  <c r="BE14" i="19"/>
  <c r="BD14" i="19"/>
  <c r="BC14" i="19"/>
  <c r="BB14" i="19"/>
  <c r="AZ14" i="19"/>
  <c r="AY14" i="19"/>
  <c r="AX14" i="19"/>
  <c r="AW14" i="19"/>
  <c r="AU14" i="19"/>
  <c r="AT14" i="19"/>
  <c r="AS14" i="19"/>
  <c r="AR14" i="19"/>
  <c r="AP14" i="19"/>
  <c r="AO14" i="19"/>
  <c r="AN14" i="19"/>
  <c r="AM14" i="19"/>
  <c r="AK14" i="19"/>
  <c r="AJ14" i="19"/>
  <c r="AI14" i="19"/>
  <c r="AH14" i="19"/>
  <c r="AF14" i="19"/>
  <c r="AE14" i="19"/>
  <c r="AD14" i="19"/>
  <c r="AC14" i="19"/>
  <c r="AA14" i="19"/>
  <c r="Z14" i="19"/>
  <c r="X14" i="19"/>
  <c r="Y14" i="19" l="1"/>
  <c r="AW20" i="19"/>
  <c r="AC20" i="19"/>
  <c r="Y20" i="19"/>
  <c r="AO20" i="19"/>
  <c r="AS20" i="19"/>
  <c r="BI20" i="19"/>
  <c r="Z20" i="19"/>
  <c r="AD20" i="19"/>
  <c r="AH20" i="19"/>
  <c r="AP20" i="19"/>
  <c r="AT20" i="19"/>
  <c r="AX20" i="19"/>
  <c r="BB20" i="19"/>
  <c r="BJ20" i="19"/>
  <c r="AA20" i="19"/>
  <c r="AE20" i="19"/>
  <c r="AI20" i="19"/>
  <c r="AU20" i="19"/>
  <c r="AY20" i="19"/>
  <c r="BC20" i="19"/>
  <c r="X20" i="19"/>
  <c r="AF20" i="19"/>
  <c r="AJ20" i="19"/>
  <c r="AN20" i="19"/>
  <c r="AR20" i="19"/>
  <c r="AZ20" i="19"/>
  <c r="BD20" i="19"/>
  <c r="BH20" i="19"/>
  <c r="AM20" i="19"/>
  <c r="AK20" i="19"/>
  <c r="BE20" i="19"/>
  <c r="BG20" i="19"/>
  <c r="A3" i="20"/>
  <c r="L64" i="20" l="1"/>
  <c r="K14" i="20" l="1"/>
  <c r="L7" i="20"/>
  <c r="K8" i="20"/>
  <c r="K7" i="20"/>
  <c r="L14" i="20"/>
  <c r="M7" i="20"/>
  <c r="K15" i="20"/>
  <c r="L15" i="20"/>
  <c r="M8" i="20"/>
  <c r="M14" i="20"/>
  <c r="M15" i="20"/>
  <c r="L8" i="20"/>
  <c r="J15" i="20" l="1"/>
  <c r="G15" i="20"/>
  <c r="F15" i="20"/>
  <c r="H15" i="20"/>
  <c r="I15" i="20"/>
  <c r="H8" i="20" l="1"/>
  <c r="F8" i="20"/>
  <c r="J8" i="20"/>
  <c r="G8" i="20"/>
  <c r="I8" i="20"/>
  <c r="J14" i="20" l="1"/>
  <c r="I14" i="20"/>
  <c r="H14" i="20"/>
  <c r="G14" i="20"/>
  <c r="F14" i="20"/>
  <c r="I7" i="20" l="1"/>
  <c r="F7" i="20"/>
  <c r="J7" i="20"/>
  <c r="G7" i="20" l="1"/>
  <c r="H7" i="20"/>
  <c r="U14" i="19" l="1"/>
  <c r="P14" i="19"/>
  <c r="T14" i="19"/>
  <c r="O14" i="19"/>
  <c r="S14" i="19"/>
  <c r="E14" i="20" s="1"/>
  <c r="N14" i="19"/>
  <c r="D14" i="20" s="1"/>
  <c r="O20" i="19"/>
  <c r="S20" i="19"/>
  <c r="E15" i="20" s="1"/>
  <c r="N20" i="19"/>
  <c r="D15" i="20" s="1"/>
  <c r="T20" i="19"/>
  <c r="U20" i="19"/>
  <c r="P20" i="19"/>
  <c r="K20" i="19" l="1"/>
  <c r="J20" i="19"/>
  <c r="Q14" i="19"/>
  <c r="D7" i="20" s="1"/>
  <c r="I20" i="19"/>
  <c r="C15" i="20" s="1"/>
  <c r="V14" i="19"/>
  <c r="E7" i="20" s="1"/>
  <c r="E20" i="19"/>
  <c r="D20" i="19"/>
  <c r="B15" i="20" s="1"/>
  <c r="F14" i="19"/>
  <c r="F20" i="19"/>
  <c r="I14" i="19"/>
  <c r="C14" i="20" s="1"/>
  <c r="K14" i="19"/>
  <c r="D14" i="19"/>
  <c r="B14" i="20" s="1"/>
  <c r="J14" i="19"/>
  <c r="Q20" i="19"/>
  <c r="D8" i="20" s="1"/>
  <c r="V20" i="19"/>
  <c r="E8" i="20" s="1"/>
  <c r="E14" i="19"/>
  <c r="L20" i="19" l="1"/>
  <c r="C8" i="20" s="1"/>
  <c r="G20" i="19"/>
  <c r="B8" i="20" s="1"/>
  <c r="L14" i="19"/>
  <c r="C7" i="20" s="1"/>
  <c r="G14" i="19"/>
  <c r="B7" i="20" s="1"/>
  <c r="BM14" i="19" l="1"/>
  <c r="BN14" i="19"/>
  <c r="BO14" i="19"/>
  <c r="BN20" i="19"/>
  <c r="BO20" i="19"/>
  <c r="BM20" i="19"/>
  <c r="BP14" i="19"/>
  <c r="BP20" i="19"/>
</calcChain>
</file>

<file path=xl/sharedStrings.xml><?xml version="1.0" encoding="utf-8"?>
<sst xmlns="http://schemas.openxmlformats.org/spreadsheetml/2006/main" count="304" uniqueCount="131">
  <si>
    <t>Aeroméxico Connect (Aerolitoral)</t>
  </si>
  <si>
    <t>Interjet (ABC Aerolíneas)</t>
  </si>
  <si>
    <t>Vivaaerobus (Aeroenlaces)</t>
  </si>
  <si>
    <t>American Airlines</t>
  </si>
  <si>
    <t>Volaris (Concesionaria Vuela Cia de Aviación)</t>
  </si>
  <si>
    <r>
      <t xml:space="preserve">EMPRESAS NACIONALES/ </t>
    </r>
    <r>
      <rPr>
        <b/>
        <i/>
        <sz val="11"/>
        <rFont val="Arial"/>
        <family val="2"/>
      </rPr>
      <t>DOMESTIC AIR CARRIER</t>
    </r>
  </si>
  <si>
    <t>ESTADÍSTICA POR EMPRESA / AIR CARRIER STATISTICS</t>
  </si>
  <si>
    <r>
      <t>EN SERVICIO REGULAR INTERNACIONAL/</t>
    </r>
    <r>
      <rPr>
        <b/>
        <i/>
        <sz val="10"/>
        <rFont val="Arial"/>
        <family val="2"/>
      </rPr>
      <t xml:space="preserve"> SCHEDULED INTERNATIONAL SERVICE</t>
    </r>
  </si>
  <si>
    <r>
      <t>EMPRESAS INTERNACIONALES/ FOREIGN</t>
    </r>
    <r>
      <rPr>
        <b/>
        <i/>
        <sz val="10"/>
        <rFont val="Arial"/>
        <family val="2"/>
      </rPr>
      <t xml:space="preserve"> AIR CARRIER</t>
    </r>
  </si>
  <si>
    <t>Mar/Mar</t>
  </si>
  <si>
    <t>AIJ</t>
  </si>
  <si>
    <t>SLI</t>
  </si>
  <si>
    <t>VIV</t>
  </si>
  <si>
    <t>VOI</t>
  </si>
  <si>
    <t>AAL</t>
  </si>
  <si>
    <t>E m p r e s a / Air Carrier</t>
  </si>
  <si>
    <t>ÍNDICE DE PUNTUALIDAD/ PUNCTUALITY INDEX</t>
  </si>
  <si>
    <t>IATA</t>
  </si>
  <si>
    <t>Promedio Norte América/ North America Average</t>
  </si>
  <si>
    <t>Índice Puntualidad</t>
  </si>
  <si>
    <t>Feb/Feb</t>
  </si>
  <si>
    <t>Abr/Apr</t>
  </si>
  <si>
    <t>May/May</t>
  </si>
  <si>
    <t>Jun/Jun</t>
  </si>
  <si>
    <t>Jul/Jul</t>
  </si>
  <si>
    <t>Ago/Aug</t>
  </si>
  <si>
    <t>Sep/Sep</t>
  </si>
  <si>
    <t>Oct/Oct</t>
  </si>
  <si>
    <t>Nov/Nov</t>
  </si>
  <si>
    <t>Dic/Dec</t>
  </si>
  <si>
    <r>
      <t>Ene/</t>
    </r>
    <r>
      <rPr>
        <b/>
        <i/>
        <sz val="10"/>
        <color theme="0"/>
        <rFont val="Arial"/>
        <family val="2"/>
      </rPr>
      <t>Jan</t>
    </r>
  </si>
  <si>
    <t>Mexicanas</t>
  </si>
  <si>
    <t>Norteamericanas</t>
  </si>
  <si>
    <t>Aerolínea</t>
  </si>
  <si>
    <t>Índice de Puntualidad Promedio</t>
  </si>
  <si>
    <t>Dentro del  Horario</t>
  </si>
  <si>
    <r>
      <t>EN SERVICIO REGULAR/ SCHEDULED</t>
    </r>
    <r>
      <rPr>
        <b/>
        <i/>
        <sz val="10"/>
        <rFont val="Arial"/>
        <family val="2"/>
      </rPr>
      <t xml:space="preserve"> SERVICE</t>
    </r>
  </si>
  <si>
    <t>Promedio Empresas Nacionales</t>
  </si>
  <si>
    <t>Total de Operaciones</t>
  </si>
  <si>
    <t>% de Operaciones a Tiempo</t>
  </si>
  <si>
    <t>% de Operaciones con Demora</t>
  </si>
  <si>
    <t>% de Operaciones con Demora Imputable a la Aerolínea</t>
  </si>
  <si>
    <t>LCT</t>
  </si>
  <si>
    <t>Transportes Aéreos Regionales (TAR)</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</si>
  <si>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</si>
  <si>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</si>
  <si>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</si>
  <si>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</si>
  <si>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</si>
  <si>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</si>
  <si>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</si>
  <si>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</si>
  <si>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</si>
  <si>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</si>
  <si>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</si>
  <si>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</si>
  <si>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</si>
  <si>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</si>
  <si>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</si>
  <si>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</si>
  <si>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</si>
  <si>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</si>
  <si>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 xml:space="preserve">Fuente: Comandancia del Aeropuerto, Subcomité de Demoras
</t>
  </si>
  <si>
    <t>Promedio % de Operaciones a Tiempo</t>
  </si>
  <si>
    <t>Descripción de las Causas de las Demoras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</si>
  <si>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</si>
  <si>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</si>
  <si>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</si>
  <si>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</si>
  <si>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</si>
  <si>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Interjet</t>
  </si>
  <si>
    <t>Aeroméxico Connect</t>
  </si>
  <si>
    <t>Vivaaerobus</t>
  </si>
  <si>
    <t>Volaris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</si>
  <si>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</si>
  <si>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</si>
  <si>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</si>
  <si>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</si>
  <si>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</si>
  <si>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</si>
  <si>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</si>
  <si>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</si>
  <si>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</si>
  <si>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</si>
  <si>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</si>
  <si>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</si>
  <si>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</si>
  <si>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</si>
  <si>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</si>
  <si>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</si>
  <si>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</si>
  <si>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</si>
  <si>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Total Anual 2017  (Ene-Dic)
Empresas Nacionales</t>
  </si>
  <si>
    <t>Total Anual 2016 (Ene-Dic)
Empresas Internacionales</t>
  </si>
  <si>
    <t>Índice de puntualidad
(Ene-Dic)</t>
  </si>
  <si>
    <t>AEROPUERTO DE TORREON</t>
  </si>
  <si>
    <t>Operaciones</t>
  </si>
  <si>
    <t>Detalle</t>
  </si>
  <si>
    <t>Operaciones a Tiempo</t>
  </si>
  <si>
    <t>No Imputable</t>
  </si>
  <si>
    <t>METEOROLOGIA</t>
  </si>
  <si>
    <t>EVENTO OCASIONAL</t>
  </si>
  <si>
    <t>FALTA DE INFORMACION AVION EN PISTA</t>
  </si>
  <si>
    <t>*Imputables a la Aerolínea</t>
  </si>
  <si>
    <t>Nacionalidad</t>
  </si>
  <si>
    <t>(Todas)</t>
  </si>
  <si>
    <t>Empresa</t>
  </si>
  <si>
    <t>Etiquetas de fila</t>
  </si>
  <si>
    <t>Suma de Ene</t>
  </si>
  <si>
    <t>Suma de Feb</t>
  </si>
  <si>
    <t>Suma de Mar</t>
  </si>
  <si>
    <t>Suma de Abr</t>
  </si>
  <si>
    <t>Suma de May</t>
  </si>
  <si>
    <t>Suma de Jun</t>
  </si>
  <si>
    <t>Suma de Jul</t>
  </si>
  <si>
    <t>Suma de Aug</t>
  </si>
  <si>
    <t>Suma de Sep</t>
  </si>
  <si>
    <t>Suma de Oct</t>
  </si>
  <si>
    <t>Suma de Nov</t>
  </si>
  <si>
    <t>Suma de Dec</t>
  </si>
  <si>
    <t>Imputable</t>
  </si>
  <si>
    <t>TRIPULACIONES*</t>
  </si>
  <si>
    <t>TRAFICO/DOCUMENTACION*</t>
  </si>
  <si>
    <t>MANTENIMIENTO AERONAVES*</t>
  </si>
  <si>
    <t>RAMPA AEROLINEA*</t>
  </si>
  <si>
    <t>OPERACIONES AEROLINEA*</t>
  </si>
  <si>
    <t>Total general</t>
  </si>
  <si>
    <t>Operaciones Imputables a la aerolínea</t>
  </si>
  <si>
    <t>Meteorologia</t>
  </si>
  <si>
    <t>Evento Ocasional</t>
  </si>
  <si>
    <t>Falta De Informacion Avion En Pista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</si>
</sst>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 &quot;€&quot;_-;\-* #,##0.00\ &quot;€&quot;_-;_-* &quot;-&quot;??\ &quot;€&quot;_-;_-@_-"/>
    <numFmt numFmtId="165" formatCode="_-* #,##0_-;\-* #,##0_-;_-* &quot;-&quot;??_-;_-@_-"/>
    <numFmt numFmtId="166" formatCode="0.0%"/>
    <numFmt numFmtId="167" formatCode="_-[$€-2]* #,##0.00_-;\-[$€-2]* #,##0.00_-;_-[$€-2]* &quot;-&quot;??_-"/>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9"/>
      <name val="Arial"/>
      <family val="2"/>
    </font>
    <font>
      <b/>
      <sz val="10"/>
      <color theme="0"/>
      <name val="Arial"/>
      <family val="2"/>
    </font>
    <font>
      <b/>
      <i/>
      <sz val="10"/>
      <color theme="0"/>
      <name val="Arial"/>
      <family val="2"/>
    </font>
    <font>
      <sz val="1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11"/>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5" tint="0.5999938962981048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06">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7" fillId="7" borderId="1" applyNumberFormat="0" applyAlignment="0" applyProtection="0"/>
    <xf numFmtId="164" fontId="6" fillId="0" borderId="0" applyFont="0" applyFill="0" applyBorder="0" applyAlignment="0" applyProtection="0"/>
    <xf numFmtId="0" fontId="18" fillId="3" borderId="0" applyNumberFormat="0" applyBorder="0" applyAlignment="0" applyProtection="0"/>
    <xf numFmtId="0" fontId="19" fillId="22" borderId="0" applyNumberFormat="0" applyBorder="0" applyAlignment="0" applyProtection="0"/>
    <xf numFmtId="0" fontId="6" fillId="23" borderId="4" applyNumberFormat="0" applyFont="0" applyAlignment="0" applyProtection="0"/>
    <xf numFmtId="0" fontId="20"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16" fillId="0" borderId="8" applyNumberFormat="0" applyFill="0" applyAlignment="0" applyProtection="0"/>
    <xf numFmtId="0" fontId="26" fillId="0" borderId="9" applyNumberFormat="0" applyFill="0" applyAlignment="0" applyProtection="0"/>
    <xf numFmtId="0" fontId="5" fillId="0" borderId="0"/>
    <xf numFmtId="9" fontId="29" fillId="0" borderId="0" applyFont="0" applyFill="0" applyBorder="0" applyAlignment="0" applyProtection="0"/>
    <xf numFmtId="43" fontId="34" fillId="0" borderId="0" applyFont="0" applyFill="0" applyBorder="0" applyAlignment="0" applyProtection="0"/>
    <xf numFmtId="0" fontId="6"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6"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0" fillId="0" borderId="0"/>
    <xf numFmtId="0" fontId="10" fillId="0" borderId="0"/>
    <xf numFmtId="0" fontId="6" fillId="0" borderId="0"/>
    <xf numFmtId="0" fontId="6" fillId="0" borderId="0"/>
    <xf numFmtId="0" fontId="4" fillId="0" borderId="0"/>
    <xf numFmtId="0" fontId="10"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4" fillId="0" borderId="0"/>
    <xf numFmtId="0" fontId="3" fillId="0" borderId="0"/>
    <xf numFmtId="0" fontId="2" fillId="0" borderId="0"/>
    <xf numFmtId="9" fontId="6" fillId="0" borderId="0" applyFont="0" applyFill="0" applyBorder="0" applyAlignment="0" applyProtection="0"/>
    <xf numFmtId="43" fontId="6"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77">
    <xf numFmtId="0" fontId="0" fillId="0" borderId="0" xfId="0"/>
    <xf numFmtId="0" fontId="0" fillId="0" borderId="10" xfId="0" applyFill="1" applyBorder="1"/>
    <xf numFmtId="0" fontId="0" fillId="0" borderId="0" xfId="0" applyFill="1" applyBorder="1"/>
    <xf numFmtId="0" fontId="7" fillId="0" borderId="0" xfId="0" applyFont="1" applyFill="1"/>
    <xf numFmtId="0" fontId="7" fillId="0" borderId="0" xfId="0" applyFont="1"/>
    <xf numFmtId="0" fontId="0" fillId="0" borderId="10" xfId="0" applyFill="1" applyBorder="1" applyAlignment="1">
      <alignment horizontal="left"/>
    </xf>
    <xf numFmtId="0" fontId="0" fillId="0" borderId="0" xfId="0" applyAlignment="1">
      <alignment horizontal="left"/>
    </xf>
    <xf numFmtId="0" fontId="27" fillId="0" borderId="0" xfId="0" applyFont="1" applyAlignment="1">
      <alignment horizontal="left"/>
    </xf>
    <xf numFmtId="0" fontId="7" fillId="0" borderId="0" xfId="0" applyFont="1" applyFill="1" applyAlignment="1">
      <alignment horizontal="left"/>
    </xf>
    <xf numFmtId="0" fontId="8" fillId="0" borderId="0" xfId="0" applyFont="1" applyFill="1" applyAlignment="1">
      <alignment horizontal="left"/>
    </xf>
    <xf numFmtId="9" fontId="0" fillId="0" borderId="0" xfId="44" applyFont="1" applyFill="1" applyBorder="1"/>
    <xf numFmtId="9" fontId="7" fillId="24" borderId="10" xfId="44" applyFont="1" applyFill="1" applyBorder="1" applyAlignment="1">
      <alignment horizontal="right"/>
    </xf>
    <xf numFmtId="0" fontId="30" fillId="0" borderId="0" xfId="0" applyFont="1"/>
    <xf numFmtId="3" fontId="0" fillId="0" borderId="10" xfId="0" applyNumberFormat="1" applyFill="1" applyBorder="1"/>
    <xf numFmtId="0" fontId="7" fillId="24" borderId="10" xfId="0" applyFont="1" applyFill="1" applyBorder="1" applyAlignment="1">
      <alignment wrapText="1"/>
    </xf>
    <xf numFmtId="9" fontId="0" fillId="0" borderId="0" xfId="0" applyNumberFormat="1"/>
    <xf numFmtId="0" fontId="7" fillId="0" borderId="0" xfId="0" applyFont="1" applyAlignment="1"/>
    <xf numFmtId="0" fontId="6" fillId="0" borderId="10" xfId="0" applyFont="1" applyBorder="1" applyAlignment="1">
      <alignment horizontal="left" vertical="center"/>
    </xf>
    <xf numFmtId="9" fontId="0" fillId="0" borderId="11" xfId="44" applyFont="1" applyBorder="1" applyAlignment="1">
      <alignment horizontal="center"/>
    </xf>
    <xf numFmtId="0" fontId="6" fillId="0" borderId="0" xfId="0" applyFont="1" applyBorder="1" applyAlignment="1">
      <alignment horizontal="left" vertical="center"/>
    </xf>
    <xf numFmtId="9" fontId="0" fillId="0" borderId="0" xfId="44" applyFont="1" applyBorder="1" applyAlignment="1">
      <alignment horizontal="center"/>
    </xf>
    <xf numFmtId="9" fontId="0" fillId="0" borderId="10" xfId="0" applyNumberFormat="1" applyBorder="1" applyAlignment="1">
      <alignment horizontal="center" wrapText="1"/>
    </xf>
    <xf numFmtId="0" fontId="0" fillId="0" borderId="0" xfId="0" applyBorder="1"/>
    <xf numFmtId="0" fontId="31" fillId="25" borderId="10" xfId="0" applyFont="1" applyFill="1" applyBorder="1" applyAlignment="1">
      <alignment horizontal="center" vertical="center" wrapText="1"/>
    </xf>
    <xf numFmtId="0" fontId="31" fillId="26" borderId="10" xfId="0" applyFont="1" applyFill="1" applyBorder="1" applyAlignment="1">
      <alignment horizontal="center" vertical="center" wrapText="1"/>
    </xf>
    <xf numFmtId="0" fontId="33" fillId="26" borderId="10" xfId="0" applyFont="1" applyFill="1" applyBorder="1" applyAlignment="1">
      <alignment vertical="center" wrapText="1"/>
    </xf>
    <xf numFmtId="0" fontId="0" fillId="27" borderId="11" xfId="0" applyFill="1" applyBorder="1"/>
    <xf numFmtId="165" fontId="0" fillId="0" borderId="10" xfId="45" applyNumberFormat="1" applyFont="1" applyFill="1" applyBorder="1"/>
    <xf numFmtId="166" fontId="0" fillId="0" borderId="10" xfId="44" applyNumberFormat="1" applyFont="1" applyBorder="1" applyAlignment="1">
      <alignment horizontal="center"/>
    </xf>
    <xf numFmtId="0" fontId="6" fillId="0" borderId="0" xfId="0" applyFont="1"/>
    <xf numFmtId="166" fontId="7" fillId="0" borderId="0" xfId="0" applyNumberFormat="1" applyFont="1"/>
    <xf numFmtId="0" fontId="7" fillId="24" borderId="13" xfId="0" applyFont="1" applyFill="1" applyBorder="1" applyAlignment="1">
      <alignment wrapText="1"/>
    </xf>
    <xf numFmtId="9" fontId="0" fillId="0" borderId="10" xfId="44" applyNumberFormat="1" applyFont="1" applyFill="1" applyBorder="1"/>
    <xf numFmtId="9" fontId="7" fillId="24" borderId="10" xfId="44" applyFont="1" applyFill="1" applyBorder="1" applyAlignment="1">
      <alignment horizontal="center" vertical="center"/>
    </xf>
    <xf numFmtId="9" fontId="0" fillId="0" borderId="10" xfId="44" applyFont="1" applyFill="1" applyBorder="1"/>
    <xf numFmtId="0" fontId="6" fillId="0" borderId="10" xfId="0" applyFont="1" applyFill="1" applyBorder="1"/>
    <xf numFmtId="0" fontId="31" fillId="25" borderId="10" xfId="82" applyFont="1" applyFill="1" applyBorder="1" applyAlignment="1">
      <alignment horizontal="center" vertical="center" wrapText="1"/>
    </xf>
    <xf numFmtId="0" fontId="31" fillId="25" borderId="13" xfId="82" applyFont="1" applyFill="1" applyBorder="1" applyAlignment="1">
      <alignment horizontal="center" vertical="center" wrapText="1"/>
    </xf>
    <xf numFmtId="0" fontId="6" fillId="29" borderId="10" xfId="82" applyFill="1" applyBorder="1" applyAlignment="1">
      <alignment vertical="center" wrapText="1"/>
    </xf>
    <xf numFmtId="0" fontId="0" fillId="0" borderId="0" xfId="0" applyAlignment="1">
      <alignment wrapText="1"/>
    </xf>
    <xf numFmtId="0" fontId="30" fillId="0" borderId="0" xfId="0" applyFont="1" applyAlignment="1"/>
    <xf numFmtId="9" fontId="6" fillId="27" borderId="13" xfId="0" applyNumberFormat="1" applyFont="1" applyFill="1" applyBorder="1"/>
    <xf numFmtId="0" fontId="7" fillId="0" borderId="0" xfId="0" applyFont="1" applyAlignment="1">
      <alignment horizontal="left"/>
    </xf>
    <xf numFmtId="0" fontId="31" fillId="26" borderId="12" xfId="0" applyFont="1" applyFill="1" applyBorder="1" applyAlignment="1">
      <alignment horizontal="center" vertical="center"/>
    </xf>
    <xf numFmtId="0" fontId="8" fillId="0" borderId="0" xfId="0" applyFont="1" applyAlignment="1"/>
    <xf numFmtId="0" fontId="31" fillId="26" borderId="13" xfId="0" applyFont="1" applyFill="1" applyBorder="1" applyAlignment="1">
      <alignment horizontal="center" vertical="center" wrapText="1"/>
    </xf>
    <xf numFmtId="0" fontId="31" fillId="26" borderId="11" xfId="0" applyFont="1" applyFill="1" applyBorder="1" applyAlignment="1">
      <alignment horizontal="center" vertical="center" wrapText="1"/>
    </xf>
    <xf numFmtId="3" fontId="7" fillId="24" borderId="11" xfId="0" applyNumberFormat="1" applyFont="1" applyFill="1" applyBorder="1" applyAlignment="1">
      <alignment wrapText="1"/>
    </xf>
    <xf numFmtId="3" fontId="7" fillId="24" borderId="10" xfId="0" applyNumberFormat="1" applyFont="1" applyFill="1" applyBorder="1" applyAlignment="1">
      <alignment wrapText="1"/>
    </xf>
    <xf numFmtId="0" fontId="1" fillId="0" borderId="0" xfId="103"/>
    <xf numFmtId="0" fontId="51" fillId="24" borderId="10" xfId="103" applyFont="1" applyFill="1" applyBorder="1"/>
    <xf numFmtId="165" fontId="51" fillId="24" borderId="10" xfId="103" applyNumberFormat="1" applyFont="1" applyFill="1" applyBorder="1"/>
    <xf numFmtId="0" fontId="1" fillId="0" borderId="10" xfId="103" applyBorder="1"/>
    <xf numFmtId="165" fontId="0" fillId="0" borderId="10" xfId="104" applyNumberFormat="1" applyFont="1" applyBorder="1"/>
    <xf numFmtId="166" fontId="0" fillId="0" borderId="0" xfId="105" applyNumberFormat="1" applyFont="1"/>
    <xf numFmtId="165" fontId="1" fillId="0" borderId="0" xfId="103" applyNumberFormat="1"/>
    <xf numFmtId="165" fontId="0" fillId="0" borderId="0" xfId="104" applyNumberFormat="1" applyFont="1"/>
    <xf numFmtId="0" fontId="51" fillId="0" borderId="0" xfId="103" applyFont="1"/>
    <xf numFmtId="0" fontId="1" fillId="31" borderId="0" xfId="103" applyFill="1" applyAlignment="1">
      <alignment horizontal="left"/>
    </xf>
    <xf numFmtId="165" fontId="1" fillId="31" borderId="0" xfId="103" applyNumberFormat="1" applyFill="1"/>
    <xf numFmtId="0" fontId="1" fillId="31" borderId="0" xfId="103" applyFill="1" applyAlignment="1">
      <alignment horizontal="left" indent="1"/>
    </xf>
    <xf numFmtId="0" fontId="1" fillId="30" borderId="0" xfId="103" applyFill="1" applyAlignment="1">
      <alignment horizontal="left"/>
    </xf>
    <xf numFmtId="165" fontId="1" fillId="30" borderId="0" xfId="103" applyNumberFormat="1" applyFill="1"/>
    <xf numFmtId="0" fontId="1" fillId="30" borderId="0" xfId="103" applyFill="1" applyAlignment="1">
      <alignment horizontal="left" indent="1"/>
    </xf>
    <xf numFmtId="0" fontId="1" fillId="0" borderId="0" xfId="103" applyAlignment="1">
      <alignment horizontal="left"/>
    </xf>
    <xf numFmtId="0" fontId="31" fillId="25" borderId="13" xfId="0" applyFont="1" applyFill="1" applyBorder="1" applyAlignment="1">
      <alignment horizontal="center"/>
    </xf>
    <xf numFmtId="0" fontId="31" fillId="25" borderId="15" xfId="0" applyFont="1" applyFill="1" applyBorder="1" applyAlignment="1">
      <alignment horizontal="center"/>
    </xf>
    <xf numFmtId="0" fontId="31" fillId="25" borderId="11" xfId="0" applyFont="1" applyFill="1" applyBorder="1" applyAlignment="1">
      <alignment horizontal="center"/>
    </xf>
    <xf numFmtId="0" fontId="31" fillId="28" borderId="0" xfId="0" applyFont="1" applyFill="1" applyBorder="1" applyAlignment="1">
      <alignment horizontal="center" wrapText="1"/>
    </xf>
    <xf numFmtId="0" fontId="31" fillId="28" borderId="16" xfId="0" applyFont="1" applyFill="1" applyBorder="1" applyAlignment="1">
      <alignment horizontal="center" wrapText="1"/>
    </xf>
    <xf numFmtId="0" fontId="31" fillId="26" borderId="12" xfId="0" applyFont="1" applyFill="1" applyBorder="1" applyAlignment="1">
      <alignment horizontal="center" vertical="center"/>
    </xf>
    <xf numFmtId="0" fontId="31" fillId="26" borderId="14" xfId="0" applyFont="1" applyFill="1" applyBorder="1" applyAlignment="1">
      <alignment horizontal="center" vertical="center"/>
    </xf>
    <xf numFmtId="0" fontId="31" fillId="26" borderId="13" xfId="0" applyFont="1" applyFill="1" applyBorder="1" applyAlignment="1">
      <alignment horizontal="center"/>
    </xf>
    <xf numFmtId="0" fontId="31" fillId="26" borderId="15" xfId="0" applyFont="1" applyFill="1" applyBorder="1" applyAlignment="1">
      <alignment horizontal="center"/>
    </xf>
    <xf numFmtId="0" fontId="31" fillId="26" borderId="11" xfId="0" applyFont="1" applyFill="1" applyBorder="1" applyAlignment="1">
      <alignment horizontal="center"/>
    </xf>
    <xf numFmtId="0" fontId="7" fillId="24" borderId="13" xfId="0" applyFont="1" applyFill="1" applyBorder="1" applyAlignment="1">
      <alignment horizontal="center" wrapText="1"/>
    </xf>
    <xf numFmtId="0" fontId="7" fillId="24" borderId="15" xfId="0" applyFont="1" applyFill="1" applyBorder="1" applyAlignment="1">
      <alignment horizontal="center" wrapText="1"/>
    </xf>
  </cellXfs>
  <cellStyles count="106">
    <cellStyle name="20% - Énfasis1" xfId="1" builtinId="30" customBuiltin="1"/>
    <cellStyle name="20% - Énfasis1 2" xfId="47"/>
    <cellStyle name="20% - Énfasis2" xfId="2" builtinId="34" customBuiltin="1"/>
    <cellStyle name="20% - Énfasis2 2" xfId="48"/>
    <cellStyle name="20% - Énfasis3" xfId="3" builtinId="38" customBuiltin="1"/>
    <cellStyle name="20% - Énfasis3 2" xfId="49"/>
    <cellStyle name="20% - Énfasis4" xfId="4" builtinId="42" customBuiltin="1"/>
    <cellStyle name="20% - Énfasis4 2" xfId="50"/>
    <cellStyle name="20% - Énfasis5" xfId="5" builtinId="46" customBuiltin="1"/>
    <cellStyle name="20% - Énfasis5 2" xfId="51"/>
    <cellStyle name="20% - Énfasis6" xfId="6" builtinId="50" customBuiltin="1"/>
    <cellStyle name="20% - Énfasis6 2" xfId="52"/>
    <cellStyle name="40% - Énfasis1" xfId="7" builtinId="31" customBuiltin="1"/>
    <cellStyle name="40% - Énfasis1 2" xfId="53"/>
    <cellStyle name="40% - Énfasis2" xfId="8" builtinId="35" customBuiltin="1"/>
    <cellStyle name="40% - Énfasis2 2" xfId="54"/>
    <cellStyle name="40% - Énfasis3" xfId="9" builtinId="39" customBuiltin="1"/>
    <cellStyle name="40% - Énfasis3 2" xfId="55"/>
    <cellStyle name="40% - Énfasis4" xfId="10" builtinId="43" customBuiltin="1"/>
    <cellStyle name="40% - Énfasis4 2" xfId="56"/>
    <cellStyle name="40% - Énfasis5" xfId="11" builtinId="47" customBuiltin="1"/>
    <cellStyle name="40% - Énfasis5 2" xfId="57"/>
    <cellStyle name="40% - Énfasis6" xfId="12" builtinId="51" customBuiltin="1"/>
    <cellStyle name="40% - Énfasis6 2" xfId="58"/>
    <cellStyle name="60% - Énfasis1" xfId="13" builtinId="32" customBuiltin="1"/>
    <cellStyle name="60% - Énfasis1 2" xfId="59"/>
    <cellStyle name="60% - Énfasis2" xfId="14" builtinId="36" customBuiltin="1"/>
    <cellStyle name="60% - Énfasis2 2" xfId="60"/>
    <cellStyle name="60% - Énfasis3" xfId="15" builtinId="40" customBuiltin="1"/>
    <cellStyle name="60% - Énfasis3 2" xfId="61"/>
    <cellStyle name="60% - Énfasis4" xfId="16" builtinId="44" customBuiltin="1"/>
    <cellStyle name="60% - Énfasis4 2" xfId="62"/>
    <cellStyle name="60% - Énfasis5" xfId="17" builtinId="48" customBuiltin="1"/>
    <cellStyle name="60% - Énfasis5 2" xfId="63"/>
    <cellStyle name="60% - Énfasis6" xfId="18" builtinId="52" customBuiltin="1"/>
    <cellStyle name="60% - Énfasis6 2" xfId="64"/>
    <cellStyle name="Buena 2" xfId="65"/>
    <cellStyle name="Bueno" xfId="19" builtinId="26" customBuiltin="1"/>
    <cellStyle name="Cálculo" xfId="20" builtinId="22" customBuiltin="1"/>
    <cellStyle name="Cálculo 2" xfId="66"/>
    <cellStyle name="Celda de comprobación" xfId="21" builtinId="23" customBuiltin="1"/>
    <cellStyle name="Celda de comprobación 2" xfId="67"/>
    <cellStyle name="Celda vinculada" xfId="22" builtinId="24" customBuiltin="1"/>
    <cellStyle name="Celda vinculada 2" xfId="68"/>
    <cellStyle name="Encabezado 1" xfId="39" builtinId="16" customBuiltin="1"/>
    <cellStyle name="Encabezado 1 2" xfId="90"/>
    <cellStyle name="Encabezado 4" xfId="23" builtinId="19" customBuiltin="1"/>
    <cellStyle name="Encabezado 4 2" xfId="69"/>
    <cellStyle name="Énfasis1" xfId="24" builtinId="29" customBuiltin="1"/>
    <cellStyle name="Énfasis1 2" xfId="70"/>
    <cellStyle name="Énfasis2" xfId="25" builtinId="33" customBuiltin="1"/>
    <cellStyle name="Énfasis2 2" xfId="71"/>
    <cellStyle name="Énfasis3" xfId="26" builtinId="37" customBuiltin="1"/>
    <cellStyle name="Énfasis3 2" xfId="72"/>
    <cellStyle name="Énfasis4" xfId="27" builtinId="41" customBuiltin="1"/>
    <cellStyle name="Énfasis4 2" xfId="73"/>
    <cellStyle name="Énfasis5" xfId="28" builtinId="45" customBuiltin="1"/>
    <cellStyle name="Énfasis5 2" xfId="74"/>
    <cellStyle name="Énfasis6" xfId="29" builtinId="49" customBuiltin="1"/>
    <cellStyle name="Énfasis6 2" xfId="75"/>
    <cellStyle name="Entrada" xfId="30" builtinId="20" customBuiltin="1"/>
    <cellStyle name="Entrada 2" xfId="76"/>
    <cellStyle name="Euro" xfId="31"/>
    <cellStyle name="Euro 2" xfId="77"/>
    <cellStyle name="Incorrecto" xfId="32" builtinId="27" customBuiltin="1"/>
    <cellStyle name="Incorrecto 2" xfId="78"/>
    <cellStyle name="Millares" xfId="45" builtinId="3"/>
    <cellStyle name="Millares 2" xfId="98"/>
    <cellStyle name="Millares 3" xfId="104"/>
    <cellStyle name="Neutral" xfId="33" builtinId="28" customBuiltin="1"/>
    <cellStyle name="Neutral 2" xfId="79"/>
    <cellStyle name="Normal" xfId="0" builtinId="0"/>
    <cellStyle name="Normal 2" xfId="80"/>
    <cellStyle name="Normal 2 2" xfId="81"/>
    <cellStyle name="Normal 2 6" xfId="82"/>
    <cellStyle name="Normal 2 7" xfId="83"/>
    <cellStyle name="Normal 3" xfId="84"/>
    <cellStyle name="Normal 3 2" xfId="99"/>
    <cellStyle name="Normal 4" xfId="85"/>
    <cellStyle name="Normal 5" xfId="46"/>
    <cellStyle name="Normal 6" xfId="43"/>
    <cellStyle name="Normal 6 2" xfId="94"/>
    <cellStyle name="Normal 6 2 2" xfId="100"/>
    <cellStyle name="Normal 6 3" xfId="96"/>
    <cellStyle name="Normal 7" xfId="101"/>
    <cellStyle name="Normal 8" xfId="95"/>
    <cellStyle name="Normal 8 2" xfId="102"/>
    <cellStyle name="Normal 9" xfId="103"/>
    <cellStyle name="Notas" xfId="34" builtinId="10" customBuiltin="1"/>
    <cellStyle name="Notas 2" xfId="86"/>
    <cellStyle name="Porcentaje" xfId="44" builtinId="5"/>
    <cellStyle name="Porcentaje 2" xfId="97"/>
    <cellStyle name="Porcentaje 3" xfId="105"/>
    <cellStyle name="Salida" xfId="35" builtinId="21" customBuiltin="1"/>
    <cellStyle name="Salida 2" xfId="87"/>
    <cellStyle name="Texto de advertencia" xfId="36" builtinId="11" customBuiltin="1"/>
    <cellStyle name="Texto de advertencia 2" xfId="88"/>
    <cellStyle name="Texto explicativo" xfId="37" builtinId="53" customBuiltin="1"/>
    <cellStyle name="Texto explicativo 2" xfId="89"/>
    <cellStyle name="Título" xfId="38" builtinId="15" customBuiltin="1"/>
    <cellStyle name="Título 2" xfId="40" builtinId="17" customBuiltin="1"/>
    <cellStyle name="Título 2 2" xfId="91"/>
    <cellStyle name="Título 3" xfId="41" builtinId="18" customBuiltin="1"/>
    <cellStyle name="Título 3 2" xfId="92"/>
    <cellStyle name="Total" xfId="42" builtinId="25" customBuiltin="1"/>
    <cellStyle name="Total 2" xfId="93"/>
  </cellStyles>
  <dxfs count="23">
    <dxf>
      <fill>
        <patternFill patternType="solid">
          <fgColor indexed="64"/>
          <bgColor theme="6" tint="0.59999389629810485"/>
        </patternFill>
      </fill>
    </dxf>
    <dxf>
      <fill>
        <patternFill patternType="solid">
          <fgColor indexed="64"/>
          <bgColor theme="6" tint="0.59999389629810485"/>
        </patternFill>
      </fill>
    </dxf>
    <dxf>
      <fill>
        <patternFill patternType="solid">
          <fgColor indexed="64"/>
          <bgColor theme="6" tint="0.59999389629810485"/>
        </patternFill>
      </fill>
    </dxf>
    <dxf>
      <fill>
        <patternFill patternType="solid">
          <fgColor indexed="64"/>
          <bgColor theme="6"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6" tint="0.59999389629810485"/>
        </patternFill>
      </fill>
    </dxf>
    <dxf>
      <fill>
        <patternFill patternType="solid">
          <fgColor indexed="64"/>
          <bgColor theme="6"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6" tint="0.59999389629810485"/>
        </patternFill>
      </fill>
    </dxf>
    <dxf>
      <fill>
        <patternFill patternType="solid">
          <fgColor indexed="64"/>
          <bgColor theme="6"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6" tint="0.59999389629810485"/>
        </patternFill>
      </fill>
    </dxf>
    <dxf>
      <fill>
        <patternFill patternType="solid">
          <fgColor indexed="64"/>
          <bgColor theme="6"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numFmt numFmtId="165" formatCode="_-* #,##0_-;\-* #,##0_-;_-* &quot;-&quot;??_-;_-@_-"/>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MX"/>
              <a:t>Índice de puntualidad -</a:t>
            </a:r>
            <a:r>
              <a:rPr lang="es-MX" baseline="0"/>
              <a:t> Aerolíneas Mexicanas</a:t>
            </a:r>
            <a:endParaRPr lang="es-MX"/>
          </a:p>
        </c:rich>
      </c:tx>
      <c:overlay val="0"/>
    </c:title>
    <c:autoTitleDeleted val="0"/>
    <c:plotArea>
      <c:layout/>
      <c:barChart>
        <c:barDir val="col"/>
        <c:grouping val="clustered"/>
        <c:varyColors val="0"/>
        <c:ser>
          <c:idx val="1"/>
          <c:order val="0"/>
          <c:tx>
            <c:strRef>
              <c:f>'Gráficos Índice de Puntualidad'!$L$49</c:f>
              <c:strCache>
                <c:ptCount val="1"/>
                <c:pt idx="0">
                  <c:v>Índice de puntualidad
(Ene-Dic)</c:v>
                </c:pt>
              </c:strCache>
            </c:strRef>
          </c:tx>
          <c:invertIfNegative val="0"/>
          <c:cat>
            <c:strRef>
              <c:f>'Gráficos Índice de Puntualidad'!$J$50:$J$54</c:f>
              <c:strCache>
                <c:ptCount val="5"/>
                <c:pt idx="0">
                  <c:v>Interjet</c:v>
                </c:pt>
                <c:pt idx="1">
                  <c:v>Transportes Aéreos Regionales (TAR)</c:v>
                </c:pt>
                <c:pt idx="2">
                  <c:v>Aeroméxico Connect</c:v>
                </c:pt>
                <c:pt idx="3">
                  <c:v>Vivaaerobus</c:v>
                </c:pt>
                <c:pt idx="4">
                  <c:v>Volaris</c:v>
                </c:pt>
              </c:strCache>
            </c:strRef>
          </c:cat>
          <c:val>
            <c:numRef>
              <c:f>'Gráficos Índice de Puntualidad'!$L$50:$L$54</c:f>
              <c:numCache>
                <c:formatCode>0%</c:formatCode>
                <c:ptCount val="5"/>
                <c:pt idx="0">
                  <c:v>0.9978070175438597</c:v>
                </c:pt>
                <c:pt idx="1">
                  <c:v>0.9927083333333333</c:v>
                </c:pt>
                <c:pt idx="2">
                  <c:v>0.99556737588652477</c:v>
                </c:pt>
                <c:pt idx="3">
                  <c:v>0.99404761904761907</c:v>
                </c:pt>
                <c:pt idx="4">
                  <c:v>0.99519230769230771</c:v>
                </c:pt>
              </c:numCache>
            </c:numRef>
          </c:val>
          <c:extLst>
            <c:ext xmlns:c16="http://schemas.microsoft.com/office/drawing/2014/chart" uri="{C3380CC4-5D6E-409C-BE32-E72D297353CC}">
              <c16:uniqueId val="{00000000-86E8-47E2-A863-89BAFD38A9B3}"/>
            </c:ext>
          </c:extLst>
        </c:ser>
        <c:ser>
          <c:idx val="2"/>
          <c:order val="1"/>
          <c:tx>
            <c:strRef>
              <c:f>'Gráficos Índice de Puntualidad'!$M$49</c:f>
              <c:strCache>
                <c:ptCount val="1"/>
                <c:pt idx="0">
                  <c:v>Dentro del  Horario</c:v>
                </c:pt>
              </c:strCache>
            </c:strRef>
          </c:tx>
          <c:invertIfNegative val="0"/>
          <c:cat>
            <c:strRef>
              <c:f>'Gráficos Índice de Puntualidad'!$J$50:$J$54</c:f>
              <c:strCache>
                <c:ptCount val="5"/>
                <c:pt idx="0">
                  <c:v>Interjet</c:v>
                </c:pt>
                <c:pt idx="1">
                  <c:v>Transportes Aéreos Regionales (TAR)</c:v>
                </c:pt>
                <c:pt idx="2">
                  <c:v>Aeroméxico Connect</c:v>
                </c:pt>
                <c:pt idx="3">
                  <c:v>Vivaaerobus</c:v>
                </c:pt>
                <c:pt idx="4">
                  <c:v>Volaris</c:v>
                </c:pt>
              </c:strCache>
            </c:strRef>
          </c:cat>
          <c:val>
            <c:numRef>
              <c:f>'Gráficos Índice de Puntualidad'!$M$50:$M$54</c:f>
              <c:numCache>
                <c:formatCode>0%</c:formatCode>
                <c:ptCount val="5"/>
                <c:pt idx="0">
                  <c:v>0.99725877192982459</c:v>
                </c:pt>
                <c:pt idx="1">
                  <c:v>0.9927083333333333</c:v>
                </c:pt>
                <c:pt idx="2">
                  <c:v>0.99224290780141844</c:v>
                </c:pt>
                <c:pt idx="3">
                  <c:v>0.9910714285714286</c:v>
                </c:pt>
                <c:pt idx="4">
                  <c:v>0.99519230769230771</c:v>
                </c:pt>
              </c:numCache>
            </c:numRef>
          </c:val>
          <c:extLst>
            <c:ext xmlns:c16="http://schemas.microsoft.com/office/drawing/2014/chart" uri="{C3380CC4-5D6E-409C-BE32-E72D297353CC}">
              <c16:uniqueId val="{00000001-86E8-47E2-A863-89BAFD38A9B3}"/>
            </c:ext>
          </c:extLst>
        </c:ser>
        <c:dLbls>
          <c:showLegendKey val="0"/>
          <c:showVal val="0"/>
          <c:showCatName val="0"/>
          <c:showSerName val="0"/>
          <c:showPercent val="0"/>
          <c:showBubbleSize val="0"/>
        </c:dLbls>
        <c:gapWidth val="150"/>
        <c:axId val="250620408"/>
        <c:axId val="516948504"/>
      </c:barChart>
      <c:catAx>
        <c:axId val="250620408"/>
        <c:scaling>
          <c:orientation val="minMax"/>
        </c:scaling>
        <c:delete val="0"/>
        <c:axPos val="b"/>
        <c:numFmt formatCode="General" sourceLinked="1"/>
        <c:majorTickMark val="out"/>
        <c:minorTickMark val="none"/>
        <c:tickLblPos val="nextTo"/>
        <c:txPr>
          <a:bodyPr rot="-5400000" vert="horz"/>
          <a:lstStyle/>
          <a:p>
            <a:pPr>
              <a:defRPr>
                <a:solidFill>
                  <a:schemeClr val="tx1"/>
                </a:solidFill>
                <a:latin typeface="Arial" panose="020B0604020202020204" pitchFamily="34" charset="0"/>
                <a:cs typeface="Arial" panose="020B0604020202020204" pitchFamily="34" charset="0"/>
              </a:defRPr>
            </a:pPr>
            <a:endParaRPr lang="es-MX"/>
          </a:p>
        </c:txPr>
        <c:crossAx val="516948504"/>
        <c:crosses val="autoZero"/>
        <c:auto val="1"/>
        <c:lblAlgn val="ctr"/>
        <c:lblOffset val="100"/>
        <c:noMultiLvlLbl val="0"/>
      </c:catAx>
      <c:valAx>
        <c:axId val="516948504"/>
        <c:scaling>
          <c:orientation val="minMax"/>
          <c:max val="1"/>
          <c:min val="0"/>
        </c:scaling>
        <c:delete val="0"/>
        <c:axPos val="l"/>
        <c:majorGridlines/>
        <c:numFmt formatCode="0%" sourceLinked="1"/>
        <c:majorTickMark val="out"/>
        <c:minorTickMark val="none"/>
        <c:tickLblPos val="nextTo"/>
        <c:crossAx val="250620408"/>
        <c:crosses val="autoZero"/>
        <c:crossBetween val="between"/>
        <c:majorUnit val="0.2"/>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600"/>
            </a:pPr>
            <a:r>
              <a:rPr lang="es-MX" sz="1600"/>
              <a:t>Índice de puntualidad</a:t>
            </a:r>
            <a:r>
              <a:rPr lang="es-MX" sz="1600" baseline="0"/>
              <a:t> - Aerolíneas Norteamericanas</a:t>
            </a:r>
            <a:endParaRPr lang="es-MX" sz="1600"/>
          </a:p>
        </c:rich>
      </c:tx>
      <c:overlay val="0"/>
    </c:title>
    <c:autoTitleDeleted val="0"/>
    <c:plotArea>
      <c:layout/>
      <c:barChart>
        <c:barDir val="col"/>
        <c:grouping val="clustered"/>
        <c:varyColors val="0"/>
        <c:ser>
          <c:idx val="1"/>
          <c:order val="0"/>
          <c:tx>
            <c:strRef>
              <c:f>'Gráficos Índice de Puntualidad'!$L$64</c:f>
              <c:strCache>
                <c:ptCount val="1"/>
                <c:pt idx="0">
                  <c:v>Índice de puntualidad
(Ene-Dic)</c:v>
                </c:pt>
              </c:strCache>
            </c:strRef>
          </c:tx>
          <c:invertIfNegative val="0"/>
          <c:cat>
            <c:strRef>
              <c:f>'Gráficos Índice de Puntualidad'!$J$65</c:f>
              <c:strCache>
                <c:ptCount val="1"/>
                <c:pt idx="0">
                  <c:v>American Airlines</c:v>
                </c:pt>
              </c:strCache>
            </c:strRef>
          </c:cat>
          <c:val>
            <c:numRef>
              <c:f>'Gráficos Índice de Puntualidad'!$L$65</c:f>
              <c:numCache>
                <c:formatCode>0%</c:formatCode>
                <c:ptCount val="1"/>
                <c:pt idx="0">
                  <c:v>0.96577380952380953</c:v>
                </c:pt>
              </c:numCache>
            </c:numRef>
          </c:val>
          <c:extLst>
            <c:ext xmlns:c16="http://schemas.microsoft.com/office/drawing/2014/chart" uri="{C3380CC4-5D6E-409C-BE32-E72D297353CC}">
              <c16:uniqueId val="{00000000-43F5-4E82-8B04-ACCE5E792D8F}"/>
            </c:ext>
          </c:extLst>
        </c:ser>
        <c:ser>
          <c:idx val="2"/>
          <c:order val="1"/>
          <c:tx>
            <c:strRef>
              <c:f>'Gráficos Índice de Puntualidad'!$M$64</c:f>
              <c:strCache>
                <c:ptCount val="1"/>
                <c:pt idx="0">
                  <c:v>Dentro del  Horario</c:v>
                </c:pt>
              </c:strCache>
            </c:strRef>
          </c:tx>
          <c:invertIfNegative val="0"/>
          <c:cat>
            <c:strRef>
              <c:f>'Gráficos Índice de Puntualidad'!$J$65</c:f>
              <c:strCache>
                <c:ptCount val="1"/>
                <c:pt idx="0">
                  <c:v>American Airlines</c:v>
                </c:pt>
              </c:strCache>
            </c:strRef>
          </c:cat>
          <c:val>
            <c:numRef>
              <c:f>'Gráficos Índice de Puntualidad'!$M$65</c:f>
              <c:numCache>
                <c:formatCode>0%</c:formatCode>
                <c:ptCount val="1"/>
                <c:pt idx="0">
                  <c:v>0.9642857142857143</c:v>
                </c:pt>
              </c:numCache>
            </c:numRef>
          </c:val>
          <c:extLst>
            <c:ext xmlns:c16="http://schemas.microsoft.com/office/drawing/2014/chart" uri="{C3380CC4-5D6E-409C-BE32-E72D297353CC}">
              <c16:uniqueId val="{00000001-43F5-4E82-8B04-ACCE5E792D8F}"/>
            </c:ext>
          </c:extLst>
        </c:ser>
        <c:dLbls>
          <c:showLegendKey val="0"/>
          <c:showVal val="0"/>
          <c:showCatName val="0"/>
          <c:showSerName val="0"/>
          <c:showPercent val="0"/>
          <c:showBubbleSize val="0"/>
        </c:dLbls>
        <c:gapWidth val="150"/>
        <c:axId val="516949288"/>
        <c:axId val="516949680"/>
      </c:barChart>
      <c:catAx>
        <c:axId val="516949288"/>
        <c:scaling>
          <c:orientation val="minMax"/>
        </c:scaling>
        <c:delete val="0"/>
        <c:axPos val="b"/>
        <c:numFmt formatCode="General" sourceLinked="1"/>
        <c:majorTickMark val="out"/>
        <c:minorTickMark val="none"/>
        <c:tickLblPos val="nextTo"/>
        <c:txPr>
          <a:bodyPr rot="0" vert="horz"/>
          <a:lstStyle/>
          <a:p>
            <a:pPr>
              <a:defRPr/>
            </a:pPr>
            <a:endParaRPr lang="es-MX"/>
          </a:p>
        </c:txPr>
        <c:crossAx val="516949680"/>
        <c:crosses val="autoZero"/>
        <c:auto val="1"/>
        <c:lblAlgn val="ctr"/>
        <c:lblOffset val="100"/>
        <c:noMultiLvlLbl val="0"/>
      </c:catAx>
      <c:valAx>
        <c:axId val="516949680"/>
        <c:scaling>
          <c:orientation val="minMax"/>
          <c:max val="1"/>
          <c:min val="0"/>
        </c:scaling>
        <c:delete val="0"/>
        <c:axPos val="l"/>
        <c:majorGridlines/>
        <c:numFmt formatCode="0%" sourceLinked="1"/>
        <c:majorTickMark val="out"/>
        <c:minorTickMark val="none"/>
        <c:tickLblPos val="nextTo"/>
        <c:crossAx val="516949288"/>
        <c:crosses val="autoZero"/>
        <c:crossBetween val="between"/>
        <c:majorUnit val="0.2"/>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itchFamily="34" charset="0"/>
                <a:cs typeface="Arial" pitchFamily="34" charset="0"/>
              </a:defRPr>
            </a:pPr>
            <a:r>
              <a:rPr lang="es-MX" sz="1400" b="1" i="0" baseline="0">
                <a:effectLst/>
              </a:rPr>
              <a:t>% de Operaciones a Tiempo - Promedio </a:t>
            </a:r>
            <a:endParaRPr lang="es-MX" sz="1400">
              <a:effectLst/>
            </a:endParaRPr>
          </a:p>
        </c:rich>
      </c:tx>
      <c:layout>
        <c:manualLayout>
          <c:xMode val="edge"/>
          <c:yMode val="edge"/>
          <c:x val="0.31280180478776431"/>
          <c:y val="4.4049125847632181E-2"/>
        </c:manualLayout>
      </c:layout>
      <c:overlay val="1"/>
    </c:title>
    <c:autoTitleDeleted val="0"/>
    <c:plotArea>
      <c:layout>
        <c:manualLayout>
          <c:layoutTarget val="inner"/>
          <c:xMode val="edge"/>
          <c:yMode val="edge"/>
          <c:x val="6.2852611162140984E-2"/>
          <c:y val="0.15621351473071071"/>
          <c:w val="0.91901801335785882"/>
          <c:h val="0.5845078877550367"/>
        </c:manualLayout>
      </c:layout>
      <c:lineChart>
        <c:grouping val="standard"/>
        <c:varyColors val="0"/>
        <c:ser>
          <c:idx val="0"/>
          <c:order val="0"/>
          <c:tx>
            <c:strRef>
              <c:f>'Gráficos Índice de Puntualidad'!$A$14</c:f>
              <c:strCache>
                <c:ptCount val="1"/>
                <c:pt idx="0">
                  <c:v>Mexicanas</c:v>
                </c:pt>
              </c:strCache>
            </c:strRef>
          </c:tx>
          <c:spPr>
            <a:ln w="19050">
              <a:solidFill>
                <a:srgbClr val="C00000"/>
              </a:solidFill>
            </a:ln>
          </c:spPr>
          <c:marker>
            <c:spPr>
              <a:solidFill>
                <a:srgbClr val="C00000"/>
              </a:solidFill>
              <a:ln>
                <a:solidFill>
                  <a:srgbClr val="C00000"/>
                </a:solidFill>
              </a:ln>
            </c:spPr>
          </c:marker>
          <c:cat>
            <c:strRef>
              <c:f>'Gráficos Índice de Puntualidad'!$B$13:$M$13</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Puntualidad'!$B$14:$M$14</c:f>
              <c:numCache>
                <c:formatCode>0%</c:formatCode>
                <c:ptCount val="12"/>
                <c:pt idx="0">
                  <c:v>0.99327267637178063</c:v>
                </c:pt>
                <c:pt idx="1">
                  <c:v>0.99787234042553197</c:v>
                </c:pt>
                <c:pt idx="2">
                  <c:v>0.99036474164133748</c:v>
                </c:pt>
                <c:pt idx="3">
                  <c:v>0.99208086706127019</c:v>
                </c:pt>
                <c:pt idx="4">
                  <c:v>0.99220884658454644</c:v>
                </c:pt>
                <c:pt idx="5">
                  <c:v>0.99893617021276593</c:v>
                </c:pt>
                <c:pt idx="6">
                  <c:v>0.99946808510638296</c:v>
                </c:pt>
                <c:pt idx="7">
                  <c:v>0.9885904255319149</c:v>
                </c:pt>
                <c:pt idx="8">
                  <c:v>0.98357522796352581</c:v>
                </c:pt>
                <c:pt idx="9">
                  <c:v>1</c:v>
                </c:pt>
                <c:pt idx="10">
                  <c:v>0.99946808510638296</c:v>
                </c:pt>
                <c:pt idx="11">
                  <c:v>0.98753799392097252</c:v>
                </c:pt>
              </c:numCache>
            </c:numRef>
          </c:val>
          <c:smooth val="0"/>
          <c:extLst>
            <c:ext xmlns:c16="http://schemas.microsoft.com/office/drawing/2014/chart" uri="{C3380CC4-5D6E-409C-BE32-E72D297353CC}">
              <c16:uniqueId val="{00000000-9450-4795-8214-554BCE12BBE6}"/>
            </c:ext>
          </c:extLst>
        </c:ser>
        <c:ser>
          <c:idx val="1"/>
          <c:order val="1"/>
          <c:tx>
            <c:strRef>
              <c:f>'Gráficos Índice de Puntualidad'!$A$15</c:f>
              <c:strCache>
                <c:ptCount val="1"/>
                <c:pt idx="0">
                  <c:v>Norteamericanas</c:v>
                </c:pt>
              </c:strCache>
            </c:strRef>
          </c:tx>
          <c:spPr>
            <a:ln w="19050">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cat>
            <c:strRef>
              <c:f>'Gráficos Índice de Puntualidad'!$B$13:$M$13</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Puntualidad'!$B$15:$M$15</c:f>
              <c:numCache>
                <c:formatCode>0%</c:formatCode>
                <c:ptCount val="12"/>
                <c:pt idx="0">
                  <c:v>0.9821428571428571</c:v>
                </c:pt>
                <c:pt idx="1">
                  <c:v>0.9821428571428571</c:v>
                </c:pt>
                <c:pt idx="2">
                  <c:v>0.9821428571428571</c:v>
                </c:pt>
                <c:pt idx="3">
                  <c:v>0.9107142857142857</c:v>
                </c:pt>
                <c:pt idx="4">
                  <c:v>0.9642857142857143</c:v>
                </c:pt>
                <c:pt idx="5">
                  <c:v>0.9642857142857143</c:v>
                </c:pt>
                <c:pt idx="6">
                  <c:v>0.9464285714285714</c:v>
                </c:pt>
                <c:pt idx="7">
                  <c:v>0.9107142857142857</c:v>
                </c:pt>
                <c:pt idx="8">
                  <c:v>1</c:v>
                </c:pt>
                <c:pt idx="9">
                  <c:v>1</c:v>
                </c:pt>
                <c:pt idx="10">
                  <c:v>0.9821428571428571</c:v>
                </c:pt>
                <c:pt idx="11">
                  <c:v>0.9464285714285714</c:v>
                </c:pt>
              </c:numCache>
            </c:numRef>
          </c:val>
          <c:smooth val="0"/>
          <c:extLst>
            <c:ext xmlns:c16="http://schemas.microsoft.com/office/drawing/2014/chart" uri="{C3380CC4-5D6E-409C-BE32-E72D297353CC}">
              <c16:uniqueId val="{00000001-9450-4795-8214-554BCE12BBE6}"/>
            </c:ext>
          </c:extLst>
        </c:ser>
        <c:dLbls>
          <c:showLegendKey val="0"/>
          <c:showVal val="0"/>
          <c:showCatName val="0"/>
          <c:showSerName val="0"/>
          <c:showPercent val="0"/>
          <c:showBubbleSize val="0"/>
        </c:dLbls>
        <c:marker val="1"/>
        <c:smooth val="0"/>
        <c:axId val="251567864"/>
        <c:axId val="251568256"/>
      </c:lineChart>
      <c:catAx>
        <c:axId val="251567864"/>
        <c:scaling>
          <c:orientation val="minMax"/>
        </c:scaling>
        <c:delete val="0"/>
        <c:axPos val="b"/>
        <c:numFmt formatCode="General" sourceLinked="0"/>
        <c:majorTickMark val="out"/>
        <c:minorTickMark val="none"/>
        <c:tickLblPos val="nextTo"/>
        <c:txPr>
          <a:bodyPr rot="-5400000" vert="horz"/>
          <a:lstStyle/>
          <a:p>
            <a:pPr>
              <a:defRPr/>
            </a:pPr>
            <a:endParaRPr lang="es-MX"/>
          </a:p>
        </c:txPr>
        <c:crossAx val="251568256"/>
        <c:crosses val="autoZero"/>
        <c:auto val="1"/>
        <c:lblAlgn val="ctr"/>
        <c:lblOffset val="100"/>
        <c:noMultiLvlLbl val="0"/>
      </c:catAx>
      <c:valAx>
        <c:axId val="251568256"/>
        <c:scaling>
          <c:orientation val="minMax"/>
          <c:max val="1"/>
          <c:min val="0"/>
        </c:scaling>
        <c:delete val="0"/>
        <c:axPos val="l"/>
        <c:majorGridlines>
          <c:spPr>
            <a:ln>
              <a:solidFill>
                <a:schemeClr val="bg1">
                  <a:lumMod val="65000"/>
                </a:schemeClr>
              </a:solidFill>
              <a:prstDash val="sysDot"/>
            </a:ln>
          </c:spPr>
        </c:majorGridlines>
        <c:numFmt formatCode="0%" sourceLinked="1"/>
        <c:majorTickMark val="out"/>
        <c:minorTickMark val="none"/>
        <c:tickLblPos val="nextTo"/>
        <c:spPr>
          <a:ln>
            <a:prstDash val="sysDash"/>
          </a:ln>
        </c:spPr>
        <c:crossAx val="251567864"/>
        <c:crosses val="autoZero"/>
        <c:crossBetween val="between"/>
        <c:majorUnit val="0.1"/>
      </c:valAx>
    </c:plotArea>
    <c:legend>
      <c:legendPos val="b"/>
      <c:layout>
        <c:manualLayout>
          <c:xMode val="edge"/>
          <c:yMode val="edge"/>
          <c:x val="9.3954373324242391E-2"/>
          <c:y val="0.92442134459467462"/>
          <c:w val="0.9"/>
          <c:h val="7.447996056327065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itchFamily="34" charset="0"/>
                <a:cs typeface="Arial" pitchFamily="34" charset="0"/>
              </a:defRPr>
            </a:pPr>
            <a:r>
              <a:rPr lang="es-MX" sz="1400">
                <a:latin typeface="Arial" pitchFamily="34" charset="0"/>
                <a:cs typeface="Arial" pitchFamily="34" charset="0"/>
              </a:rPr>
              <a:t>Índice</a:t>
            </a:r>
            <a:r>
              <a:rPr lang="es-MX" sz="1400" baseline="0">
                <a:latin typeface="Arial" pitchFamily="34" charset="0"/>
                <a:cs typeface="Arial" pitchFamily="34" charset="0"/>
              </a:rPr>
              <a:t> de Puntualidad - Promedio</a:t>
            </a:r>
            <a:endParaRPr lang="es-MX" sz="1400">
              <a:latin typeface="Arial" pitchFamily="34" charset="0"/>
              <a:cs typeface="Arial" pitchFamily="34" charset="0"/>
            </a:endParaRPr>
          </a:p>
        </c:rich>
      </c:tx>
      <c:layout>
        <c:manualLayout>
          <c:xMode val="edge"/>
          <c:yMode val="edge"/>
          <c:x val="0.31280180478776431"/>
          <c:y val="4.4049125847632181E-2"/>
        </c:manualLayout>
      </c:layout>
      <c:overlay val="1"/>
    </c:title>
    <c:autoTitleDeleted val="0"/>
    <c:plotArea>
      <c:layout>
        <c:manualLayout>
          <c:layoutTarget val="inner"/>
          <c:xMode val="edge"/>
          <c:yMode val="edge"/>
          <c:x val="6.2852611162140984E-2"/>
          <c:y val="0.15621351473071071"/>
          <c:w val="0.91901801335785882"/>
          <c:h val="0.5845078877550367"/>
        </c:manualLayout>
      </c:layout>
      <c:lineChart>
        <c:grouping val="standard"/>
        <c:varyColors val="0"/>
        <c:ser>
          <c:idx val="0"/>
          <c:order val="0"/>
          <c:tx>
            <c:strRef>
              <c:f>'Gráficos Índice de Puntualidad'!$A$7</c:f>
              <c:strCache>
                <c:ptCount val="1"/>
                <c:pt idx="0">
                  <c:v>Mexicanas</c:v>
                </c:pt>
              </c:strCache>
            </c:strRef>
          </c:tx>
          <c:spPr>
            <a:ln w="19050">
              <a:solidFill>
                <a:srgbClr val="C00000"/>
              </a:solidFill>
            </a:ln>
          </c:spPr>
          <c:marker>
            <c:spPr>
              <a:solidFill>
                <a:srgbClr val="C00000"/>
              </a:solidFill>
              <a:ln>
                <a:solidFill>
                  <a:srgbClr val="C00000"/>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Puntualidad'!$B$7:$M$7</c:f>
              <c:numCache>
                <c:formatCode>0.0%</c:formatCode>
                <c:ptCount val="12"/>
                <c:pt idx="0">
                  <c:v>0.99512038073908182</c:v>
                </c:pt>
                <c:pt idx="1">
                  <c:v>0.998404255319149</c:v>
                </c:pt>
                <c:pt idx="2">
                  <c:v>0.99036474164133748</c:v>
                </c:pt>
                <c:pt idx="3">
                  <c:v>0.99208086706127019</c:v>
                </c:pt>
                <c:pt idx="4">
                  <c:v>0.99220884658454644</c:v>
                </c:pt>
                <c:pt idx="5">
                  <c:v>0.99893617021276593</c:v>
                </c:pt>
                <c:pt idx="6">
                  <c:v>0.99946808510638296</c:v>
                </c:pt>
                <c:pt idx="7">
                  <c:v>0.98965425531914897</c:v>
                </c:pt>
                <c:pt idx="8">
                  <c:v>0.98767857142857129</c:v>
                </c:pt>
                <c:pt idx="9">
                  <c:v>1</c:v>
                </c:pt>
                <c:pt idx="10">
                  <c:v>1</c:v>
                </c:pt>
                <c:pt idx="11">
                  <c:v>0.99589665653495452</c:v>
                </c:pt>
              </c:numCache>
            </c:numRef>
          </c:val>
          <c:smooth val="0"/>
          <c:extLst>
            <c:ext xmlns:c16="http://schemas.microsoft.com/office/drawing/2014/chart" uri="{C3380CC4-5D6E-409C-BE32-E72D297353CC}">
              <c16:uniqueId val="{00000000-403D-46F1-9277-02D647726CEC}"/>
            </c:ext>
          </c:extLst>
        </c:ser>
        <c:ser>
          <c:idx val="1"/>
          <c:order val="1"/>
          <c:tx>
            <c:strRef>
              <c:f>'Gráficos Índice de Puntualidad'!$A$8</c:f>
              <c:strCache>
                <c:ptCount val="1"/>
                <c:pt idx="0">
                  <c:v>Norteamericanas</c:v>
                </c:pt>
              </c:strCache>
            </c:strRef>
          </c:tx>
          <c:spPr>
            <a:ln w="19050">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Puntualidad'!$B$8:$M$8</c:f>
              <c:numCache>
                <c:formatCode>0.0%</c:formatCode>
                <c:ptCount val="12"/>
                <c:pt idx="0">
                  <c:v>0.9821428571428571</c:v>
                </c:pt>
                <c:pt idx="1">
                  <c:v>0.9821428571428571</c:v>
                </c:pt>
                <c:pt idx="2">
                  <c:v>0.9821428571428571</c:v>
                </c:pt>
                <c:pt idx="3">
                  <c:v>0.9107142857142857</c:v>
                </c:pt>
                <c:pt idx="4">
                  <c:v>0.9642857142857143</c:v>
                </c:pt>
                <c:pt idx="5">
                  <c:v>0.9642857142857143</c:v>
                </c:pt>
                <c:pt idx="6">
                  <c:v>0.9464285714285714</c:v>
                </c:pt>
                <c:pt idx="7">
                  <c:v>0.9107142857142857</c:v>
                </c:pt>
                <c:pt idx="8">
                  <c:v>1</c:v>
                </c:pt>
                <c:pt idx="9">
                  <c:v>1</c:v>
                </c:pt>
                <c:pt idx="10">
                  <c:v>0.9821428571428571</c:v>
                </c:pt>
                <c:pt idx="11">
                  <c:v>0.9642857142857143</c:v>
                </c:pt>
              </c:numCache>
            </c:numRef>
          </c:val>
          <c:smooth val="0"/>
          <c:extLst>
            <c:ext xmlns:c16="http://schemas.microsoft.com/office/drawing/2014/chart" uri="{C3380CC4-5D6E-409C-BE32-E72D297353CC}">
              <c16:uniqueId val="{00000001-403D-46F1-9277-02D647726CEC}"/>
            </c:ext>
          </c:extLst>
        </c:ser>
        <c:dLbls>
          <c:showLegendKey val="0"/>
          <c:showVal val="0"/>
          <c:showCatName val="0"/>
          <c:showSerName val="0"/>
          <c:showPercent val="0"/>
          <c:showBubbleSize val="0"/>
        </c:dLbls>
        <c:marker val="1"/>
        <c:smooth val="0"/>
        <c:axId val="251569040"/>
        <c:axId val="511164016"/>
      </c:lineChart>
      <c:catAx>
        <c:axId val="251569040"/>
        <c:scaling>
          <c:orientation val="minMax"/>
        </c:scaling>
        <c:delete val="0"/>
        <c:axPos val="b"/>
        <c:numFmt formatCode="General" sourceLinked="0"/>
        <c:majorTickMark val="out"/>
        <c:minorTickMark val="none"/>
        <c:tickLblPos val="nextTo"/>
        <c:txPr>
          <a:bodyPr rot="-5400000" vert="horz"/>
          <a:lstStyle/>
          <a:p>
            <a:pPr>
              <a:defRPr/>
            </a:pPr>
            <a:endParaRPr lang="es-MX"/>
          </a:p>
        </c:txPr>
        <c:crossAx val="511164016"/>
        <c:crosses val="autoZero"/>
        <c:auto val="1"/>
        <c:lblAlgn val="ctr"/>
        <c:lblOffset val="100"/>
        <c:noMultiLvlLbl val="0"/>
      </c:catAx>
      <c:valAx>
        <c:axId val="511164016"/>
        <c:scaling>
          <c:orientation val="minMax"/>
          <c:max val="1"/>
          <c:min val="0"/>
        </c:scaling>
        <c:delete val="0"/>
        <c:axPos val="l"/>
        <c:majorGridlines>
          <c:spPr>
            <a:ln>
              <a:solidFill>
                <a:schemeClr val="bg1">
                  <a:lumMod val="65000"/>
                </a:schemeClr>
              </a:solidFill>
              <a:prstDash val="sysDot"/>
            </a:ln>
          </c:spPr>
        </c:majorGridlines>
        <c:numFmt formatCode="0.0%" sourceLinked="1"/>
        <c:majorTickMark val="out"/>
        <c:minorTickMark val="none"/>
        <c:tickLblPos val="nextTo"/>
        <c:spPr>
          <a:ln>
            <a:prstDash val="sysDash"/>
          </a:ln>
        </c:spPr>
        <c:crossAx val="251569040"/>
        <c:crosses val="autoZero"/>
        <c:crossBetween val="between"/>
      </c:valAx>
    </c:plotArea>
    <c:legend>
      <c:legendPos val="b"/>
      <c:layout>
        <c:manualLayout>
          <c:xMode val="edge"/>
          <c:yMode val="edge"/>
          <c:x val="8.9854953195398518E-2"/>
          <c:y val="0.92024178271807111"/>
          <c:w val="0.89999998441379259"/>
          <c:h val="7.5578655405325351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Ene-Dic en el Aeropuerto de Torreón</a:t>
            </a:r>
          </a:p>
          <a:p>
            <a:pPr>
              <a:defRPr sz="1600"/>
            </a:pPr>
            <a:r>
              <a:rPr lang="en-US" sz="1600" baseline="0"/>
              <a:t> 2017 </a:t>
            </a:r>
            <a:endParaRPr lang="en-US" sz="1600"/>
          </a:p>
        </c:rich>
      </c:tx>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ofPieChart>
        <c:ofPieType val="pie"/>
        <c:varyColors val="1"/>
        <c:ser>
          <c:idx val="0"/>
          <c:order val="0"/>
          <c:dPt>
            <c:idx val="0"/>
            <c:bubble3D val="0"/>
            <c:spPr>
              <a:solidFill>
                <a:schemeClr val="tx1">
                  <a:lumMod val="75000"/>
                  <a:lumOff val="25000"/>
                </a:schemeClr>
              </a:solidFill>
              <a:ln w="19050">
                <a:solidFill>
                  <a:schemeClr val="lt1"/>
                </a:solidFill>
              </a:ln>
              <a:effectLst/>
            </c:spPr>
            <c:extLst>
              <c:ext xmlns:c16="http://schemas.microsoft.com/office/drawing/2014/chart" uri="{C3380CC4-5D6E-409C-BE32-E72D297353CC}">
                <c16:uniqueId val="{00000001-1491-4041-8593-ED9911B40726}"/>
              </c:ext>
            </c:extLst>
          </c:dPt>
          <c:dPt>
            <c:idx val="1"/>
            <c:bubble3D val="0"/>
            <c:spPr>
              <a:solidFill>
                <a:srgbClr val="800000"/>
              </a:solidFill>
              <a:ln w="19050">
                <a:solidFill>
                  <a:schemeClr val="lt1"/>
                </a:solidFill>
              </a:ln>
              <a:effectLst/>
            </c:spPr>
            <c:extLst>
              <c:ext xmlns:c16="http://schemas.microsoft.com/office/drawing/2014/chart" uri="{C3380CC4-5D6E-409C-BE32-E72D297353CC}">
                <c16:uniqueId val="{00000003-1491-4041-8593-ED9911B40726}"/>
              </c:ext>
            </c:extLst>
          </c:dPt>
          <c:dPt>
            <c:idx val="2"/>
            <c:bubble3D val="0"/>
            <c:spPr>
              <a:solidFill>
                <a:schemeClr val="accent3">
                  <a:shade val="82000"/>
                </a:schemeClr>
              </a:solidFill>
              <a:ln w="19050">
                <a:solidFill>
                  <a:schemeClr val="lt1"/>
                </a:solidFill>
              </a:ln>
              <a:effectLst/>
            </c:spPr>
            <c:extLst>
              <c:ext xmlns:c16="http://schemas.microsoft.com/office/drawing/2014/chart" uri="{C3380CC4-5D6E-409C-BE32-E72D297353CC}">
                <c16:uniqueId val="{00000005-1491-4041-8593-ED9911B40726}"/>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1491-4041-8593-ED9911B40726}"/>
              </c:ext>
            </c:extLst>
          </c:dPt>
          <c:dPt>
            <c:idx val="4"/>
            <c:bubble3D val="0"/>
            <c:spPr>
              <a:solidFill>
                <a:schemeClr val="accent3">
                  <a:tint val="83000"/>
                </a:schemeClr>
              </a:solidFill>
              <a:ln w="19050">
                <a:solidFill>
                  <a:schemeClr val="lt1"/>
                </a:solidFill>
              </a:ln>
              <a:effectLst/>
            </c:spPr>
            <c:extLst>
              <c:ext xmlns:c16="http://schemas.microsoft.com/office/drawing/2014/chart" uri="{C3380CC4-5D6E-409C-BE32-E72D297353CC}">
                <c16:uniqueId val="{00000009-1491-4041-8593-ED9911B40726}"/>
              </c:ext>
            </c:extLst>
          </c:dPt>
          <c:dPt>
            <c:idx val="5"/>
            <c:bubble3D val="0"/>
            <c:spPr>
              <a:solidFill>
                <a:schemeClr val="accent3">
                  <a:tint val="65000"/>
                </a:schemeClr>
              </a:solidFill>
              <a:ln w="19050">
                <a:solidFill>
                  <a:schemeClr val="lt1"/>
                </a:solidFill>
              </a:ln>
              <a:effectLst/>
            </c:spPr>
            <c:extLst>
              <c:ext xmlns:c16="http://schemas.microsoft.com/office/drawing/2014/chart" uri="{C3380CC4-5D6E-409C-BE32-E72D297353CC}">
                <c16:uniqueId val="{0000000B-1491-4041-8593-ED9911B40726}"/>
              </c:ext>
            </c:extLst>
          </c:dPt>
          <c:dPt>
            <c:idx val="6"/>
            <c:bubble3D val="0"/>
            <c:spPr>
              <a:solidFill>
                <a:schemeClr val="accent3">
                  <a:tint val="48000"/>
                </a:schemeClr>
              </a:solidFill>
              <a:ln w="19050">
                <a:solidFill>
                  <a:schemeClr val="lt1"/>
                </a:solidFill>
              </a:ln>
              <a:effectLst/>
            </c:spPr>
            <c:extLst>
              <c:ext xmlns:c16="http://schemas.microsoft.com/office/drawing/2014/chart" uri="{C3380CC4-5D6E-409C-BE32-E72D297353CC}">
                <c16:uniqueId val="{0000000D-1491-4041-8593-ED9911B40726}"/>
              </c:ext>
            </c:extLst>
          </c:dPt>
          <c:dPt>
            <c:idx val="7"/>
            <c:bubble3D val="0"/>
            <c:spPr>
              <a:solidFill>
                <a:schemeClr val="accent3">
                  <a:tint val="30000"/>
                </a:schemeClr>
              </a:solidFill>
              <a:ln w="19050">
                <a:solidFill>
                  <a:schemeClr val="lt1"/>
                </a:solidFill>
              </a:ln>
              <a:effectLst/>
            </c:spPr>
            <c:extLst>
              <c:ext xmlns:c16="http://schemas.microsoft.com/office/drawing/2014/chart" uri="{C3380CC4-5D6E-409C-BE32-E72D297353CC}">
                <c16:uniqueId val="{0000000F-1491-4041-8593-ED9911B40726}"/>
              </c:ext>
            </c:extLst>
          </c:dPt>
          <c:dLbls>
            <c:dLbl>
              <c:idx val="0"/>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1491-4041-8593-ED9911B40726}"/>
                </c:ext>
              </c:extLst>
            </c:dLbl>
            <c:dLbl>
              <c:idx val="1"/>
              <c:layout>
                <c:manualLayout>
                  <c:x val="0.14705646204490924"/>
                  <c:y val="-0.13462069930913481"/>
                </c:manualLayout>
              </c:layout>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manualLayout>
                      <c:w val="0.12050729653273534"/>
                      <c:h val="0.15425503903079926"/>
                    </c:manualLayout>
                  </c15:layout>
                </c:ext>
                <c:ext xmlns:c16="http://schemas.microsoft.com/office/drawing/2014/chart" uri="{C3380CC4-5D6E-409C-BE32-E72D297353CC}">
                  <c16:uniqueId val="{00000003-1491-4041-8593-ED9911B40726}"/>
                </c:ext>
              </c:extLst>
            </c:dLbl>
            <c:dLbl>
              <c:idx val="4"/>
              <c:numFmt formatCode="0.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9-1491-4041-8593-ED9911B40726}"/>
                </c:ext>
              </c:extLst>
            </c:dLbl>
            <c:dLbl>
              <c:idx val="5"/>
              <c:layout>
                <c:manualLayout>
                  <c:x val="-5.1498349280007017E-4"/>
                  <c:y val="-1.7024972239813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1491-4041-8593-ED9911B40726}"/>
                </c:ext>
              </c:extLst>
            </c:dLbl>
            <c:dLbl>
              <c:idx val="7"/>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solidFill>
                          <a:sysClr val="windowText" lastClr="000000"/>
                        </a:solidFill>
                      </a:rPr>
                      <a:t>Operaciones con Demora
</a:t>
                    </a:r>
                    <a:fld id="{AAF035C7-B521-4665-9B99-245C5B530642}" type="PERCENTAGE">
                      <a:rPr lang="en-US" baseline="0">
                        <a:solidFill>
                          <a:sysClr val="windowText" lastClr="000000"/>
                        </a:solidFill>
                      </a:rPr>
                      <a:pPr>
                        <a:defRPr sz="1200" b="1"/>
                      </a:pPr>
                      <a:t>[PORCENTAJE]</a:t>
                    </a:fld>
                    <a:endParaRPr lang="en-US" baseline="0">
                      <a:solidFill>
                        <a:sysClr val="windowText" lastClr="000000"/>
                      </a:solidFill>
                    </a:endParaRPr>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1491-4041-8593-ED9911B40726}"/>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Demoras'!$D$3:$D$9</c:f>
              <c:strCache>
                <c:ptCount val="5"/>
                <c:pt idx="0">
                  <c:v>Operaciones a Tiempo</c:v>
                </c:pt>
                <c:pt idx="1">
                  <c:v>Operaciones Imputables a la aerolínea</c:v>
                </c:pt>
                <c:pt idx="2">
                  <c:v>Meteorologia</c:v>
                </c:pt>
                <c:pt idx="3">
                  <c:v>Evento Ocasional</c:v>
                </c:pt>
                <c:pt idx="4">
                  <c:v>Falta De Informacion Avion En Pista</c:v>
                </c:pt>
              </c:strCache>
            </c:strRef>
          </c:cat>
          <c:val>
            <c:numRef>
              <c:f>'Graficas Demoras'!$E$3:$E$9</c:f>
              <c:numCache>
                <c:formatCode>_-* #,##0_-;\-* #,##0_-;_-* "-"??_-;_-@_-</c:formatCode>
                <c:ptCount val="7"/>
                <c:pt idx="0">
                  <c:v>8977</c:v>
                </c:pt>
                <c:pt idx="1">
                  <c:v>60</c:v>
                </c:pt>
                <c:pt idx="2">
                  <c:v>13</c:v>
                </c:pt>
                <c:pt idx="3">
                  <c:v>5</c:v>
                </c:pt>
                <c:pt idx="4">
                  <c:v>1</c:v>
                </c:pt>
              </c:numCache>
            </c:numRef>
          </c:val>
          <c:extLst>
            <c:ext xmlns:c16="http://schemas.microsoft.com/office/drawing/2014/chart" uri="{C3380CC4-5D6E-409C-BE32-E72D297353CC}">
              <c16:uniqueId val="{00000010-1491-4041-8593-ED9911B40726}"/>
            </c:ext>
          </c:extLst>
        </c:ser>
        <c:dLbls>
          <c:dLblPos val="bestFit"/>
          <c:showLegendKey val="0"/>
          <c:showVal val="0"/>
          <c:showCatName val="1"/>
          <c:showSerName val="0"/>
          <c:showPercent val="1"/>
          <c:showBubbleSize val="0"/>
          <c:showLeaderLines val="1"/>
        </c:dLbls>
        <c:gapWidth val="150"/>
        <c:splitType val="pos"/>
        <c:splitPos val="6"/>
        <c:secondPieSize val="75"/>
        <c:serLines>
          <c:spPr>
            <a:ln w="9525" cap="flat" cmpd="sng" algn="ctr">
              <a:solidFill>
                <a:srgbClr val="CC0000"/>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57150</xdr:colOff>
      <xdr:row>39</xdr:row>
      <xdr:rowOff>89647</xdr:rowOff>
    </xdr:from>
    <xdr:to>
      <xdr:col>7</xdr:col>
      <xdr:colOff>361951</xdr:colOff>
      <xdr:row>61</xdr:row>
      <xdr:rowOff>38100</xdr:rowOff>
    </xdr:to>
    <xdr:graphicFrame macro="">
      <xdr:nvGraphicFramePr>
        <xdr:cNvPr id="2" name="2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63</xdr:row>
      <xdr:rowOff>0</xdr:rowOff>
    </xdr:from>
    <xdr:to>
      <xdr:col>7</xdr:col>
      <xdr:colOff>304801</xdr:colOff>
      <xdr:row>80</xdr:row>
      <xdr:rowOff>90488</xdr:rowOff>
    </xdr:to>
    <xdr:graphicFrame macro="">
      <xdr:nvGraphicFramePr>
        <xdr:cNvPr id="3" name="3 Gráfico">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739588</xdr:colOff>
      <xdr:row>19</xdr:row>
      <xdr:rowOff>145676</xdr:rowOff>
    </xdr:from>
    <xdr:to>
      <xdr:col>16</xdr:col>
      <xdr:colOff>371156</xdr:colOff>
      <xdr:row>39</xdr:row>
      <xdr:rowOff>91449</xdr:rowOff>
    </xdr:to>
    <xdr:graphicFrame macro="">
      <xdr:nvGraphicFramePr>
        <xdr:cNvPr id="6" name="6 Gráfico">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11207</xdr:colOff>
      <xdr:row>19</xdr:row>
      <xdr:rowOff>145676</xdr:rowOff>
    </xdr:from>
    <xdr:to>
      <xdr:col>7</xdr:col>
      <xdr:colOff>420783</xdr:colOff>
      <xdr:row>39</xdr:row>
      <xdr:rowOff>46625</xdr:rowOff>
    </xdr:to>
    <xdr:graphicFrame macro="">
      <xdr:nvGraphicFramePr>
        <xdr:cNvPr id="7" name="7 Gráfico">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552449</xdr:colOff>
      <xdr:row>11</xdr:row>
      <xdr:rowOff>119061</xdr:rowOff>
    </xdr:from>
    <xdr:to>
      <xdr:col>7</xdr:col>
      <xdr:colOff>276225</xdr:colOff>
      <xdr:row>34</xdr:row>
      <xdr:rowOff>180975</xdr:rowOff>
    </xdr:to>
    <xdr:graphicFrame macro="">
      <xdr:nvGraphicFramePr>
        <xdr:cNvPr id="2" name="Gráfico 1">
          <a:extLst>
            <a:ext uri="{FF2B5EF4-FFF2-40B4-BE49-F238E27FC236}">
              <a16:creationId xmlns:a16="http://schemas.microsoft.com/office/drawing/2014/main" id="{91EF4163-00B3-47E6-8451-31AA945DDF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Desktop/Ernesto%20Puntualidad%20y%20quejas%20VF/Indice%20de%20puntualidad/BASE%20PARA%20INDICE%20V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3223.548127314818" createdVersion="6" refreshedVersion="6" minRefreshableVersion="3" recordCount="19">
  <cacheSource type="worksheet">
    <worksheetSource ref="A3:P22" sheet="base 2" r:id="rId2"/>
  </cacheSource>
  <cacheFields count="16">
    <cacheField name="Empresa" numFmtId="0">
      <sharedItems count="6">
        <s v="Aeroméxico Connect (Aerolitoral)"/>
        <s v="American Airlines"/>
        <s v="Interjet (ABC Aerolíneas)"/>
        <s v="Transportes Aéreos Regionales (TAR)"/>
        <s v="Vivaaerobus (Aeroenlaces)"/>
        <s v="Volaris (Concesionaria Vuela Cia de Aviación)"/>
      </sharedItems>
    </cacheField>
    <cacheField name="Nacionalidad" numFmtId="0">
      <sharedItems count="2">
        <s v="Mexicanas"/>
        <s v="Norte América"/>
      </sharedItems>
    </cacheField>
    <cacheField name="Tipo de Demora" numFmtId="0">
      <sharedItems count="2">
        <s v="Imputable"/>
        <s v="No Imputable"/>
      </sharedItems>
    </cacheField>
    <cacheField name="Causas" numFmtId="0">
      <sharedItems count="8">
        <s v="MANTENIMIENTO AERONAVES*"/>
        <s v="RAMPA AEROLINEA*"/>
        <s v="TRIPULACIONES*"/>
        <s v="EVENTO OCASIONAL"/>
        <s v="METEOROLOGIA"/>
        <s v="OPERACIONES AEROLINEA*"/>
        <s v="TRAFICO/DOCUMENTACION*"/>
        <s v="FALTA DE INFORMACION AVION EN PISTA"/>
      </sharedItems>
    </cacheField>
    <cacheField name="Ene" numFmtId="0">
      <sharedItems containsSemiMixedTypes="0" containsString="0" containsNumber="1" containsInteger="1" minValue="0" maxValue="2"/>
    </cacheField>
    <cacheField name="Feb" numFmtId="0">
      <sharedItems containsSemiMixedTypes="0" containsString="0" containsNumber="1" containsInteger="1" minValue="0" maxValue="2"/>
    </cacheField>
    <cacheField name="Mar" numFmtId="0">
      <sharedItems containsSemiMixedTypes="0" containsString="0" containsNumber="1" containsInteger="1" minValue="0" maxValue="2"/>
    </cacheField>
    <cacheField name="Abr" numFmtId="0">
      <sharedItems containsSemiMixedTypes="0" containsString="0" containsNumber="1" containsInteger="1" minValue="0" maxValue="2"/>
    </cacheField>
    <cacheField name="May" numFmtId="0">
      <sharedItems containsSemiMixedTypes="0" containsString="0" containsNumber="1" containsInteger="1" minValue="0" maxValue="4"/>
    </cacheField>
    <cacheField name="Jun" numFmtId="0">
      <sharedItems containsSemiMixedTypes="0" containsString="0" containsNumber="1" containsInteger="1" minValue="0" maxValue="2"/>
    </cacheField>
    <cacheField name="Jul" numFmtId="0">
      <sharedItems containsSemiMixedTypes="0" containsString="0" containsNumber="1" containsInteger="1" minValue="0" maxValue="3"/>
    </cacheField>
    <cacheField name="Aug" numFmtId="0">
      <sharedItems containsSemiMixedTypes="0" containsString="0" containsNumber="1" containsInteger="1" minValue="0" maxValue="4"/>
    </cacheField>
    <cacheField name="Sep" numFmtId="0">
      <sharedItems containsSemiMixedTypes="0" containsString="0" containsNumber="1" containsInteger="1" minValue="0" maxValue="1"/>
    </cacheField>
    <cacheField name="Oct" numFmtId="0">
      <sharedItems containsSemiMixedTypes="0" containsString="0" containsNumber="1" containsInteger="1" minValue="0" maxValue="0"/>
    </cacheField>
    <cacheField name="Nov" numFmtId="0">
      <sharedItems containsSemiMixedTypes="0" containsString="0" containsNumber="1" containsInteger="1" minValue="0" maxValue="1"/>
    </cacheField>
    <cacheField name="Dec" numFmtId="0">
      <sharedItems containsSemiMixedTypes="0" containsString="0" containsNumber="1" containsInteger="1" minValue="0" maxValue="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
  <r>
    <x v="0"/>
    <x v="0"/>
    <x v="0"/>
    <x v="0"/>
    <n v="2"/>
    <n v="1"/>
    <n v="1"/>
    <n v="1"/>
    <n v="4"/>
    <n v="2"/>
    <n v="0"/>
    <n v="3"/>
    <n v="0"/>
    <n v="0"/>
    <n v="0"/>
    <n v="1"/>
  </r>
  <r>
    <x v="0"/>
    <x v="0"/>
    <x v="0"/>
    <x v="1"/>
    <n v="0"/>
    <n v="0"/>
    <n v="0"/>
    <n v="0"/>
    <n v="1"/>
    <n v="0"/>
    <n v="0"/>
    <n v="0"/>
    <n v="0"/>
    <n v="0"/>
    <n v="0"/>
    <n v="0"/>
  </r>
  <r>
    <x v="0"/>
    <x v="0"/>
    <x v="0"/>
    <x v="2"/>
    <n v="0"/>
    <n v="2"/>
    <n v="1"/>
    <n v="0"/>
    <n v="0"/>
    <n v="0"/>
    <n v="1"/>
    <n v="0"/>
    <n v="0"/>
    <n v="0"/>
    <n v="0"/>
    <n v="0"/>
  </r>
  <r>
    <x v="0"/>
    <x v="0"/>
    <x v="1"/>
    <x v="3"/>
    <n v="0"/>
    <n v="0"/>
    <n v="0"/>
    <n v="0"/>
    <n v="0"/>
    <n v="0"/>
    <n v="0"/>
    <n v="0"/>
    <n v="1"/>
    <n v="0"/>
    <n v="0"/>
    <n v="2"/>
  </r>
  <r>
    <x v="0"/>
    <x v="0"/>
    <x v="1"/>
    <x v="4"/>
    <n v="1"/>
    <n v="1"/>
    <n v="0"/>
    <n v="0"/>
    <n v="0"/>
    <n v="0"/>
    <n v="0"/>
    <n v="2"/>
    <n v="0"/>
    <n v="0"/>
    <n v="1"/>
    <n v="7"/>
  </r>
  <r>
    <x v="1"/>
    <x v="1"/>
    <x v="0"/>
    <x v="0"/>
    <n v="1"/>
    <n v="1"/>
    <n v="0"/>
    <n v="0"/>
    <n v="1"/>
    <n v="0"/>
    <n v="0"/>
    <n v="1"/>
    <n v="0"/>
    <n v="0"/>
    <n v="0"/>
    <n v="0"/>
  </r>
  <r>
    <x v="1"/>
    <x v="1"/>
    <x v="0"/>
    <x v="5"/>
    <n v="0"/>
    <n v="0"/>
    <n v="0"/>
    <n v="1"/>
    <n v="0"/>
    <n v="0"/>
    <n v="0"/>
    <n v="0"/>
    <n v="0"/>
    <n v="0"/>
    <n v="1"/>
    <n v="0"/>
  </r>
  <r>
    <x v="1"/>
    <x v="1"/>
    <x v="0"/>
    <x v="6"/>
    <n v="0"/>
    <n v="0"/>
    <n v="0"/>
    <n v="2"/>
    <n v="0"/>
    <n v="1"/>
    <n v="0"/>
    <n v="0"/>
    <n v="0"/>
    <n v="0"/>
    <n v="0"/>
    <n v="0"/>
  </r>
  <r>
    <x v="1"/>
    <x v="1"/>
    <x v="0"/>
    <x v="2"/>
    <n v="0"/>
    <n v="0"/>
    <n v="1"/>
    <n v="2"/>
    <n v="1"/>
    <n v="1"/>
    <n v="3"/>
    <n v="4"/>
    <n v="0"/>
    <n v="0"/>
    <n v="0"/>
    <n v="2"/>
  </r>
  <r>
    <x v="1"/>
    <x v="1"/>
    <x v="1"/>
    <x v="4"/>
    <n v="0"/>
    <n v="0"/>
    <n v="0"/>
    <n v="0"/>
    <n v="0"/>
    <n v="0"/>
    <n v="0"/>
    <n v="0"/>
    <n v="0"/>
    <n v="0"/>
    <n v="0"/>
    <n v="1"/>
  </r>
  <r>
    <x v="2"/>
    <x v="0"/>
    <x v="0"/>
    <x v="0"/>
    <n v="1"/>
    <n v="0"/>
    <n v="0"/>
    <n v="1"/>
    <n v="2"/>
    <n v="0"/>
    <n v="0"/>
    <n v="0"/>
    <n v="0"/>
    <n v="0"/>
    <n v="0"/>
    <n v="0"/>
  </r>
  <r>
    <x v="2"/>
    <x v="0"/>
    <x v="1"/>
    <x v="7"/>
    <n v="1"/>
    <n v="0"/>
    <n v="0"/>
    <n v="0"/>
    <n v="0"/>
    <n v="0"/>
    <n v="0"/>
    <n v="0"/>
    <n v="0"/>
    <n v="0"/>
    <n v="0"/>
    <n v="0"/>
  </r>
  <r>
    <x v="3"/>
    <x v="0"/>
    <x v="0"/>
    <x v="0"/>
    <n v="0"/>
    <n v="0"/>
    <n v="2"/>
    <n v="0"/>
    <n v="1"/>
    <n v="0"/>
    <n v="0"/>
    <n v="1"/>
    <n v="1"/>
    <n v="0"/>
    <n v="0"/>
    <n v="0"/>
  </r>
  <r>
    <x v="3"/>
    <x v="0"/>
    <x v="0"/>
    <x v="1"/>
    <n v="0"/>
    <n v="0"/>
    <n v="0"/>
    <n v="1"/>
    <n v="0"/>
    <n v="0"/>
    <n v="0"/>
    <n v="0"/>
    <n v="0"/>
    <n v="0"/>
    <n v="0"/>
    <n v="0"/>
  </r>
  <r>
    <x v="3"/>
    <x v="0"/>
    <x v="0"/>
    <x v="2"/>
    <n v="1"/>
    <n v="0"/>
    <n v="0"/>
    <n v="0"/>
    <n v="0"/>
    <n v="0"/>
    <n v="0"/>
    <n v="0"/>
    <n v="0"/>
    <n v="0"/>
    <n v="0"/>
    <n v="0"/>
  </r>
  <r>
    <x v="4"/>
    <x v="0"/>
    <x v="0"/>
    <x v="6"/>
    <n v="0"/>
    <n v="0"/>
    <n v="1"/>
    <n v="1"/>
    <n v="0"/>
    <n v="0"/>
    <n v="0"/>
    <n v="0"/>
    <n v="1"/>
    <n v="0"/>
    <n v="0"/>
    <n v="1"/>
  </r>
  <r>
    <x v="4"/>
    <x v="0"/>
    <x v="1"/>
    <x v="3"/>
    <n v="0"/>
    <n v="0"/>
    <n v="0"/>
    <n v="0"/>
    <n v="0"/>
    <n v="0"/>
    <n v="0"/>
    <n v="0"/>
    <n v="1"/>
    <n v="0"/>
    <n v="0"/>
    <n v="1"/>
  </r>
  <r>
    <x v="5"/>
    <x v="0"/>
    <x v="0"/>
    <x v="0"/>
    <n v="0"/>
    <n v="0"/>
    <n v="0"/>
    <n v="0"/>
    <n v="0"/>
    <n v="0"/>
    <n v="0"/>
    <n v="1"/>
    <n v="0"/>
    <n v="0"/>
    <n v="0"/>
    <n v="0"/>
  </r>
  <r>
    <x v="5"/>
    <x v="0"/>
    <x v="0"/>
    <x v="6"/>
    <n v="0"/>
    <n v="0"/>
    <n v="0"/>
    <n v="0"/>
    <n v="0"/>
    <n v="0"/>
    <n v="0"/>
    <n v="0"/>
    <n v="1"/>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201" applyNumberFormats="0" applyBorderFormats="0" applyFontFormats="0" applyPatternFormats="0" applyAlignmentFormats="0" applyWidthHeightFormats="1" dataCaption="Valores" missingCaption="0" updatedVersion="6" minRefreshableVersion="3" useAutoFormatting="1" itemPrintTitles="1" createdVersion="5" indent="0" outline="1" outlineData="1" multipleFieldFilters="0">
  <location ref="A5:M16" firstHeaderRow="0" firstDataRow="1" firstDataCol="1" rowPageCount="2" colPageCount="1"/>
  <pivotFields count="16">
    <pivotField axis="axisPage" showAll="0" sortType="ascending">
      <items count="7">
        <item x="0"/>
        <item x="1"/>
        <item x="2"/>
        <item x="3"/>
        <item x="4"/>
        <item x="5"/>
        <item t="default"/>
      </items>
    </pivotField>
    <pivotField axis="axisPage" showAll="0">
      <items count="3">
        <item x="0"/>
        <item x="1"/>
        <item t="default"/>
      </items>
    </pivotField>
    <pivotField axis="axisRow" showAll="0">
      <items count="3">
        <item x="0"/>
        <item x="1"/>
        <item t="default"/>
      </items>
    </pivotField>
    <pivotField axis="axisRow" showAll="0" sortType="descending">
      <items count="9">
        <item x="0"/>
        <item x="4"/>
        <item x="5"/>
        <item x="2"/>
        <item x="6"/>
        <item x="3"/>
        <item x="1"/>
        <item x="7"/>
        <item t="default"/>
      </items>
      <autoSortScope>
        <pivotArea dataOnly="0" outline="0" fieldPosition="0">
          <references count="1">
            <reference field="4294967294" count="1" selected="0">
              <x v="11"/>
            </reference>
          </references>
        </pivotArea>
      </autoSortScope>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2"/>
    <field x="3"/>
  </rowFields>
  <rowItems count="11">
    <i>
      <x/>
    </i>
    <i r="1">
      <x v="3"/>
    </i>
    <i r="1">
      <x v="4"/>
    </i>
    <i r="1">
      <x/>
    </i>
    <i r="1">
      <x v="6"/>
    </i>
    <i r="1">
      <x v="2"/>
    </i>
    <i>
      <x v="1"/>
    </i>
    <i r="1">
      <x v="1"/>
    </i>
    <i r="1">
      <x v="5"/>
    </i>
    <i r="1">
      <x v="7"/>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ug" fld="11" baseField="0" baseItem="0"/>
    <dataField name="Suma de Sep" fld="12" baseField="0" baseItem="0"/>
    <dataField name="Suma de Oct" fld="13" baseField="0" baseItem="0"/>
    <dataField name="Suma de Nov" fld="14" baseField="0" baseItem="0"/>
    <dataField name="Suma de Dec" fld="15" baseField="0" baseItem="0"/>
  </dataFields>
  <formats count="23">
    <format dxfId="22">
      <pivotArea outline="0" collapsedLevelsAreSubtotals="1" fieldPosition="0"/>
    </format>
    <format dxfId="21">
      <pivotArea collapsedLevelsAreSubtotals="1" fieldPosition="0">
        <references count="1">
          <reference field="2" count="1">
            <x v="0"/>
          </reference>
        </references>
      </pivotArea>
    </format>
    <format dxfId="20">
      <pivotArea dataOnly="0" labelOnly="1" fieldPosition="0">
        <references count="1">
          <reference field="2" count="1">
            <x v="0"/>
          </reference>
        </references>
      </pivotArea>
    </format>
    <format dxfId="19">
      <pivotArea collapsedLevelsAreSubtotals="1" fieldPosition="0">
        <references count="1">
          <reference field="2" count="1">
            <x v="1"/>
          </reference>
        </references>
      </pivotArea>
    </format>
    <format dxfId="18">
      <pivotArea dataOnly="0" labelOnly="1" fieldPosition="0">
        <references count="1">
          <reference field="2" count="1">
            <x v="1"/>
          </reference>
        </references>
      </pivotArea>
    </format>
    <format dxfId="17">
      <pivotArea collapsedLevelsAreSubtotals="1" fieldPosition="0">
        <references count="2">
          <reference field="2" count="1" selected="0">
            <x v="0"/>
          </reference>
          <reference field="3" count="1">
            <x v="0"/>
          </reference>
        </references>
      </pivotArea>
    </format>
    <format dxfId="16">
      <pivotArea dataOnly="0" labelOnly="1" fieldPosition="0">
        <references count="2">
          <reference field="2" count="1" selected="0">
            <x v="0"/>
          </reference>
          <reference field="3" count="1">
            <x v="0"/>
          </reference>
        </references>
      </pivotArea>
    </format>
    <format dxfId="15">
      <pivotArea collapsedLevelsAreSubtotals="1" fieldPosition="0">
        <references count="2">
          <reference field="2" count="1" selected="0">
            <x v="1"/>
          </reference>
          <reference field="3" count="1">
            <x v="1"/>
          </reference>
        </references>
      </pivotArea>
    </format>
    <format dxfId="14">
      <pivotArea dataOnly="0" labelOnly="1" fieldPosition="0">
        <references count="2">
          <reference field="2" count="1" selected="0">
            <x v="1"/>
          </reference>
          <reference field="3" count="1">
            <x v="1"/>
          </reference>
        </references>
      </pivotArea>
    </format>
    <format dxfId="13">
      <pivotArea collapsedLevelsAreSubtotals="1" fieldPosition="0">
        <references count="2">
          <reference field="2" count="1" selected="0">
            <x v="0"/>
          </reference>
          <reference field="3" count="1">
            <x v="2"/>
          </reference>
        </references>
      </pivotArea>
    </format>
    <format dxfId="12">
      <pivotArea dataOnly="0" labelOnly="1" fieldPosition="0">
        <references count="2">
          <reference field="2" count="1" selected="0">
            <x v="0"/>
          </reference>
          <reference field="3" count="1">
            <x v="2"/>
          </reference>
        </references>
      </pivotArea>
    </format>
    <format dxfId="11">
      <pivotArea collapsedLevelsAreSubtotals="1" fieldPosition="0">
        <references count="2">
          <reference field="2" count="1" selected="0">
            <x v="1"/>
          </reference>
          <reference field="3" count="1">
            <x v="1"/>
          </reference>
        </references>
      </pivotArea>
    </format>
    <format dxfId="10">
      <pivotArea dataOnly="0" labelOnly="1" fieldPosition="0">
        <references count="2">
          <reference field="2" count="1" selected="0">
            <x v="1"/>
          </reference>
          <reference field="3" count="1">
            <x v="1"/>
          </reference>
        </references>
      </pivotArea>
    </format>
    <format dxfId="9">
      <pivotArea collapsedLevelsAreSubtotals="1" fieldPosition="0">
        <references count="2">
          <reference field="2" count="1" selected="0">
            <x v="0"/>
          </reference>
          <reference field="3" count="3">
            <x v="0"/>
            <x v="2"/>
            <x v="3"/>
          </reference>
        </references>
      </pivotArea>
    </format>
    <format dxfId="8">
      <pivotArea dataOnly="0" labelOnly="1" fieldPosition="0">
        <references count="2">
          <reference field="2" count="1" selected="0">
            <x v="0"/>
          </reference>
          <reference field="3" count="3">
            <x v="0"/>
            <x v="2"/>
            <x v="3"/>
          </reference>
        </references>
      </pivotArea>
    </format>
    <format dxfId="7">
      <pivotArea collapsedLevelsAreSubtotals="1" fieldPosition="0">
        <references count="2">
          <reference field="2" count="1" selected="0">
            <x v="1"/>
          </reference>
          <reference field="3" count="1">
            <x v="1"/>
          </reference>
        </references>
      </pivotArea>
    </format>
    <format dxfId="6">
      <pivotArea dataOnly="0" labelOnly="1" fieldPosition="0">
        <references count="2">
          <reference field="2" count="1" selected="0">
            <x v="1"/>
          </reference>
          <reference field="3" count="1">
            <x v="1"/>
          </reference>
        </references>
      </pivotArea>
    </format>
    <format dxfId="5">
      <pivotArea collapsedLevelsAreSubtotals="1" fieldPosition="0">
        <references count="2">
          <reference field="2" count="1" selected="0">
            <x v="0"/>
          </reference>
          <reference field="3" count="2">
            <x v="4"/>
            <x v="6"/>
          </reference>
        </references>
      </pivotArea>
    </format>
    <format dxfId="4">
      <pivotArea dataOnly="0" labelOnly="1" fieldPosition="0">
        <references count="2">
          <reference field="2" count="1" selected="0">
            <x v="0"/>
          </reference>
          <reference field="3" count="2">
            <x v="4"/>
            <x v="6"/>
          </reference>
        </references>
      </pivotArea>
    </format>
    <format dxfId="3">
      <pivotArea collapsedLevelsAreSubtotals="1" fieldPosition="0">
        <references count="2">
          <reference field="2" count="1" selected="0">
            <x v="1"/>
          </reference>
          <reference field="3" count="1">
            <x v="5"/>
          </reference>
        </references>
      </pivotArea>
    </format>
    <format dxfId="2">
      <pivotArea dataOnly="0" labelOnly="1" fieldPosition="0">
        <references count="2">
          <reference field="2" count="1" selected="0">
            <x v="1"/>
          </reference>
          <reference field="3" count="1">
            <x v="5"/>
          </reference>
        </references>
      </pivotArea>
    </format>
    <format dxfId="1">
      <pivotArea collapsedLevelsAreSubtotals="1" fieldPosition="0">
        <references count="2">
          <reference field="2" count="1" selected="0">
            <x v="1"/>
          </reference>
          <reference field="3" count="1">
            <x v="7"/>
          </reference>
        </references>
      </pivotArea>
    </format>
    <format dxfId="0">
      <pivotArea dataOnly="0" labelOnly="1" fieldPosition="0">
        <references count="2">
          <reference field="2" count="1" selected="0">
            <x v="1"/>
          </reference>
          <reference field="3" count="1">
            <x v="7"/>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BQ23"/>
  <sheetViews>
    <sheetView tabSelected="1" zoomScale="70" zoomScaleNormal="70" workbookViewId="0">
      <pane xSplit="2" ySplit="8" topLeftCell="BC9" activePane="bottomRight" state="frozen"/>
      <selection pane="topRight" activeCell="C1" sqref="C1"/>
      <selection pane="bottomLeft" activeCell="A9" sqref="A9"/>
      <selection pane="bottomRight" activeCell="BF29" sqref="BF29"/>
    </sheetView>
  </sheetViews>
  <sheetFormatPr baseColWidth="10" defaultColWidth="11.42578125" defaultRowHeight="12.75" outlineLevelRow="1" x14ac:dyDescent="0.2"/>
  <cols>
    <col min="1" max="1" width="5.140625" customWidth="1"/>
    <col min="2" max="2" width="42.85546875" customWidth="1"/>
    <col min="3" max="3" width="18" customWidth="1"/>
    <col min="4" max="5" width="14.5703125" customWidth="1"/>
    <col min="6" max="6" width="21.5703125" customWidth="1"/>
    <col min="7" max="7" width="15.5703125" customWidth="1"/>
    <col min="8" max="8" width="18" customWidth="1"/>
    <col min="9" max="10" width="14.5703125" customWidth="1"/>
    <col min="11" max="11" width="21.5703125" customWidth="1"/>
    <col min="12" max="12" width="15.5703125" customWidth="1"/>
    <col min="13" max="13" width="18" customWidth="1"/>
    <col min="14" max="15" width="14.5703125" customWidth="1"/>
    <col min="16" max="16" width="21.5703125" customWidth="1"/>
    <col min="17" max="17" width="15.5703125" customWidth="1"/>
    <col min="18" max="18" width="18" customWidth="1"/>
    <col min="19" max="20" width="14.5703125" customWidth="1"/>
    <col min="21" max="21" width="21.5703125" customWidth="1"/>
    <col min="22" max="22" width="15.5703125" customWidth="1"/>
    <col min="23" max="23" width="18" customWidth="1"/>
    <col min="24" max="25" width="14.5703125" customWidth="1"/>
    <col min="26" max="26" width="21.5703125" customWidth="1"/>
    <col min="27" max="27" width="15.5703125" customWidth="1"/>
    <col min="28" max="28" width="18" customWidth="1"/>
    <col min="29" max="30" width="14.5703125" customWidth="1"/>
    <col min="31" max="31" width="21.5703125" customWidth="1"/>
    <col min="32" max="32" width="15.5703125" customWidth="1"/>
    <col min="33" max="33" width="18" customWidth="1"/>
    <col min="34" max="35" width="14.5703125" customWidth="1"/>
    <col min="36" max="36" width="21.5703125" customWidth="1"/>
    <col min="37" max="37" width="15.5703125" customWidth="1"/>
    <col min="38" max="38" width="18" customWidth="1"/>
    <col min="39" max="40" width="14.5703125" customWidth="1"/>
    <col min="41" max="41" width="21.5703125" customWidth="1"/>
    <col min="42" max="42" width="15.5703125" customWidth="1"/>
    <col min="43" max="43" width="18" customWidth="1"/>
    <col min="44" max="45" width="14.5703125" customWidth="1"/>
    <col min="46" max="46" width="21.5703125" customWidth="1"/>
    <col min="47" max="47" width="15.5703125" customWidth="1"/>
    <col min="48" max="48" width="18" customWidth="1"/>
    <col min="49" max="50" width="14.5703125" customWidth="1"/>
    <col min="51" max="51" width="21.5703125" style="29" customWidth="1"/>
    <col min="52" max="52" width="15.5703125" style="4" customWidth="1"/>
    <col min="53" max="53" width="18" customWidth="1"/>
    <col min="54" max="55" width="14.5703125" customWidth="1"/>
    <col min="56" max="56" width="21.5703125" customWidth="1"/>
    <col min="57" max="57" width="15.5703125" style="4" customWidth="1"/>
    <col min="58" max="58" width="18" customWidth="1"/>
    <col min="59" max="60" width="14.5703125" customWidth="1"/>
    <col min="61" max="61" width="21.5703125" customWidth="1"/>
    <col min="62" max="62" width="15.5703125" style="4" customWidth="1"/>
    <col min="63" max="63" width="7.28515625" customWidth="1"/>
    <col min="64" max="64" width="35.85546875" bestFit="1" customWidth="1"/>
    <col min="65" max="65" width="14.85546875" customWidth="1"/>
    <col min="66" max="66" width="14.5703125" customWidth="1"/>
    <col min="67" max="67" width="19.5703125" customWidth="1"/>
    <col min="68" max="68" width="16" customWidth="1"/>
  </cols>
  <sheetData>
    <row r="1" spans="1:69" ht="15.75" x14ac:dyDescent="0.25">
      <c r="A1" s="7" t="s">
        <v>6</v>
      </c>
      <c r="B1" s="6"/>
      <c r="C1" s="6"/>
      <c r="D1" s="6"/>
      <c r="E1" s="6"/>
      <c r="F1" s="6"/>
      <c r="G1" s="4">
        <v>2017</v>
      </c>
      <c r="K1" s="6"/>
    </row>
    <row r="2" spans="1:69" x14ac:dyDescent="0.2">
      <c r="A2" s="8" t="s">
        <v>16</v>
      </c>
      <c r="B2" s="6"/>
      <c r="C2" s="6"/>
      <c r="D2" s="6"/>
      <c r="E2" s="6"/>
      <c r="F2" s="6"/>
      <c r="G2" s="40" t="s">
        <v>62</v>
      </c>
      <c r="K2" s="6"/>
    </row>
    <row r="3" spans="1:69" ht="15" x14ac:dyDescent="0.25">
      <c r="A3" s="44" t="s">
        <v>95</v>
      </c>
      <c r="B3" s="44"/>
      <c r="C3" s="44"/>
      <c r="D3" s="44"/>
      <c r="E3" s="42"/>
      <c r="F3" s="42"/>
      <c r="G3" s="42"/>
      <c r="K3" s="42"/>
    </row>
    <row r="4" spans="1:69" x14ac:dyDescent="0.2">
      <c r="A4" s="42"/>
      <c r="B4" s="42"/>
      <c r="C4" s="42"/>
      <c r="D4" s="42"/>
      <c r="E4" s="42"/>
      <c r="F4" s="42"/>
      <c r="G4" s="42"/>
      <c r="K4" s="42"/>
    </row>
    <row r="5" spans="1:69" ht="15" x14ac:dyDescent="0.25">
      <c r="A5" s="9" t="s">
        <v>5</v>
      </c>
      <c r="B5" s="6"/>
      <c r="C5" s="6"/>
      <c r="D5" s="6"/>
      <c r="E5" s="6"/>
      <c r="F5" s="6"/>
      <c r="G5" s="6"/>
      <c r="K5" s="6"/>
      <c r="AZ5" s="30"/>
    </row>
    <row r="6" spans="1:69" ht="12.75" customHeight="1" x14ac:dyDescent="0.2">
      <c r="A6" s="42" t="s">
        <v>36</v>
      </c>
      <c r="B6" s="6"/>
      <c r="C6" s="6"/>
      <c r="D6" s="6"/>
      <c r="E6" s="6"/>
      <c r="F6" s="6"/>
      <c r="G6" s="6"/>
      <c r="K6" s="6"/>
      <c r="BL6" s="68" t="s">
        <v>92</v>
      </c>
      <c r="BM6" s="68"/>
      <c r="BN6" s="68"/>
      <c r="BO6" s="68"/>
      <c r="BP6" s="68"/>
    </row>
    <row r="7" spans="1:69" x14ac:dyDescent="0.2">
      <c r="A7" s="70" t="s">
        <v>17</v>
      </c>
      <c r="B7" s="70" t="s">
        <v>15</v>
      </c>
      <c r="C7" s="72" t="s">
        <v>30</v>
      </c>
      <c r="D7" s="73"/>
      <c r="E7" s="73"/>
      <c r="F7" s="73"/>
      <c r="G7" s="74"/>
      <c r="H7" s="65" t="s">
        <v>20</v>
      </c>
      <c r="I7" s="66"/>
      <c r="J7" s="66"/>
      <c r="K7" s="66"/>
      <c r="L7" s="67"/>
      <c r="M7" s="72" t="s">
        <v>9</v>
      </c>
      <c r="N7" s="73"/>
      <c r="O7" s="73"/>
      <c r="P7" s="73"/>
      <c r="Q7" s="74"/>
      <c r="R7" s="65" t="s">
        <v>21</v>
      </c>
      <c r="S7" s="66"/>
      <c r="T7" s="66"/>
      <c r="U7" s="66"/>
      <c r="V7" s="67"/>
      <c r="W7" s="72" t="s">
        <v>22</v>
      </c>
      <c r="X7" s="73"/>
      <c r="Y7" s="73"/>
      <c r="Z7" s="73"/>
      <c r="AA7" s="74"/>
      <c r="AB7" s="65" t="s">
        <v>23</v>
      </c>
      <c r="AC7" s="66"/>
      <c r="AD7" s="66"/>
      <c r="AE7" s="66"/>
      <c r="AF7" s="67"/>
      <c r="AG7" s="72" t="s">
        <v>24</v>
      </c>
      <c r="AH7" s="73"/>
      <c r="AI7" s="73"/>
      <c r="AJ7" s="73"/>
      <c r="AK7" s="74"/>
      <c r="AL7" s="65" t="s">
        <v>25</v>
      </c>
      <c r="AM7" s="66"/>
      <c r="AN7" s="66"/>
      <c r="AO7" s="66"/>
      <c r="AP7" s="67"/>
      <c r="AQ7" s="72" t="s">
        <v>26</v>
      </c>
      <c r="AR7" s="73"/>
      <c r="AS7" s="73"/>
      <c r="AT7" s="73"/>
      <c r="AU7" s="74"/>
      <c r="AV7" s="65" t="s">
        <v>27</v>
      </c>
      <c r="AW7" s="66"/>
      <c r="AX7" s="66"/>
      <c r="AY7" s="66"/>
      <c r="AZ7" s="67"/>
      <c r="BA7" s="72" t="s">
        <v>28</v>
      </c>
      <c r="BB7" s="73"/>
      <c r="BC7" s="73"/>
      <c r="BD7" s="73"/>
      <c r="BE7" s="74"/>
      <c r="BF7" s="65" t="s">
        <v>29</v>
      </c>
      <c r="BG7" s="66"/>
      <c r="BH7" s="66"/>
      <c r="BI7" s="66"/>
      <c r="BJ7" s="67"/>
      <c r="BL7" s="69"/>
      <c r="BM7" s="69"/>
      <c r="BN7" s="69"/>
      <c r="BO7" s="69"/>
      <c r="BP7" s="69"/>
    </row>
    <row r="8" spans="1:69" ht="51" x14ac:dyDescent="0.2">
      <c r="A8" s="71"/>
      <c r="B8" s="71"/>
      <c r="C8" s="24" t="s">
        <v>38</v>
      </c>
      <c r="D8" s="24" t="s">
        <v>39</v>
      </c>
      <c r="E8" s="24" t="s">
        <v>40</v>
      </c>
      <c r="F8" s="24" t="s">
        <v>41</v>
      </c>
      <c r="G8" s="24" t="s">
        <v>19</v>
      </c>
      <c r="H8" s="23" t="s">
        <v>38</v>
      </c>
      <c r="I8" s="23" t="s">
        <v>39</v>
      </c>
      <c r="J8" s="23" t="s">
        <v>40</v>
      </c>
      <c r="K8" s="23" t="s">
        <v>41</v>
      </c>
      <c r="L8" s="23" t="s">
        <v>19</v>
      </c>
      <c r="M8" s="24" t="s">
        <v>38</v>
      </c>
      <c r="N8" s="24" t="s">
        <v>39</v>
      </c>
      <c r="O8" s="24" t="s">
        <v>40</v>
      </c>
      <c r="P8" s="24" t="s">
        <v>41</v>
      </c>
      <c r="Q8" s="24" t="s">
        <v>19</v>
      </c>
      <c r="R8" s="23" t="s">
        <v>38</v>
      </c>
      <c r="S8" s="23" t="s">
        <v>39</v>
      </c>
      <c r="T8" s="23" t="s">
        <v>40</v>
      </c>
      <c r="U8" s="23" t="s">
        <v>41</v>
      </c>
      <c r="V8" s="23" t="s">
        <v>19</v>
      </c>
      <c r="W8" s="24" t="s">
        <v>38</v>
      </c>
      <c r="X8" s="24" t="s">
        <v>39</v>
      </c>
      <c r="Y8" s="24" t="s">
        <v>40</v>
      </c>
      <c r="Z8" s="24" t="s">
        <v>41</v>
      </c>
      <c r="AA8" s="24" t="s">
        <v>19</v>
      </c>
      <c r="AB8" s="23" t="s">
        <v>38</v>
      </c>
      <c r="AC8" s="23" t="s">
        <v>39</v>
      </c>
      <c r="AD8" s="23" t="s">
        <v>40</v>
      </c>
      <c r="AE8" s="23" t="s">
        <v>41</v>
      </c>
      <c r="AF8" s="23" t="s">
        <v>19</v>
      </c>
      <c r="AG8" s="24" t="s">
        <v>38</v>
      </c>
      <c r="AH8" s="24" t="s">
        <v>39</v>
      </c>
      <c r="AI8" s="24" t="s">
        <v>40</v>
      </c>
      <c r="AJ8" s="24" t="s">
        <v>41</v>
      </c>
      <c r="AK8" s="24" t="s">
        <v>19</v>
      </c>
      <c r="AL8" s="23" t="s">
        <v>38</v>
      </c>
      <c r="AM8" s="23" t="s">
        <v>39</v>
      </c>
      <c r="AN8" s="23" t="s">
        <v>40</v>
      </c>
      <c r="AO8" s="23" t="s">
        <v>41</v>
      </c>
      <c r="AP8" s="23" t="s">
        <v>19</v>
      </c>
      <c r="AQ8" s="24" t="s">
        <v>38</v>
      </c>
      <c r="AR8" s="24" t="s">
        <v>39</v>
      </c>
      <c r="AS8" s="24" t="s">
        <v>40</v>
      </c>
      <c r="AT8" s="24" t="s">
        <v>41</v>
      </c>
      <c r="AU8" s="24" t="s">
        <v>19</v>
      </c>
      <c r="AV8" s="23" t="s">
        <v>38</v>
      </c>
      <c r="AW8" s="23" t="s">
        <v>39</v>
      </c>
      <c r="AX8" s="23" t="s">
        <v>40</v>
      </c>
      <c r="AY8" s="23" t="s">
        <v>41</v>
      </c>
      <c r="AZ8" s="23" t="s">
        <v>19</v>
      </c>
      <c r="BA8" s="24" t="s">
        <v>38</v>
      </c>
      <c r="BB8" s="24" t="s">
        <v>39</v>
      </c>
      <c r="BC8" s="24" t="s">
        <v>40</v>
      </c>
      <c r="BD8" s="24" t="s">
        <v>41</v>
      </c>
      <c r="BE8" s="24" t="s">
        <v>19</v>
      </c>
      <c r="BF8" s="23" t="s">
        <v>38</v>
      </c>
      <c r="BG8" s="23" t="s">
        <v>39</v>
      </c>
      <c r="BH8" s="23" t="s">
        <v>40</v>
      </c>
      <c r="BI8" s="23" t="s">
        <v>41</v>
      </c>
      <c r="BJ8" s="23" t="s">
        <v>19</v>
      </c>
      <c r="BL8" s="23" t="s">
        <v>38</v>
      </c>
      <c r="BM8" s="24" t="s">
        <v>39</v>
      </c>
      <c r="BN8" s="24" t="s">
        <v>40</v>
      </c>
      <c r="BO8" s="24" t="s">
        <v>41</v>
      </c>
      <c r="BP8" s="24" t="s">
        <v>19</v>
      </c>
    </row>
    <row r="9" spans="1:69" x14ac:dyDescent="0.2">
      <c r="A9" s="1" t="s">
        <v>10</v>
      </c>
      <c r="B9" s="1" t="s">
        <v>1</v>
      </c>
      <c r="C9" s="13">
        <v>152</v>
      </c>
      <c r="D9" s="32">
        <v>0.98684210526315785</v>
      </c>
      <c r="E9" s="32">
        <v>1.3157894736842105E-2</v>
      </c>
      <c r="F9" s="32">
        <v>6.5789473684210523E-3</v>
      </c>
      <c r="G9" s="32">
        <v>0.99342105263157898</v>
      </c>
      <c r="H9" s="13">
        <v>152</v>
      </c>
      <c r="I9" s="32">
        <v>1</v>
      </c>
      <c r="J9" s="32">
        <v>0</v>
      </c>
      <c r="K9" s="32">
        <v>0</v>
      </c>
      <c r="L9" s="32">
        <v>1</v>
      </c>
      <c r="M9" s="13">
        <v>152</v>
      </c>
      <c r="N9" s="32">
        <v>1</v>
      </c>
      <c r="O9" s="32">
        <v>0</v>
      </c>
      <c r="P9" s="32">
        <v>0</v>
      </c>
      <c r="Q9" s="32">
        <v>1</v>
      </c>
      <c r="R9" s="13">
        <v>152</v>
      </c>
      <c r="S9" s="32">
        <v>0.99342105263157898</v>
      </c>
      <c r="T9" s="32">
        <v>6.5789473684210523E-3</v>
      </c>
      <c r="U9" s="32">
        <v>6.5789473684210523E-3</v>
      </c>
      <c r="V9" s="32">
        <v>0.99342105263157898</v>
      </c>
      <c r="W9" s="13">
        <v>152</v>
      </c>
      <c r="X9" s="32">
        <v>0.98684210526315785</v>
      </c>
      <c r="Y9" s="32">
        <v>1.3157894736842105E-2</v>
      </c>
      <c r="Z9" s="32">
        <v>1.3157894736842105E-2</v>
      </c>
      <c r="AA9" s="32">
        <v>0.98684210526315785</v>
      </c>
      <c r="AB9" s="13">
        <v>152</v>
      </c>
      <c r="AC9" s="32">
        <v>1</v>
      </c>
      <c r="AD9" s="32">
        <v>0</v>
      </c>
      <c r="AE9" s="32">
        <v>0</v>
      </c>
      <c r="AF9" s="32">
        <v>1</v>
      </c>
      <c r="AG9" s="13">
        <v>152</v>
      </c>
      <c r="AH9" s="32">
        <v>1</v>
      </c>
      <c r="AI9" s="32">
        <v>0</v>
      </c>
      <c r="AJ9" s="32">
        <v>0</v>
      </c>
      <c r="AK9" s="32">
        <v>1</v>
      </c>
      <c r="AL9" s="13">
        <v>152</v>
      </c>
      <c r="AM9" s="32">
        <v>1</v>
      </c>
      <c r="AN9" s="32">
        <v>0</v>
      </c>
      <c r="AO9" s="32">
        <v>0</v>
      </c>
      <c r="AP9" s="32">
        <v>1</v>
      </c>
      <c r="AQ9" s="13">
        <v>152</v>
      </c>
      <c r="AR9" s="32">
        <v>1</v>
      </c>
      <c r="AS9" s="32">
        <v>0</v>
      </c>
      <c r="AT9" s="32">
        <v>0</v>
      </c>
      <c r="AU9" s="32">
        <v>1</v>
      </c>
      <c r="AV9" s="13">
        <v>152</v>
      </c>
      <c r="AW9" s="32">
        <v>1</v>
      </c>
      <c r="AX9" s="32">
        <v>0</v>
      </c>
      <c r="AY9" s="32">
        <v>0</v>
      </c>
      <c r="AZ9" s="32">
        <v>1</v>
      </c>
      <c r="BA9" s="13">
        <v>152</v>
      </c>
      <c r="BB9" s="32">
        <v>1</v>
      </c>
      <c r="BC9" s="32">
        <v>0</v>
      </c>
      <c r="BD9" s="32">
        <v>0</v>
      </c>
      <c r="BE9" s="32">
        <v>1</v>
      </c>
      <c r="BF9" s="13">
        <v>152</v>
      </c>
      <c r="BG9" s="32">
        <v>1</v>
      </c>
      <c r="BH9" s="32">
        <v>0</v>
      </c>
      <c r="BI9" s="32">
        <v>0</v>
      </c>
      <c r="BJ9" s="32">
        <v>1</v>
      </c>
      <c r="BL9" s="27">
        <v>1824</v>
      </c>
      <c r="BM9" s="34">
        <v>0.99725877192982459</v>
      </c>
      <c r="BN9" s="34">
        <v>2.7412280701754384E-3</v>
      </c>
      <c r="BO9" s="34">
        <v>2.1929824561403508E-3</v>
      </c>
      <c r="BP9" s="34">
        <v>0.9978070175438597</v>
      </c>
      <c r="BQ9" s="15"/>
    </row>
    <row r="10" spans="1:69" x14ac:dyDescent="0.2">
      <c r="A10" s="35" t="s">
        <v>42</v>
      </c>
      <c r="B10" s="1" t="s">
        <v>43</v>
      </c>
      <c r="C10" s="13">
        <v>80</v>
      </c>
      <c r="D10" s="32">
        <v>0.98750000000000004</v>
      </c>
      <c r="E10" s="32">
        <v>1.2500000000000001E-2</v>
      </c>
      <c r="F10" s="32">
        <v>1.2500000000000001E-2</v>
      </c>
      <c r="G10" s="32">
        <v>0.98750000000000004</v>
      </c>
      <c r="H10" s="13">
        <v>80</v>
      </c>
      <c r="I10" s="32">
        <v>1</v>
      </c>
      <c r="J10" s="32">
        <v>0</v>
      </c>
      <c r="K10" s="32">
        <v>0</v>
      </c>
      <c r="L10" s="32">
        <v>1</v>
      </c>
      <c r="M10" s="13">
        <v>80</v>
      </c>
      <c r="N10" s="32">
        <v>0.97499999999999998</v>
      </c>
      <c r="O10" s="32">
        <v>2.5000000000000001E-2</v>
      </c>
      <c r="P10" s="32">
        <v>2.5000000000000001E-2</v>
      </c>
      <c r="Q10" s="32">
        <v>0.97499999999999998</v>
      </c>
      <c r="R10" s="13">
        <v>80</v>
      </c>
      <c r="S10" s="32">
        <v>0.98750000000000004</v>
      </c>
      <c r="T10" s="32">
        <v>1.2500000000000001E-2</v>
      </c>
      <c r="U10" s="32">
        <v>1.2500000000000001E-2</v>
      </c>
      <c r="V10" s="32">
        <v>0.98750000000000004</v>
      </c>
      <c r="W10" s="13">
        <v>80</v>
      </c>
      <c r="X10" s="32">
        <v>0.98750000000000004</v>
      </c>
      <c r="Y10" s="32">
        <v>1.2500000000000001E-2</v>
      </c>
      <c r="Z10" s="32">
        <v>1.2500000000000001E-2</v>
      </c>
      <c r="AA10" s="32">
        <v>0.98750000000000004</v>
      </c>
      <c r="AB10" s="13">
        <v>80</v>
      </c>
      <c r="AC10" s="32">
        <v>1</v>
      </c>
      <c r="AD10" s="32">
        <v>0</v>
      </c>
      <c r="AE10" s="32">
        <v>0</v>
      </c>
      <c r="AF10" s="32">
        <v>1</v>
      </c>
      <c r="AG10" s="13">
        <v>80</v>
      </c>
      <c r="AH10" s="32">
        <v>1</v>
      </c>
      <c r="AI10" s="32">
        <v>0</v>
      </c>
      <c r="AJ10" s="32">
        <v>0</v>
      </c>
      <c r="AK10" s="32">
        <v>1</v>
      </c>
      <c r="AL10" s="13">
        <v>80</v>
      </c>
      <c r="AM10" s="32">
        <v>0.98750000000000004</v>
      </c>
      <c r="AN10" s="32">
        <v>1.2500000000000001E-2</v>
      </c>
      <c r="AO10" s="32">
        <v>1.2500000000000001E-2</v>
      </c>
      <c r="AP10" s="32">
        <v>0.98750000000000004</v>
      </c>
      <c r="AQ10" s="13">
        <v>80</v>
      </c>
      <c r="AR10" s="32">
        <v>0.98750000000000004</v>
      </c>
      <c r="AS10" s="32">
        <v>1.2500000000000001E-2</v>
      </c>
      <c r="AT10" s="32">
        <v>1.2500000000000001E-2</v>
      </c>
      <c r="AU10" s="32">
        <v>0.98750000000000004</v>
      </c>
      <c r="AV10" s="13">
        <v>80</v>
      </c>
      <c r="AW10" s="32">
        <v>1</v>
      </c>
      <c r="AX10" s="32">
        <v>0</v>
      </c>
      <c r="AY10" s="32">
        <v>0</v>
      </c>
      <c r="AZ10" s="32">
        <v>1</v>
      </c>
      <c r="BA10" s="13">
        <v>80</v>
      </c>
      <c r="BB10" s="32">
        <v>1</v>
      </c>
      <c r="BC10" s="32">
        <v>0</v>
      </c>
      <c r="BD10" s="32">
        <v>0</v>
      </c>
      <c r="BE10" s="32">
        <v>1</v>
      </c>
      <c r="BF10" s="13">
        <v>80</v>
      </c>
      <c r="BG10" s="32">
        <v>1</v>
      </c>
      <c r="BH10" s="32">
        <v>0</v>
      </c>
      <c r="BI10" s="32">
        <v>0</v>
      </c>
      <c r="BJ10" s="32">
        <v>1</v>
      </c>
      <c r="BL10" s="27">
        <v>960</v>
      </c>
      <c r="BM10" s="34">
        <v>0.9927083333333333</v>
      </c>
      <c r="BN10" s="34">
        <v>7.2916666666666668E-3</v>
      </c>
      <c r="BO10" s="34">
        <v>7.2916666666666668E-3</v>
      </c>
      <c r="BP10" s="34">
        <v>0.9927083333333333</v>
      </c>
    </row>
    <row r="11" spans="1:69" x14ac:dyDescent="0.2">
      <c r="A11" s="1" t="s">
        <v>11</v>
      </c>
      <c r="B11" s="1" t="s">
        <v>0</v>
      </c>
      <c r="C11" s="13">
        <v>376</v>
      </c>
      <c r="D11" s="32">
        <v>0.99202127659574468</v>
      </c>
      <c r="E11" s="32">
        <v>7.9787234042553185E-3</v>
      </c>
      <c r="F11" s="32">
        <v>5.3191489361702126E-3</v>
      </c>
      <c r="G11" s="32">
        <v>0.99468085106382975</v>
      </c>
      <c r="H11" s="13">
        <v>376</v>
      </c>
      <c r="I11" s="32">
        <v>0.98936170212765961</v>
      </c>
      <c r="J11" s="32">
        <v>1.0638297872340425E-2</v>
      </c>
      <c r="K11" s="32">
        <v>7.9787234042553185E-3</v>
      </c>
      <c r="L11" s="32">
        <v>0.99202127659574468</v>
      </c>
      <c r="M11" s="13">
        <v>376</v>
      </c>
      <c r="N11" s="32">
        <v>0.99468085106382975</v>
      </c>
      <c r="O11" s="32">
        <v>5.3191489361702126E-3</v>
      </c>
      <c r="P11" s="32">
        <v>5.3191489361702126E-3</v>
      </c>
      <c r="Q11" s="32">
        <v>0.99468085106382975</v>
      </c>
      <c r="R11" s="13">
        <v>376</v>
      </c>
      <c r="S11" s="32">
        <v>0.99734042553191493</v>
      </c>
      <c r="T11" s="32">
        <v>2.6595744680851063E-3</v>
      </c>
      <c r="U11" s="32">
        <v>2.6595744680851063E-3</v>
      </c>
      <c r="V11" s="32">
        <v>0.99734042553191493</v>
      </c>
      <c r="W11" s="13">
        <v>376</v>
      </c>
      <c r="X11" s="32">
        <v>0.98670212765957444</v>
      </c>
      <c r="Y11" s="32">
        <v>1.3297872340425532E-2</v>
      </c>
      <c r="Z11" s="32">
        <v>1.3297872340425532E-2</v>
      </c>
      <c r="AA11" s="32">
        <v>0.98670212765957444</v>
      </c>
      <c r="AB11" s="13">
        <v>376</v>
      </c>
      <c r="AC11" s="32">
        <v>0.99468085106382975</v>
      </c>
      <c r="AD11" s="32">
        <v>5.3191489361702126E-3</v>
      </c>
      <c r="AE11" s="32">
        <v>5.3191489361702126E-3</v>
      </c>
      <c r="AF11" s="32">
        <v>0.99468085106382975</v>
      </c>
      <c r="AG11" s="13">
        <v>376</v>
      </c>
      <c r="AH11" s="32">
        <v>0.99734042553191493</v>
      </c>
      <c r="AI11" s="32">
        <v>2.6595744680851063E-3</v>
      </c>
      <c r="AJ11" s="32">
        <v>2.6595744680851063E-3</v>
      </c>
      <c r="AK11" s="32">
        <v>0.99734042553191493</v>
      </c>
      <c r="AL11" s="13">
        <v>376</v>
      </c>
      <c r="AM11" s="32">
        <v>0.98670212765957444</v>
      </c>
      <c r="AN11" s="32">
        <v>1.3297872340425532E-2</v>
      </c>
      <c r="AO11" s="32">
        <v>7.9787234042553185E-3</v>
      </c>
      <c r="AP11" s="32">
        <v>0.99202127659574468</v>
      </c>
      <c r="AQ11" s="13">
        <v>376</v>
      </c>
      <c r="AR11" s="32">
        <v>0.99734042553191493</v>
      </c>
      <c r="AS11" s="32">
        <v>2.6595744680851063E-3</v>
      </c>
      <c r="AT11" s="32">
        <v>0</v>
      </c>
      <c r="AU11" s="32">
        <v>1</v>
      </c>
      <c r="AV11" s="13">
        <v>376</v>
      </c>
      <c r="AW11" s="32">
        <v>1</v>
      </c>
      <c r="AX11" s="32">
        <v>0</v>
      </c>
      <c r="AY11" s="32">
        <v>0</v>
      </c>
      <c r="AZ11" s="32">
        <v>1</v>
      </c>
      <c r="BA11" s="13">
        <v>376</v>
      </c>
      <c r="BB11" s="32">
        <v>0.99734042553191493</v>
      </c>
      <c r="BC11" s="32">
        <v>2.6595744680851063E-3</v>
      </c>
      <c r="BD11" s="32">
        <v>0</v>
      </c>
      <c r="BE11" s="32">
        <v>1</v>
      </c>
      <c r="BF11" s="13">
        <v>376</v>
      </c>
      <c r="BG11" s="32">
        <v>0.97340425531914898</v>
      </c>
      <c r="BH11" s="32">
        <v>2.6595744680851064E-2</v>
      </c>
      <c r="BI11" s="32">
        <v>2.6595744680851063E-3</v>
      </c>
      <c r="BJ11" s="32">
        <v>0.99734042553191493</v>
      </c>
      <c r="BL11" s="27">
        <v>4512</v>
      </c>
      <c r="BM11" s="34">
        <v>0.99224290780141844</v>
      </c>
      <c r="BN11" s="34">
        <v>7.7570921985815602E-3</v>
      </c>
      <c r="BO11" s="34">
        <v>4.4326241134751776E-3</v>
      </c>
      <c r="BP11" s="34">
        <v>0.99556737588652477</v>
      </c>
    </row>
    <row r="12" spans="1:69" x14ac:dyDescent="0.2">
      <c r="A12" s="1" t="s">
        <v>12</v>
      </c>
      <c r="B12" s="1" t="s">
        <v>2</v>
      </c>
      <c r="C12" s="13">
        <v>56</v>
      </c>
      <c r="D12" s="32">
        <v>1</v>
      </c>
      <c r="E12" s="32">
        <v>0</v>
      </c>
      <c r="F12" s="32">
        <v>0</v>
      </c>
      <c r="G12" s="32">
        <v>1</v>
      </c>
      <c r="H12" s="13">
        <v>56</v>
      </c>
      <c r="I12" s="32">
        <v>1</v>
      </c>
      <c r="J12" s="32">
        <v>0</v>
      </c>
      <c r="K12" s="32">
        <v>0</v>
      </c>
      <c r="L12" s="32">
        <v>1</v>
      </c>
      <c r="M12" s="13">
        <v>56</v>
      </c>
      <c r="N12" s="32">
        <v>0.9821428571428571</v>
      </c>
      <c r="O12" s="32">
        <v>1.7857142857142856E-2</v>
      </c>
      <c r="P12" s="32">
        <v>1.7857142857142856E-2</v>
      </c>
      <c r="Q12" s="32">
        <v>0.9821428571428571</v>
      </c>
      <c r="R12" s="13">
        <v>56</v>
      </c>
      <c r="S12" s="32">
        <v>0.9821428571428571</v>
      </c>
      <c r="T12" s="32">
        <v>1.7857142857142856E-2</v>
      </c>
      <c r="U12" s="32">
        <v>1.7857142857142856E-2</v>
      </c>
      <c r="V12" s="32">
        <v>0.9821428571428571</v>
      </c>
      <c r="W12" s="13">
        <v>56</v>
      </c>
      <c r="X12" s="32">
        <v>1</v>
      </c>
      <c r="Y12" s="32">
        <v>0</v>
      </c>
      <c r="Z12" s="32">
        <v>0</v>
      </c>
      <c r="AA12" s="32">
        <v>1</v>
      </c>
      <c r="AB12" s="13">
        <v>56</v>
      </c>
      <c r="AC12" s="32">
        <v>1</v>
      </c>
      <c r="AD12" s="32">
        <v>0</v>
      </c>
      <c r="AE12" s="32">
        <v>0</v>
      </c>
      <c r="AF12" s="32">
        <v>1</v>
      </c>
      <c r="AG12" s="13">
        <v>56</v>
      </c>
      <c r="AH12" s="32">
        <v>1</v>
      </c>
      <c r="AI12" s="32">
        <v>0</v>
      </c>
      <c r="AJ12" s="32">
        <v>0</v>
      </c>
      <c r="AK12" s="32">
        <v>1</v>
      </c>
      <c r="AL12" s="13">
        <v>56</v>
      </c>
      <c r="AM12" s="32">
        <v>1</v>
      </c>
      <c r="AN12" s="32">
        <v>0</v>
      </c>
      <c r="AO12" s="32">
        <v>0</v>
      </c>
      <c r="AP12" s="32">
        <v>1</v>
      </c>
      <c r="AQ12" s="13">
        <v>56</v>
      </c>
      <c r="AR12" s="32">
        <v>0.9642857142857143</v>
      </c>
      <c r="AS12" s="32">
        <v>3.5714285714285712E-2</v>
      </c>
      <c r="AT12" s="32">
        <v>1.7857142857142856E-2</v>
      </c>
      <c r="AU12" s="32">
        <v>0.9821428571428571</v>
      </c>
      <c r="AV12" s="13">
        <v>56</v>
      </c>
      <c r="AW12" s="32">
        <v>1</v>
      </c>
      <c r="AX12" s="32">
        <v>0</v>
      </c>
      <c r="AY12" s="32">
        <v>0</v>
      </c>
      <c r="AZ12" s="32">
        <v>1</v>
      </c>
      <c r="BA12" s="13">
        <v>56</v>
      </c>
      <c r="BB12" s="32">
        <v>1</v>
      </c>
      <c r="BC12" s="32">
        <v>0</v>
      </c>
      <c r="BD12" s="32">
        <v>0</v>
      </c>
      <c r="BE12" s="32">
        <v>1</v>
      </c>
      <c r="BF12" s="13">
        <v>56</v>
      </c>
      <c r="BG12" s="32">
        <v>0.9642857142857143</v>
      </c>
      <c r="BH12" s="32">
        <v>3.5714285714285712E-2</v>
      </c>
      <c r="BI12" s="32">
        <v>1.7857142857142856E-2</v>
      </c>
      <c r="BJ12" s="32">
        <v>0.9821428571428571</v>
      </c>
      <c r="BL12" s="27">
        <v>672</v>
      </c>
      <c r="BM12" s="34">
        <v>0.9910714285714286</v>
      </c>
      <c r="BN12" s="34">
        <v>8.9285714285714281E-3</v>
      </c>
      <c r="BO12" s="34">
        <v>5.9523809523809521E-3</v>
      </c>
      <c r="BP12" s="34">
        <v>0.99404761904761907</v>
      </c>
    </row>
    <row r="13" spans="1:69" x14ac:dyDescent="0.2">
      <c r="A13" s="1" t="s">
        <v>13</v>
      </c>
      <c r="B13" s="1" t="s">
        <v>4</v>
      </c>
      <c r="C13" s="13">
        <v>32</v>
      </c>
      <c r="D13" s="32">
        <v>1</v>
      </c>
      <c r="E13" s="32">
        <v>0</v>
      </c>
      <c r="F13" s="32">
        <v>0</v>
      </c>
      <c r="G13" s="32">
        <v>1</v>
      </c>
      <c r="H13" s="13">
        <v>32</v>
      </c>
      <c r="I13" s="32">
        <v>1</v>
      </c>
      <c r="J13" s="32">
        <v>0</v>
      </c>
      <c r="K13" s="32">
        <v>0</v>
      </c>
      <c r="L13" s="32">
        <v>1</v>
      </c>
      <c r="M13" s="13">
        <v>32</v>
      </c>
      <c r="N13" s="32">
        <v>1</v>
      </c>
      <c r="O13" s="32">
        <v>0</v>
      </c>
      <c r="P13" s="32">
        <v>0</v>
      </c>
      <c r="Q13" s="32">
        <v>1</v>
      </c>
      <c r="R13" s="13">
        <v>32</v>
      </c>
      <c r="S13" s="32">
        <v>1</v>
      </c>
      <c r="T13" s="32">
        <v>0</v>
      </c>
      <c r="U13" s="32">
        <v>0</v>
      </c>
      <c r="V13" s="32">
        <v>1</v>
      </c>
      <c r="W13" s="13">
        <v>32</v>
      </c>
      <c r="X13" s="32">
        <v>1</v>
      </c>
      <c r="Y13" s="32">
        <v>0</v>
      </c>
      <c r="Z13" s="32">
        <v>0</v>
      </c>
      <c r="AA13" s="32">
        <v>1</v>
      </c>
      <c r="AB13" s="13">
        <v>32</v>
      </c>
      <c r="AC13" s="32">
        <v>1</v>
      </c>
      <c r="AD13" s="32">
        <v>0</v>
      </c>
      <c r="AE13" s="32">
        <v>0</v>
      </c>
      <c r="AF13" s="32">
        <v>1</v>
      </c>
      <c r="AG13" s="13">
        <v>32</v>
      </c>
      <c r="AH13" s="32">
        <v>1</v>
      </c>
      <c r="AI13" s="32">
        <v>0</v>
      </c>
      <c r="AJ13" s="32">
        <v>0</v>
      </c>
      <c r="AK13" s="32">
        <v>1</v>
      </c>
      <c r="AL13" s="13">
        <v>32</v>
      </c>
      <c r="AM13" s="32">
        <v>0.96875</v>
      </c>
      <c r="AN13" s="32">
        <v>3.125E-2</v>
      </c>
      <c r="AO13" s="32">
        <v>3.125E-2</v>
      </c>
      <c r="AP13" s="32">
        <v>0.96875</v>
      </c>
      <c r="AQ13" s="13">
        <v>32</v>
      </c>
      <c r="AR13" s="32">
        <v>0.96875</v>
      </c>
      <c r="AS13" s="32">
        <v>3.125E-2</v>
      </c>
      <c r="AT13" s="32">
        <v>3.125E-2</v>
      </c>
      <c r="AU13" s="32">
        <v>0.96875</v>
      </c>
      <c r="AV13" s="13">
        <v>64</v>
      </c>
      <c r="AW13" s="32">
        <v>1</v>
      </c>
      <c r="AX13" s="32">
        <v>0</v>
      </c>
      <c r="AY13" s="32">
        <v>0</v>
      </c>
      <c r="AZ13" s="32">
        <v>1</v>
      </c>
      <c r="BA13" s="13">
        <v>32</v>
      </c>
      <c r="BB13" s="32">
        <v>1</v>
      </c>
      <c r="BC13" s="32">
        <v>0</v>
      </c>
      <c r="BD13" s="32">
        <v>0</v>
      </c>
      <c r="BE13" s="32">
        <v>1</v>
      </c>
      <c r="BF13" s="13">
        <v>32</v>
      </c>
      <c r="BG13" s="32">
        <v>1</v>
      </c>
      <c r="BH13" s="32">
        <v>0</v>
      </c>
      <c r="BI13" s="32">
        <v>0</v>
      </c>
      <c r="BJ13" s="32">
        <v>1</v>
      </c>
      <c r="BL13" s="27">
        <v>416</v>
      </c>
      <c r="BM13" s="34">
        <v>0.99519230769230771</v>
      </c>
      <c r="BN13" s="34">
        <v>4.807692307692308E-3</v>
      </c>
      <c r="BO13" s="34">
        <v>4.807692307692308E-3</v>
      </c>
      <c r="BP13" s="34">
        <v>0.99519230769230771</v>
      </c>
    </row>
    <row r="14" spans="1:69" ht="12.75" customHeight="1" x14ac:dyDescent="0.2">
      <c r="A14" s="75" t="s">
        <v>37</v>
      </c>
      <c r="B14" s="76"/>
      <c r="C14" s="47"/>
      <c r="D14" s="33">
        <f>AVERAGE(D9:D13)</f>
        <v>0.99327267637178063</v>
      </c>
      <c r="E14" s="33">
        <f>AVERAGE(E9:E13)</f>
        <v>6.7273236282194854E-3</v>
      </c>
      <c r="F14" s="33">
        <f>AVERAGE(F9:F13)</f>
        <v>4.8796192609182531E-3</v>
      </c>
      <c r="G14" s="33">
        <f>AVERAGE(G9:G13)</f>
        <v>0.99512038073908182</v>
      </c>
      <c r="H14" s="47"/>
      <c r="I14" s="33">
        <f>AVERAGE(I9:I13)</f>
        <v>0.99787234042553197</v>
      </c>
      <c r="J14" s="33">
        <f>AVERAGE(J9:J13)</f>
        <v>2.1276595744680851E-3</v>
      </c>
      <c r="K14" s="33">
        <f>AVERAGE(K9:K13)</f>
        <v>1.5957446808510637E-3</v>
      </c>
      <c r="L14" s="33">
        <f>AVERAGE(L9:L13)</f>
        <v>0.998404255319149</v>
      </c>
      <c r="M14" s="47"/>
      <c r="N14" s="33">
        <f>AVERAGE(N9:N13)</f>
        <v>0.99036474164133748</v>
      </c>
      <c r="O14" s="33">
        <f>AVERAGE(O9:O13)</f>
        <v>9.6352583586626142E-3</v>
      </c>
      <c r="P14" s="33">
        <f>AVERAGE(P9:P13)</f>
        <v>9.6352583586626142E-3</v>
      </c>
      <c r="Q14" s="33">
        <f>AVERAGE(Q9:Q13)</f>
        <v>0.99036474164133748</v>
      </c>
      <c r="R14" s="47"/>
      <c r="S14" s="33">
        <f>AVERAGE(S9:S13)</f>
        <v>0.99208086706127019</v>
      </c>
      <c r="T14" s="33">
        <f>AVERAGE(T9:T13)</f>
        <v>7.9191329387298028E-3</v>
      </c>
      <c r="U14" s="33">
        <f>AVERAGE(U9:U13)</f>
        <v>7.9191329387298028E-3</v>
      </c>
      <c r="V14" s="33">
        <f>AVERAGE(V9:V13)</f>
        <v>0.99208086706127019</v>
      </c>
      <c r="W14" s="47"/>
      <c r="X14" s="33">
        <f>AVERAGE(X9:X13)</f>
        <v>0.99220884658454644</v>
      </c>
      <c r="Y14" s="33">
        <f>AVERAGE(Y9:Y13)</f>
        <v>7.7911534154535278E-3</v>
      </c>
      <c r="Z14" s="33">
        <f>AVERAGE(Z9:Z13)</f>
        <v>7.7911534154535278E-3</v>
      </c>
      <c r="AA14" s="33">
        <f>AVERAGE(AA9:AA13)</f>
        <v>0.99220884658454644</v>
      </c>
      <c r="AB14" s="47"/>
      <c r="AC14" s="33">
        <f>AVERAGE(AC9:AC13)</f>
        <v>0.99893617021276593</v>
      </c>
      <c r="AD14" s="33">
        <f>AVERAGE(AD9:AD13)</f>
        <v>1.0638297872340426E-3</v>
      </c>
      <c r="AE14" s="33">
        <f>AVERAGE(AE9:AE13)</f>
        <v>1.0638297872340426E-3</v>
      </c>
      <c r="AF14" s="33">
        <f>AVERAGE(AF9:AF13)</f>
        <v>0.99893617021276593</v>
      </c>
      <c r="AG14" s="47"/>
      <c r="AH14" s="33">
        <f>AVERAGE(AH9:AH13)</f>
        <v>0.99946808510638296</v>
      </c>
      <c r="AI14" s="33">
        <f>AVERAGE(AI9:AI13)</f>
        <v>5.3191489361702129E-4</v>
      </c>
      <c r="AJ14" s="33">
        <f>AVERAGE(AJ9:AJ13)</f>
        <v>5.3191489361702129E-4</v>
      </c>
      <c r="AK14" s="33">
        <f>AVERAGE(AK9:AK13)</f>
        <v>0.99946808510638296</v>
      </c>
      <c r="AL14" s="47"/>
      <c r="AM14" s="33">
        <f>AVERAGE(AM9:AM13)</f>
        <v>0.9885904255319149</v>
      </c>
      <c r="AN14" s="33">
        <f>AVERAGE(AN9:AN13)</f>
        <v>1.1409574468085108E-2</v>
      </c>
      <c r="AO14" s="33">
        <f>AVERAGE(AO9:AO13)</f>
        <v>1.0345744680851063E-2</v>
      </c>
      <c r="AP14" s="33">
        <f>AVERAGE(AP9:AP13)</f>
        <v>0.98965425531914897</v>
      </c>
      <c r="AQ14" s="47"/>
      <c r="AR14" s="33">
        <f>AVERAGE(AR9:AR13)</f>
        <v>0.98357522796352581</v>
      </c>
      <c r="AS14" s="33">
        <f>AVERAGE(AS9:AS13)</f>
        <v>1.6424772036474165E-2</v>
      </c>
      <c r="AT14" s="33">
        <f>AVERAGE(AT9:AT13)</f>
        <v>1.2321428571428572E-2</v>
      </c>
      <c r="AU14" s="33">
        <f>AVERAGE(AU9:AU13)</f>
        <v>0.98767857142857129</v>
      </c>
      <c r="AV14" s="47"/>
      <c r="AW14" s="33">
        <f>AVERAGE(AW9:AW13)</f>
        <v>1</v>
      </c>
      <c r="AX14" s="33">
        <f>AVERAGE(AX9:AX13)</f>
        <v>0</v>
      </c>
      <c r="AY14" s="33">
        <f>AVERAGE(AY9:AY13)</f>
        <v>0</v>
      </c>
      <c r="AZ14" s="33">
        <f>AVERAGE(AZ9:AZ13)</f>
        <v>1</v>
      </c>
      <c r="BA14" s="47"/>
      <c r="BB14" s="33">
        <f>AVERAGE(BB9:BB13)</f>
        <v>0.99946808510638296</v>
      </c>
      <c r="BC14" s="33">
        <f>AVERAGE(BC9:BC13)</f>
        <v>5.3191489361702129E-4</v>
      </c>
      <c r="BD14" s="33">
        <f>AVERAGE(BD9:BD13)</f>
        <v>0</v>
      </c>
      <c r="BE14" s="33">
        <f>AVERAGE(BE9:BE13)</f>
        <v>1</v>
      </c>
      <c r="BF14" s="47"/>
      <c r="BG14" s="33">
        <f>AVERAGE(BG9:BG13)</f>
        <v>0.98753799392097252</v>
      </c>
      <c r="BH14" s="33">
        <f>AVERAGE(BH9:BH13)</f>
        <v>1.2462006079027355E-2</v>
      </c>
      <c r="BI14" s="33">
        <f>AVERAGE(BI9:BI13)</f>
        <v>4.1033434650455929E-3</v>
      </c>
      <c r="BJ14" s="33">
        <f>AVERAGE(BJ9:BJ13)</f>
        <v>0.99589665653495452</v>
      </c>
      <c r="BL14" s="31" t="s">
        <v>37</v>
      </c>
      <c r="BM14" s="33">
        <f t="shared" ref="BM14:BP14" si="0">AVERAGE(BM9:BM13)</f>
        <v>0.99369474986566253</v>
      </c>
      <c r="BN14" s="33">
        <f t="shared" si="0"/>
        <v>6.3052501343374813E-3</v>
      </c>
      <c r="BO14" s="33">
        <f t="shared" si="0"/>
        <v>4.935469299271091E-3</v>
      </c>
      <c r="BP14" s="33">
        <f t="shared" si="0"/>
        <v>0.99506453070072887</v>
      </c>
    </row>
    <row r="15" spans="1:69" x14ac:dyDescent="0.2">
      <c r="A15" s="2"/>
      <c r="B15" s="2"/>
      <c r="C15" s="2"/>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BM15" s="15"/>
      <c r="BN15" s="15"/>
      <c r="BO15" s="15"/>
    </row>
    <row r="16" spans="1:69" x14ac:dyDescent="0.2">
      <c r="A16" s="3" t="s">
        <v>8</v>
      </c>
      <c r="E16" s="15"/>
      <c r="F16" s="15"/>
      <c r="K16" s="15"/>
      <c r="BM16" s="15"/>
      <c r="BN16" s="15"/>
      <c r="BO16" s="15"/>
    </row>
    <row r="17" spans="1:68" x14ac:dyDescent="0.2">
      <c r="A17" s="4" t="s">
        <v>7</v>
      </c>
      <c r="BL17" s="68" t="s">
        <v>93</v>
      </c>
      <c r="BM17" s="68"/>
      <c r="BN17" s="68"/>
      <c r="BO17" s="68"/>
      <c r="BP17" s="68"/>
    </row>
    <row r="18" spans="1:68" x14ac:dyDescent="0.2">
      <c r="A18" s="70" t="s">
        <v>17</v>
      </c>
      <c r="B18" s="70" t="s">
        <v>15</v>
      </c>
      <c r="C18" s="72" t="s">
        <v>30</v>
      </c>
      <c r="D18" s="73"/>
      <c r="E18" s="73"/>
      <c r="F18" s="73"/>
      <c r="G18" s="74"/>
      <c r="H18" s="65" t="s">
        <v>20</v>
      </c>
      <c r="I18" s="66"/>
      <c r="J18" s="66"/>
      <c r="K18" s="66"/>
      <c r="L18" s="67"/>
      <c r="M18" s="72" t="s">
        <v>9</v>
      </c>
      <c r="N18" s="73"/>
      <c r="O18" s="73"/>
      <c r="P18" s="73"/>
      <c r="Q18" s="74"/>
      <c r="R18" s="65" t="s">
        <v>21</v>
      </c>
      <c r="S18" s="66"/>
      <c r="T18" s="66"/>
      <c r="U18" s="66"/>
      <c r="V18" s="67"/>
      <c r="W18" s="72" t="s">
        <v>22</v>
      </c>
      <c r="X18" s="73"/>
      <c r="Y18" s="73"/>
      <c r="Z18" s="73"/>
      <c r="AA18" s="74"/>
      <c r="AB18" s="65" t="s">
        <v>23</v>
      </c>
      <c r="AC18" s="66"/>
      <c r="AD18" s="66"/>
      <c r="AE18" s="66"/>
      <c r="AF18" s="67"/>
      <c r="AG18" s="72" t="s">
        <v>24</v>
      </c>
      <c r="AH18" s="73"/>
      <c r="AI18" s="73"/>
      <c r="AJ18" s="73"/>
      <c r="AK18" s="74"/>
      <c r="AL18" s="65" t="s">
        <v>25</v>
      </c>
      <c r="AM18" s="66"/>
      <c r="AN18" s="66"/>
      <c r="AO18" s="66"/>
      <c r="AP18" s="67"/>
      <c r="AQ18" s="72" t="s">
        <v>26</v>
      </c>
      <c r="AR18" s="73"/>
      <c r="AS18" s="73"/>
      <c r="AT18" s="73"/>
      <c r="AU18" s="74"/>
      <c r="AV18" s="65" t="s">
        <v>27</v>
      </c>
      <c r="AW18" s="66"/>
      <c r="AX18" s="66"/>
      <c r="AY18" s="66"/>
      <c r="AZ18" s="67"/>
      <c r="BA18" s="72" t="s">
        <v>28</v>
      </c>
      <c r="BB18" s="73"/>
      <c r="BC18" s="73"/>
      <c r="BD18" s="73"/>
      <c r="BE18" s="74"/>
      <c r="BF18" s="65" t="s">
        <v>29</v>
      </c>
      <c r="BG18" s="66"/>
      <c r="BH18" s="66"/>
      <c r="BI18" s="66"/>
      <c r="BJ18" s="67"/>
      <c r="BL18" s="69"/>
      <c r="BM18" s="69"/>
      <c r="BN18" s="69"/>
      <c r="BO18" s="69"/>
      <c r="BP18" s="69"/>
    </row>
    <row r="19" spans="1:68" ht="51" x14ac:dyDescent="0.2">
      <c r="A19" s="71"/>
      <c r="B19" s="71"/>
      <c r="C19" s="24" t="s">
        <v>38</v>
      </c>
      <c r="D19" s="24" t="s">
        <v>39</v>
      </c>
      <c r="E19" s="24" t="s">
        <v>40</v>
      </c>
      <c r="F19" s="24" t="s">
        <v>41</v>
      </c>
      <c r="G19" s="24" t="s">
        <v>19</v>
      </c>
      <c r="H19" s="23" t="s">
        <v>38</v>
      </c>
      <c r="I19" s="23" t="s">
        <v>39</v>
      </c>
      <c r="J19" s="23" t="s">
        <v>40</v>
      </c>
      <c r="K19" s="23" t="s">
        <v>41</v>
      </c>
      <c r="L19" s="23" t="s">
        <v>19</v>
      </c>
      <c r="M19" s="24" t="s">
        <v>38</v>
      </c>
      <c r="N19" s="24" t="s">
        <v>39</v>
      </c>
      <c r="O19" s="24" t="s">
        <v>40</v>
      </c>
      <c r="P19" s="24" t="s">
        <v>41</v>
      </c>
      <c r="Q19" s="24" t="s">
        <v>19</v>
      </c>
      <c r="R19" s="23" t="s">
        <v>38</v>
      </c>
      <c r="S19" s="23" t="s">
        <v>39</v>
      </c>
      <c r="T19" s="23" t="s">
        <v>40</v>
      </c>
      <c r="U19" s="23" t="s">
        <v>41</v>
      </c>
      <c r="V19" s="23" t="s">
        <v>19</v>
      </c>
      <c r="W19" s="24" t="s">
        <v>38</v>
      </c>
      <c r="X19" s="24" t="s">
        <v>39</v>
      </c>
      <c r="Y19" s="24" t="s">
        <v>40</v>
      </c>
      <c r="Z19" s="24" t="s">
        <v>41</v>
      </c>
      <c r="AA19" s="24" t="s">
        <v>19</v>
      </c>
      <c r="AB19" s="23" t="s">
        <v>38</v>
      </c>
      <c r="AC19" s="23" t="s">
        <v>39</v>
      </c>
      <c r="AD19" s="23" t="s">
        <v>40</v>
      </c>
      <c r="AE19" s="23" t="s">
        <v>41</v>
      </c>
      <c r="AF19" s="23" t="s">
        <v>19</v>
      </c>
      <c r="AG19" s="24" t="s">
        <v>38</v>
      </c>
      <c r="AH19" s="24" t="s">
        <v>39</v>
      </c>
      <c r="AI19" s="24" t="s">
        <v>40</v>
      </c>
      <c r="AJ19" s="24" t="s">
        <v>41</v>
      </c>
      <c r="AK19" s="24" t="s">
        <v>19</v>
      </c>
      <c r="AL19" s="23" t="s">
        <v>38</v>
      </c>
      <c r="AM19" s="23" t="s">
        <v>39</v>
      </c>
      <c r="AN19" s="23" t="s">
        <v>40</v>
      </c>
      <c r="AO19" s="23" t="s">
        <v>41</v>
      </c>
      <c r="AP19" s="23" t="s">
        <v>19</v>
      </c>
      <c r="AQ19" s="24" t="s">
        <v>38</v>
      </c>
      <c r="AR19" s="24" t="s">
        <v>39</v>
      </c>
      <c r="AS19" s="24" t="s">
        <v>40</v>
      </c>
      <c r="AT19" s="24" t="s">
        <v>41</v>
      </c>
      <c r="AU19" s="24" t="s">
        <v>19</v>
      </c>
      <c r="AV19" s="23" t="s">
        <v>38</v>
      </c>
      <c r="AW19" s="23" t="s">
        <v>39</v>
      </c>
      <c r="AX19" s="23" t="s">
        <v>40</v>
      </c>
      <c r="AY19" s="23" t="s">
        <v>41</v>
      </c>
      <c r="AZ19" s="23" t="s">
        <v>19</v>
      </c>
      <c r="BA19" s="24" t="s">
        <v>38</v>
      </c>
      <c r="BB19" s="24" t="s">
        <v>39</v>
      </c>
      <c r="BC19" s="24" t="s">
        <v>40</v>
      </c>
      <c r="BD19" s="24" t="s">
        <v>41</v>
      </c>
      <c r="BE19" s="24" t="s">
        <v>19</v>
      </c>
      <c r="BF19" s="23" t="s">
        <v>38</v>
      </c>
      <c r="BG19" s="23" t="s">
        <v>39</v>
      </c>
      <c r="BH19" s="23" t="s">
        <v>40</v>
      </c>
      <c r="BI19" s="23" t="s">
        <v>41</v>
      </c>
      <c r="BJ19" s="23" t="s">
        <v>19</v>
      </c>
      <c r="BL19" s="23" t="s">
        <v>38</v>
      </c>
      <c r="BM19" s="24" t="s">
        <v>39</v>
      </c>
      <c r="BN19" s="24" t="s">
        <v>40</v>
      </c>
      <c r="BO19" s="24" t="s">
        <v>41</v>
      </c>
      <c r="BP19" s="24" t="s">
        <v>19</v>
      </c>
    </row>
    <row r="20" spans="1:68" ht="12.75" customHeight="1" x14ac:dyDescent="0.2">
      <c r="A20" s="75" t="s">
        <v>18</v>
      </c>
      <c r="B20" s="76"/>
      <c r="C20" s="48"/>
      <c r="D20" s="11">
        <f>AVERAGE(D21:D21)</f>
        <v>0.9821428571428571</v>
      </c>
      <c r="E20" s="11">
        <f>AVERAGE(E21:E21)</f>
        <v>1.7857142857142856E-2</v>
      </c>
      <c r="F20" s="11">
        <f>AVERAGE(F21:F21)</f>
        <v>1.7857142857142856E-2</v>
      </c>
      <c r="G20" s="11">
        <f>AVERAGE(G21:G21)</f>
        <v>0.9821428571428571</v>
      </c>
      <c r="H20" s="48"/>
      <c r="I20" s="11">
        <f>AVERAGE(I21:I21)</f>
        <v>0.9821428571428571</v>
      </c>
      <c r="J20" s="11">
        <f>AVERAGE(J21:J21)</f>
        <v>1.7857142857142856E-2</v>
      </c>
      <c r="K20" s="11">
        <f>AVERAGE(K21:K21)</f>
        <v>1.7857142857142856E-2</v>
      </c>
      <c r="L20" s="11">
        <f>AVERAGE(L21:L21)</f>
        <v>0.9821428571428571</v>
      </c>
      <c r="M20" s="48"/>
      <c r="N20" s="11">
        <f>AVERAGE(N21:N21)</f>
        <v>0.9821428571428571</v>
      </c>
      <c r="O20" s="11">
        <f>AVERAGE(O21:O21)</f>
        <v>1.7857142857142856E-2</v>
      </c>
      <c r="P20" s="11">
        <f>AVERAGE(P21:P21)</f>
        <v>1.7857142857142856E-2</v>
      </c>
      <c r="Q20" s="11">
        <f>AVERAGE(Q21:Q21)</f>
        <v>0.9821428571428571</v>
      </c>
      <c r="R20" s="48"/>
      <c r="S20" s="11">
        <f>AVERAGE(S21:S21)</f>
        <v>0.9107142857142857</v>
      </c>
      <c r="T20" s="11">
        <f>AVERAGE(T21:T21)</f>
        <v>8.9285714285714288E-2</v>
      </c>
      <c r="U20" s="11">
        <f>AVERAGE(U21:U21)</f>
        <v>8.9285714285714288E-2</v>
      </c>
      <c r="V20" s="11">
        <f>AVERAGE(V21:V21)</f>
        <v>0.9107142857142857</v>
      </c>
      <c r="W20" s="48"/>
      <c r="X20" s="11">
        <f>AVERAGE(X21:X21)</f>
        <v>0.9642857142857143</v>
      </c>
      <c r="Y20" s="11">
        <f>AVERAGE(Y21:Y21)</f>
        <v>3.5714285714285712E-2</v>
      </c>
      <c r="Z20" s="11">
        <f>AVERAGE(Z21:Z21)</f>
        <v>3.5714285714285712E-2</v>
      </c>
      <c r="AA20" s="11">
        <f>AVERAGE(AA21:AA21)</f>
        <v>0.9642857142857143</v>
      </c>
      <c r="AB20" s="48"/>
      <c r="AC20" s="11">
        <f>AVERAGE(AC21:AC21)</f>
        <v>0.9642857142857143</v>
      </c>
      <c r="AD20" s="11">
        <f>AVERAGE(AD21:AD21)</f>
        <v>3.5714285714285712E-2</v>
      </c>
      <c r="AE20" s="11">
        <f>AVERAGE(AE21:AE21)</f>
        <v>3.5714285714285712E-2</v>
      </c>
      <c r="AF20" s="11">
        <f>AVERAGE(AF21:AF21)</f>
        <v>0.9642857142857143</v>
      </c>
      <c r="AG20" s="48"/>
      <c r="AH20" s="11">
        <f>AVERAGE(AH21:AH21)</f>
        <v>0.9464285714285714</v>
      </c>
      <c r="AI20" s="11">
        <f>AVERAGE(AI21:AI21)</f>
        <v>5.3571428571428568E-2</v>
      </c>
      <c r="AJ20" s="11">
        <f>AVERAGE(AJ21:AJ21)</f>
        <v>5.3571428571428568E-2</v>
      </c>
      <c r="AK20" s="11">
        <f>AVERAGE(AK21:AK21)</f>
        <v>0.9464285714285714</v>
      </c>
      <c r="AL20" s="48"/>
      <c r="AM20" s="11">
        <f>AVERAGE(AM21:AM21)</f>
        <v>0.9107142857142857</v>
      </c>
      <c r="AN20" s="11">
        <f>AVERAGE(AN21:AN21)</f>
        <v>8.9285714285714288E-2</v>
      </c>
      <c r="AO20" s="11">
        <f>AVERAGE(AO21:AO21)</f>
        <v>8.9285714285714288E-2</v>
      </c>
      <c r="AP20" s="11">
        <f>AVERAGE(AP21:AP21)</f>
        <v>0.9107142857142857</v>
      </c>
      <c r="AQ20" s="48"/>
      <c r="AR20" s="11">
        <f>AVERAGE(AR21:AR21)</f>
        <v>1</v>
      </c>
      <c r="AS20" s="11">
        <f>AVERAGE(AS21:AS21)</f>
        <v>0</v>
      </c>
      <c r="AT20" s="11">
        <f>AVERAGE(AT21:AT21)</f>
        <v>0</v>
      </c>
      <c r="AU20" s="11">
        <f>AVERAGE(AU21:AU21)</f>
        <v>1</v>
      </c>
      <c r="AV20" s="48"/>
      <c r="AW20" s="11">
        <f>AVERAGE(AW21:AW21)</f>
        <v>1</v>
      </c>
      <c r="AX20" s="11">
        <f>AVERAGE(AX21:AX21)</f>
        <v>0</v>
      </c>
      <c r="AY20" s="11">
        <f>AVERAGE(AY21:AY21)</f>
        <v>0</v>
      </c>
      <c r="AZ20" s="11">
        <f>AVERAGE(AZ21:AZ21)</f>
        <v>1</v>
      </c>
      <c r="BA20" s="48"/>
      <c r="BB20" s="11">
        <f>AVERAGE(BB21:BB21)</f>
        <v>0.9821428571428571</v>
      </c>
      <c r="BC20" s="11">
        <f>AVERAGE(BC21:BC21)</f>
        <v>1.7857142857142856E-2</v>
      </c>
      <c r="BD20" s="11">
        <f>AVERAGE(BD21:BD21)</f>
        <v>1.7857142857142856E-2</v>
      </c>
      <c r="BE20" s="11">
        <f>AVERAGE(BE21:BE21)</f>
        <v>0.9821428571428571</v>
      </c>
      <c r="BF20" s="48"/>
      <c r="BG20" s="11">
        <f>AVERAGE(BG21:BG21)</f>
        <v>0.9464285714285714</v>
      </c>
      <c r="BH20" s="11">
        <f>AVERAGE(BH21:BH21)</f>
        <v>5.3571428571428568E-2</v>
      </c>
      <c r="BI20" s="11">
        <f>AVERAGE(BI21:BI21)</f>
        <v>3.5714285714285712E-2</v>
      </c>
      <c r="BJ20" s="11">
        <f>AVERAGE(BJ21:BJ21)</f>
        <v>0.9642857142857143</v>
      </c>
      <c r="BL20" s="14"/>
      <c r="BM20" s="11">
        <f>AVERAGE(BM21:BM21)</f>
        <v>0.9642857142857143</v>
      </c>
      <c r="BN20" s="11">
        <f>AVERAGE(BN21:BN21)</f>
        <v>3.5714285714285712E-2</v>
      </c>
      <c r="BO20" s="11">
        <f>AVERAGE(BO21:BO21)</f>
        <v>3.4226190476190479E-2</v>
      </c>
      <c r="BP20" s="11">
        <f>AVERAGE(BP21:BP21)</f>
        <v>0.96577380952380953</v>
      </c>
    </row>
    <row r="21" spans="1:68" outlineLevel="1" x14ac:dyDescent="0.2">
      <c r="A21" s="5" t="s">
        <v>14</v>
      </c>
      <c r="B21" s="5" t="s">
        <v>3</v>
      </c>
      <c r="C21" s="13">
        <v>56</v>
      </c>
      <c r="D21" s="32">
        <v>0.9821428571428571</v>
      </c>
      <c r="E21" s="32">
        <v>1.7857142857142856E-2</v>
      </c>
      <c r="F21" s="32">
        <v>1.7857142857142856E-2</v>
      </c>
      <c r="G21" s="32">
        <v>0.9821428571428571</v>
      </c>
      <c r="H21" s="13">
        <v>56</v>
      </c>
      <c r="I21" s="32">
        <v>0.9821428571428571</v>
      </c>
      <c r="J21" s="32">
        <v>1.7857142857142856E-2</v>
      </c>
      <c r="K21" s="32">
        <v>1.7857142857142856E-2</v>
      </c>
      <c r="L21" s="32">
        <v>0.9821428571428571</v>
      </c>
      <c r="M21" s="13">
        <v>56</v>
      </c>
      <c r="N21" s="32">
        <v>0.9821428571428571</v>
      </c>
      <c r="O21" s="32">
        <v>1.7857142857142856E-2</v>
      </c>
      <c r="P21" s="32">
        <v>1.7857142857142856E-2</v>
      </c>
      <c r="Q21" s="32">
        <v>0.9821428571428571</v>
      </c>
      <c r="R21" s="13">
        <v>56</v>
      </c>
      <c r="S21" s="32">
        <v>0.9107142857142857</v>
      </c>
      <c r="T21" s="32">
        <v>8.9285714285714288E-2</v>
      </c>
      <c r="U21" s="32">
        <v>8.9285714285714288E-2</v>
      </c>
      <c r="V21" s="32">
        <v>0.9107142857142857</v>
      </c>
      <c r="W21" s="13">
        <v>56</v>
      </c>
      <c r="X21" s="32">
        <v>0.9642857142857143</v>
      </c>
      <c r="Y21" s="32">
        <v>3.5714285714285712E-2</v>
      </c>
      <c r="Z21" s="32">
        <v>3.5714285714285712E-2</v>
      </c>
      <c r="AA21" s="32">
        <v>0.9642857142857143</v>
      </c>
      <c r="AB21" s="13">
        <v>56</v>
      </c>
      <c r="AC21" s="32">
        <v>0.9642857142857143</v>
      </c>
      <c r="AD21" s="32">
        <v>3.5714285714285712E-2</v>
      </c>
      <c r="AE21" s="32">
        <v>3.5714285714285712E-2</v>
      </c>
      <c r="AF21" s="32">
        <v>0.9642857142857143</v>
      </c>
      <c r="AG21" s="13">
        <v>56</v>
      </c>
      <c r="AH21" s="32">
        <v>0.9464285714285714</v>
      </c>
      <c r="AI21" s="32">
        <v>5.3571428571428568E-2</v>
      </c>
      <c r="AJ21" s="32">
        <v>5.3571428571428568E-2</v>
      </c>
      <c r="AK21" s="32">
        <v>0.9464285714285714</v>
      </c>
      <c r="AL21" s="13">
        <v>56</v>
      </c>
      <c r="AM21" s="32">
        <v>0.9107142857142857</v>
      </c>
      <c r="AN21" s="32">
        <v>8.9285714285714288E-2</v>
      </c>
      <c r="AO21" s="32">
        <v>8.9285714285714288E-2</v>
      </c>
      <c r="AP21" s="32">
        <v>0.9107142857142857</v>
      </c>
      <c r="AQ21" s="13">
        <v>56</v>
      </c>
      <c r="AR21" s="32">
        <v>1</v>
      </c>
      <c r="AS21" s="32">
        <v>0</v>
      </c>
      <c r="AT21" s="32">
        <v>0</v>
      </c>
      <c r="AU21" s="32">
        <v>1</v>
      </c>
      <c r="AV21" s="13">
        <v>56</v>
      </c>
      <c r="AW21" s="32">
        <v>1</v>
      </c>
      <c r="AX21" s="32">
        <v>0</v>
      </c>
      <c r="AY21" s="32">
        <v>0</v>
      </c>
      <c r="AZ21" s="32">
        <v>1</v>
      </c>
      <c r="BA21" s="13">
        <v>56</v>
      </c>
      <c r="BB21" s="32">
        <v>0.9821428571428571</v>
      </c>
      <c r="BC21" s="32">
        <v>1.7857142857142856E-2</v>
      </c>
      <c r="BD21" s="32">
        <v>1.7857142857142856E-2</v>
      </c>
      <c r="BE21" s="32">
        <v>0.9821428571428571</v>
      </c>
      <c r="BF21" s="13">
        <v>56</v>
      </c>
      <c r="BG21" s="32">
        <v>0.9464285714285714</v>
      </c>
      <c r="BH21" s="32">
        <v>5.3571428571428568E-2</v>
      </c>
      <c r="BI21" s="32">
        <v>3.5714285714285712E-2</v>
      </c>
      <c r="BJ21" s="32">
        <v>0.9642857142857143</v>
      </c>
      <c r="BL21" s="27">
        <v>672</v>
      </c>
      <c r="BM21" s="34">
        <v>0.9642857142857143</v>
      </c>
      <c r="BN21" s="34">
        <v>3.5714285714285712E-2</v>
      </c>
      <c r="BO21" s="34">
        <v>3.4226190476190479E-2</v>
      </c>
      <c r="BP21" s="34">
        <v>0.96577380952380953</v>
      </c>
    </row>
    <row r="23" spans="1:68" x14ac:dyDescent="0.2">
      <c r="B23" s="12"/>
    </row>
  </sheetData>
  <mergeCells count="32">
    <mergeCell ref="A20:B20"/>
    <mergeCell ref="AG18:AK18"/>
    <mergeCell ref="A14:B14"/>
    <mergeCell ref="BL17:BP18"/>
    <mergeCell ref="A18:A19"/>
    <mergeCell ref="B18:B19"/>
    <mergeCell ref="C18:G18"/>
    <mergeCell ref="H18:L18"/>
    <mergeCell ref="M18:Q18"/>
    <mergeCell ref="R18:V18"/>
    <mergeCell ref="W18:AA18"/>
    <mergeCell ref="AB18:AF18"/>
    <mergeCell ref="AL18:AP18"/>
    <mergeCell ref="AQ18:AU18"/>
    <mergeCell ref="AV18:AZ18"/>
    <mergeCell ref="BA18:BE18"/>
    <mergeCell ref="BF18:BJ18"/>
    <mergeCell ref="BF7:BJ7"/>
    <mergeCell ref="BL6:BP7"/>
    <mergeCell ref="A7:A8"/>
    <mergeCell ref="B7:B8"/>
    <mergeCell ref="C7:G7"/>
    <mergeCell ref="H7:L7"/>
    <mergeCell ref="M7:Q7"/>
    <mergeCell ref="R7:V7"/>
    <mergeCell ref="W7:AA7"/>
    <mergeCell ref="AB7:AF7"/>
    <mergeCell ref="AG7:AK7"/>
    <mergeCell ref="AL7:AP7"/>
    <mergeCell ref="AQ7:AU7"/>
    <mergeCell ref="AV7:AZ7"/>
    <mergeCell ref="BA7:BE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N78"/>
  <sheetViews>
    <sheetView zoomScale="85" zoomScaleNormal="85" workbookViewId="0">
      <selection activeCell="R48" sqref="R48"/>
    </sheetView>
  </sheetViews>
  <sheetFormatPr baseColWidth="10" defaultRowHeight="12.75" x14ac:dyDescent="0.2"/>
  <cols>
    <col min="1" max="1" width="22.5703125" bestFit="1" customWidth="1"/>
    <col min="2" max="11" width="11.28515625" customWidth="1"/>
    <col min="12" max="12" width="12.5703125" customWidth="1"/>
    <col min="13" max="13" width="11.28515625" customWidth="1"/>
    <col min="18" max="18" width="21.5703125" customWidth="1"/>
    <col min="19" max="19" width="34" bestFit="1" customWidth="1"/>
  </cols>
  <sheetData>
    <row r="1" spans="1:13" ht="15.75" x14ac:dyDescent="0.25">
      <c r="A1" s="7" t="s">
        <v>6</v>
      </c>
      <c r="B1" s="6"/>
      <c r="C1" s="6"/>
      <c r="D1" s="6"/>
      <c r="G1" s="4">
        <v>2017</v>
      </c>
    </row>
    <row r="2" spans="1:13" x14ac:dyDescent="0.2">
      <c r="A2" s="8" t="s">
        <v>16</v>
      </c>
      <c r="B2" s="6"/>
      <c r="C2" s="6"/>
      <c r="D2" s="6"/>
    </row>
    <row r="3" spans="1:13" x14ac:dyDescent="0.2">
      <c r="A3" s="16" t="str">
        <f>+PUNTUALIDAD!A3</f>
        <v>AEROPUERTO DE TORREON</v>
      </c>
      <c r="B3" s="16"/>
      <c r="C3" s="16"/>
      <c r="D3" s="16"/>
    </row>
    <row r="6" spans="1:13" ht="25.5" x14ac:dyDescent="0.2">
      <c r="A6" s="25" t="s">
        <v>34</v>
      </c>
      <c r="B6" s="43" t="s">
        <v>30</v>
      </c>
      <c r="C6" s="43" t="s">
        <v>20</v>
      </c>
      <c r="D6" s="43" t="s">
        <v>9</v>
      </c>
      <c r="E6" s="43" t="s">
        <v>21</v>
      </c>
      <c r="F6" s="43" t="s">
        <v>22</v>
      </c>
      <c r="G6" s="43" t="s">
        <v>23</v>
      </c>
      <c r="H6" s="43" t="s">
        <v>24</v>
      </c>
      <c r="I6" s="43" t="s">
        <v>25</v>
      </c>
      <c r="J6" s="43" t="s">
        <v>26</v>
      </c>
      <c r="K6" s="43" t="s">
        <v>27</v>
      </c>
      <c r="L6" s="43" t="s">
        <v>28</v>
      </c>
      <c r="M6" s="43" t="s">
        <v>29</v>
      </c>
    </row>
    <row r="7" spans="1:13" x14ac:dyDescent="0.2">
      <c r="A7" s="17" t="s">
        <v>31</v>
      </c>
      <c r="B7" s="28">
        <f>+PUNTUALIDAD!G14</f>
        <v>0.99512038073908182</v>
      </c>
      <c r="C7" s="28">
        <f>+PUNTUALIDAD!L14</f>
        <v>0.998404255319149</v>
      </c>
      <c r="D7" s="28">
        <f>+PUNTUALIDAD!Q14</f>
        <v>0.99036474164133748</v>
      </c>
      <c r="E7" s="28">
        <f>+PUNTUALIDAD!V14</f>
        <v>0.99208086706127019</v>
      </c>
      <c r="F7" s="28">
        <f>+PUNTUALIDAD!AA14</f>
        <v>0.99220884658454644</v>
      </c>
      <c r="G7" s="28">
        <f>+PUNTUALIDAD!AF14</f>
        <v>0.99893617021276593</v>
      </c>
      <c r="H7" s="28">
        <f>+PUNTUALIDAD!AK14</f>
        <v>0.99946808510638296</v>
      </c>
      <c r="I7" s="28">
        <f>+PUNTUALIDAD!AP14</f>
        <v>0.98965425531914897</v>
      </c>
      <c r="J7" s="28">
        <f>+PUNTUALIDAD!AU14</f>
        <v>0.98767857142857129</v>
      </c>
      <c r="K7" s="28">
        <f>+PUNTUALIDAD!AZ14</f>
        <v>1</v>
      </c>
      <c r="L7" s="28">
        <f>+PUNTUALIDAD!BE14</f>
        <v>1</v>
      </c>
      <c r="M7" s="28">
        <f>+PUNTUALIDAD!BJ14</f>
        <v>0.99589665653495452</v>
      </c>
    </row>
    <row r="8" spans="1:13" x14ac:dyDescent="0.2">
      <c r="A8" s="17" t="s">
        <v>32</v>
      </c>
      <c r="B8" s="28">
        <f>+PUNTUALIDAD!G20</f>
        <v>0.9821428571428571</v>
      </c>
      <c r="C8" s="28">
        <f>+PUNTUALIDAD!L20</f>
        <v>0.9821428571428571</v>
      </c>
      <c r="D8" s="28">
        <f>+PUNTUALIDAD!Q20</f>
        <v>0.9821428571428571</v>
      </c>
      <c r="E8" s="28">
        <f>+PUNTUALIDAD!V20</f>
        <v>0.9107142857142857</v>
      </c>
      <c r="F8" s="28">
        <f>+PUNTUALIDAD!AA20</f>
        <v>0.9642857142857143</v>
      </c>
      <c r="G8" s="28">
        <f>+PUNTUALIDAD!AF20</f>
        <v>0.9642857142857143</v>
      </c>
      <c r="H8" s="28">
        <f>+PUNTUALIDAD!AK20</f>
        <v>0.9464285714285714</v>
      </c>
      <c r="I8" s="28">
        <f>+PUNTUALIDAD!AP20</f>
        <v>0.9107142857142857</v>
      </c>
      <c r="J8" s="28">
        <f>+PUNTUALIDAD!AU20</f>
        <v>1</v>
      </c>
      <c r="K8" s="28">
        <f>+PUNTUALIDAD!AZ20</f>
        <v>1</v>
      </c>
      <c r="L8" s="28">
        <f>+PUNTUALIDAD!BE20</f>
        <v>0.9821428571428571</v>
      </c>
      <c r="M8" s="28">
        <f>+PUNTUALIDAD!BJ20</f>
        <v>0.9642857142857143</v>
      </c>
    </row>
    <row r="12" spans="1:13" x14ac:dyDescent="0.2">
      <c r="A12" s="19"/>
      <c r="B12" s="20"/>
      <c r="C12" s="20"/>
      <c r="D12" s="20"/>
      <c r="E12" s="20"/>
      <c r="F12" s="20"/>
      <c r="G12" s="20"/>
      <c r="H12" s="20"/>
      <c r="I12" s="20"/>
      <c r="J12" s="20"/>
      <c r="K12" s="20"/>
      <c r="L12" s="20"/>
      <c r="M12" s="20"/>
    </row>
    <row r="13" spans="1:13" ht="25.5" x14ac:dyDescent="0.2">
      <c r="A13" s="25" t="s">
        <v>63</v>
      </c>
      <c r="B13" s="43" t="s">
        <v>30</v>
      </c>
      <c r="C13" s="43" t="s">
        <v>20</v>
      </c>
      <c r="D13" s="43" t="s">
        <v>9</v>
      </c>
      <c r="E13" s="43" t="s">
        <v>21</v>
      </c>
      <c r="F13" s="43" t="s">
        <v>22</v>
      </c>
      <c r="G13" s="43" t="s">
        <v>23</v>
      </c>
      <c r="H13" s="43" t="s">
        <v>24</v>
      </c>
      <c r="I13" s="43" t="s">
        <v>25</v>
      </c>
      <c r="J13" s="43" t="s">
        <v>26</v>
      </c>
      <c r="K13" s="43" t="s">
        <v>27</v>
      </c>
      <c r="L13" s="43" t="s">
        <v>28</v>
      </c>
      <c r="M13" s="43" t="s">
        <v>29</v>
      </c>
    </row>
    <row r="14" spans="1:13" x14ac:dyDescent="0.2">
      <c r="A14" s="17" t="s">
        <v>31</v>
      </c>
      <c r="B14" s="18">
        <f>+PUNTUALIDAD!D14</f>
        <v>0.99327267637178063</v>
      </c>
      <c r="C14" s="18">
        <f>+PUNTUALIDAD!I14</f>
        <v>0.99787234042553197</v>
      </c>
      <c r="D14" s="18">
        <f>+PUNTUALIDAD!N14</f>
        <v>0.99036474164133748</v>
      </c>
      <c r="E14" s="18">
        <f>+PUNTUALIDAD!S14</f>
        <v>0.99208086706127019</v>
      </c>
      <c r="F14" s="18">
        <f>+PUNTUALIDAD!X14</f>
        <v>0.99220884658454644</v>
      </c>
      <c r="G14" s="18">
        <f>+PUNTUALIDAD!AC14</f>
        <v>0.99893617021276593</v>
      </c>
      <c r="H14" s="18">
        <f>+PUNTUALIDAD!AH14</f>
        <v>0.99946808510638296</v>
      </c>
      <c r="I14" s="18">
        <f>+PUNTUALIDAD!AM14</f>
        <v>0.9885904255319149</v>
      </c>
      <c r="J14" s="18">
        <f>+PUNTUALIDAD!AR14</f>
        <v>0.98357522796352581</v>
      </c>
      <c r="K14" s="18">
        <f>+PUNTUALIDAD!AW14</f>
        <v>1</v>
      </c>
      <c r="L14" s="18">
        <f>+PUNTUALIDAD!BB14</f>
        <v>0.99946808510638296</v>
      </c>
      <c r="M14" s="18">
        <f>+PUNTUALIDAD!BG14</f>
        <v>0.98753799392097252</v>
      </c>
    </row>
    <row r="15" spans="1:13" x14ac:dyDescent="0.2">
      <c r="A15" s="17" t="s">
        <v>32</v>
      </c>
      <c r="B15" s="18">
        <f>+PUNTUALIDAD!D20</f>
        <v>0.9821428571428571</v>
      </c>
      <c r="C15" s="18">
        <f>+PUNTUALIDAD!I20</f>
        <v>0.9821428571428571</v>
      </c>
      <c r="D15" s="18">
        <f>+PUNTUALIDAD!N20</f>
        <v>0.9821428571428571</v>
      </c>
      <c r="E15" s="18">
        <f>+PUNTUALIDAD!S20</f>
        <v>0.9107142857142857</v>
      </c>
      <c r="F15" s="18">
        <f>+PUNTUALIDAD!X20</f>
        <v>0.9642857142857143</v>
      </c>
      <c r="G15" s="18">
        <f>+PUNTUALIDAD!AC20</f>
        <v>0.9642857142857143</v>
      </c>
      <c r="H15" s="18">
        <f>+PUNTUALIDAD!AH20</f>
        <v>0.9464285714285714</v>
      </c>
      <c r="I15" s="18">
        <f>+PUNTUALIDAD!AM20</f>
        <v>0.9107142857142857</v>
      </c>
      <c r="J15" s="18">
        <f>+PUNTUALIDAD!AR20</f>
        <v>1</v>
      </c>
      <c r="K15" s="18">
        <f>+PUNTUALIDAD!AW20</f>
        <v>1</v>
      </c>
      <c r="L15" s="18">
        <f>+PUNTUALIDAD!BB20</f>
        <v>0.9821428571428571</v>
      </c>
      <c r="M15" s="18">
        <f>+PUNTUALIDAD!BG20</f>
        <v>0.9464285714285714</v>
      </c>
    </row>
    <row r="43" spans="14:14" x14ac:dyDescent="0.2">
      <c r="N43" s="22"/>
    </row>
    <row r="44" spans="14:14" x14ac:dyDescent="0.2">
      <c r="N44" s="22"/>
    </row>
    <row r="45" spans="14:14" x14ac:dyDescent="0.2">
      <c r="N45" s="22"/>
    </row>
    <row r="46" spans="14:14" x14ac:dyDescent="0.2">
      <c r="N46" s="22"/>
    </row>
    <row r="47" spans="14:14" x14ac:dyDescent="0.2">
      <c r="N47" s="22"/>
    </row>
    <row r="48" spans="14:14" ht="12.75" customHeight="1" x14ac:dyDescent="0.2">
      <c r="N48" s="22"/>
    </row>
    <row r="49" spans="1:14" ht="38.25" x14ac:dyDescent="0.2">
      <c r="J49" s="70" t="s">
        <v>33</v>
      </c>
      <c r="K49" s="70"/>
      <c r="L49" s="24" t="s">
        <v>94</v>
      </c>
      <c r="M49" s="24" t="s">
        <v>35</v>
      </c>
      <c r="N49" s="22"/>
    </row>
    <row r="50" spans="1:14" x14ac:dyDescent="0.2">
      <c r="J50" s="41" t="s">
        <v>70</v>
      </c>
      <c r="K50" s="26"/>
      <c r="L50" s="21">
        <v>0.9978070175438597</v>
      </c>
      <c r="M50" s="21">
        <v>0.99725877192982459</v>
      </c>
      <c r="N50" s="22"/>
    </row>
    <row r="51" spans="1:14" x14ac:dyDescent="0.2">
      <c r="J51" s="41" t="s">
        <v>43</v>
      </c>
      <c r="K51" s="26"/>
      <c r="L51" s="21">
        <v>0.9927083333333333</v>
      </c>
      <c r="M51" s="21">
        <v>0.9927083333333333</v>
      </c>
      <c r="N51" s="22"/>
    </row>
    <row r="52" spans="1:14" x14ac:dyDescent="0.2">
      <c r="J52" s="41" t="s">
        <v>71</v>
      </c>
      <c r="K52" s="26"/>
      <c r="L52" s="21">
        <v>0.99556737588652477</v>
      </c>
      <c r="M52" s="21">
        <v>0.99224290780141844</v>
      </c>
      <c r="N52" s="22"/>
    </row>
    <row r="53" spans="1:14" x14ac:dyDescent="0.2">
      <c r="J53" s="41" t="s">
        <v>72</v>
      </c>
      <c r="K53" s="26"/>
      <c r="L53" s="21">
        <v>0.99404761904761907</v>
      </c>
      <c r="M53" s="21">
        <v>0.9910714285714286</v>
      </c>
      <c r="N53" s="22"/>
    </row>
    <row r="54" spans="1:14" x14ac:dyDescent="0.2">
      <c r="A54" s="5"/>
      <c r="B54" s="15"/>
      <c r="J54" s="41" t="s">
        <v>73</v>
      </c>
      <c r="K54" s="26"/>
      <c r="L54" s="21">
        <v>0.99519230769230771</v>
      </c>
      <c r="M54" s="21">
        <v>0.99519230769230771</v>
      </c>
      <c r="N54" s="22"/>
    </row>
    <row r="55" spans="1:14" x14ac:dyDescent="0.2">
      <c r="B55" s="15"/>
      <c r="N55" s="22"/>
    </row>
    <row r="56" spans="1:14" x14ac:dyDescent="0.2">
      <c r="B56" s="15"/>
      <c r="N56" s="22"/>
    </row>
    <row r="57" spans="1:14" x14ac:dyDescent="0.2">
      <c r="B57" s="15"/>
      <c r="N57" s="22"/>
    </row>
    <row r="58" spans="1:14" x14ac:dyDescent="0.2">
      <c r="B58" s="15"/>
      <c r="N58" s="22"/>
    </row>
    <row r="59" spans="1:14" x14ac:dyDescent="0.2">
      <c r="B59" s="15"/>
    </row>
    <row r="60" spans="1:14" x14ac:dyDescent="0.2">
      <c r="B60" s="15"/>
    </row>
    <row r="64" spans="1:14" ht="38.25" x14ac:dyDescent="0.2">
      <c r="J64" s="45" t="s">
        <v>33</v>
      </c>
      <c r="K64" s="46"/>
      <c r="L64" s="24" t="str">
        <f>+L49</f>
        <v>Índice de puntualidad
(Ene-Dic)</v>
      </c>
      <c r="M64" s="24" t="s">
        <v>35</v>
      </c>
    </row>
    <row r="65" spans="2:13" x14ac:dyDescent="0.2">
      <c r="J65" s="41" t="s">
        <v>3</v>
      </c>
      <c r="K65" s="26"/>
      <c r="L65" s="21">
        <v>0.96577380952380953</v>
      </c>
      <c r="M65" s="21">
        <v>0.9642857142857143</v>
      </c>
    </row>
    <row r="66" spans="2:13" ht="12.75" customHeight="1" x14ac:dyDescent="0.2"/>
    <row r="68" spans="2:13" x14ac:dyDescent="0.2">
      <c r="B68" s="15"/>
    </row>
    <row r="78" spans="2:13" x14ac:dyDescent="0.2">
      <c r="B78" s="15"/>
    </row>
  </sheetData>
  <mergeCells count="1">
    <mergeCell ref="J49:K4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G11"/>
  <sheetViews>
    <sheetView showGridLines="0" zoomScaleNormal="100" workbookViewId="0">
      <selection activeCell="K31" sqref="K31"/>
    </sheetView>
  </sheetViews>
  <sheetFormatPr baseColWidth="10" defaultRowHeight="15" x14ac:dyDescent="0.25"/>
  <cols>
    <col min="1" max="1" width="33.85546875" bestFit="1" customWidth="1"/>
    <col min="4" max="4" width="35.42578125" style="49" customWidth="1"/>
    <col min="5" max="5" width="13.5703125" style="49" bestFit="1" customWidth="1"/>
    <col min="6" max="6" width="24.85546875" customWidth="1"/>
    <col min="7" max="16384" width="11.42578125" style="49"/>
  </cols>
  <sheetData>
    <row r="2" spans="4:7" x14ac:dyDescent="0.25">
      <c r="D2" s="50" t="s">
        <v>97</v>
      </c>
      <c r="E2" s="51" t="s">
        <v>96</v>
      </c>
    </row>
    <row r="3" spans="4:7" x14ac:dyDescent="0.25">
      <c r="D3" s="52" t="s">
        <v>98</v>
      </c>
      <c r="E3" s="53">
        <v>8977</v>
      </c>
    </row>
    <row r="4" spans="4:7" x14ac:dyDescent="0.25">
      <c r="D4" s="52" t="s">
        <v>127</v>
      </c>
      <c r="E4" s="53">
        <v>60</v>
      </c>
      <c r="G4" s="54"/>
    </row>
    <row r="5" spans="4:7" x14ac:dyDescent="0.25">
      <c r="D5" s="52" t="s">
        <v>128</v>
      </c>
      <c r="E5" s="53">
        <v>13</v>
      </c>
      <c r="G5" s="56"/>
    </row>
    <row r="6" spans="4:7" x14ac:dyDescent="0.25">
      <c r="D6" s="52" t="s">
        <v>129</v>
      </c>
      <c r="E6" s="53">
        <v>5</v>
      </c>
      <c r="G6" s="56"/>
    </row>
    <row r="7" spans="4:7" x14ac:dyDescent="0.25">
      <c r="D7" s="52" t="s">
        <v>130</v>
      </c>
      <c r="E7" s="53">
        <v>1</v>
      </c>
      <c r="G7" s="56"/>
    </row>
    <row r="8" spans="4:7" x14ac:dyDescent="0.25">
      <c r="D8"/>
      <c r="E8"/>
      <c r="G8" s="56"/>
    </row>
    <row r="9" spans="4:7" x14ac:dyDescent="0.25">
      <c r="D9"/>
      <c r="E9"/>
      <c r="G9" s="56"/>
    </row>
    <row r="10" spans="4:7" x14ac:dyDescent="0.25">
      <c r="D10"/>
      <c r="E10"/>
    </row>
    <row r="11" spans="4:7" x14ac:dyDescent="0.25">
      <c r="D11"/>
      <c r="E11"/>
    </row>
  </sheetData>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P16"/>
  <sheetViews>
    <sheetView zoomScale="85" zoomScaleNormal="85" workbookViewId="0">
      <pane xSplit="1" ySplit="5" topLeftCell="B6" activePane="bottomRight" state="frozen"/>
      <selection activeCell="A12" activeCellId="1" sqref="N12:N15 A12:A15"/>
      <selection pane="topRight" activeCell="A12" activeCellId="1" sqref="N12:N15 A12:A15"/>
      <selection pane="bottomLeft" activeCell="A12" activeCellId="1" sqref="N12:N15 A12:A15"/>
      <selection pane="bottomRight" activeCell="F33" sqref="F33"/>
    </sheetView>
  </sheetViews>
  <sheetFormatPr baseColWidth="10" defaultRowHeight="15" x14ac:dyDescent="0.25"/>
  <cols>
    <col min="1" max="1" width="41.85546875" style="49" bestFit="1" customWidth="1"/>
    <col min="2" max="3" width="12.28515625" style="49" customWidth="1"/>
    <col min="4" max="4" width="12.5703125" style="49" customWidth="1"/>
    <col min="5" max="5" width="12.140625" style="49" customWidth="1"/>
    <col min="6" max="6" width="12.85546875" style="49" customWidth="1"/>
    <col min="7" max="7" width="12" style="49" customWidth="1"/>
    <col min="8" max="8" width="11.42578125" style="49" customWidth="1"/>
    <col min="9" max="9" width="12.42578125" style="49" customWidth="1"/>
    <col min="10" max="10" width="12.28515625" style="49" customWidth="1"/>
    <col min="11" max="11" width="12" style="49" customWidth="1"/>
    <col min="12" max="12" width="12.5703125" style="49" customWidth="1"/>
    <col min="13" max="13" width="12.28515625" style="49" customWidth="1"/>
    <col min="17" max="16384" width="11.42578125" style="49"/>
  </cols>
  <sheetData>
    <row r="1" spans="1:13" x14ac:dyDescent="0.25">
      <c r="A1"/>
      <c r="E1" s="57" t="s">
        <v>103</v>
      </c>
    </row>
    <row r="2" spans="1:13" x14ac:dyDescent="0.25">
      <c r="A2" s="49" t="s">
        <v>104</v>
      </c>
      <c r="B2" s="49" t="s">
        <v>105</v>
      </c>
    </row>
    <row r="3" spans="1:13" x14ac:dyDescent="0.25">
      <c r="A3" s="49" t="s">
        <v>106</v>
      </c>
      <c r="B3" s="49" t="s">
        <v>105</v>
      </c>
    </row>
    <row r="5" spans="1:13" x14ac:dyDescent="0.25">
      <c r="A5" s="49" t="s">
        <v>107</v>
      </c>
      <c r="B5" s="49" t="s">
        <v>108</v>
      </c>
      <c r="C5" s="49" t="s">
        <v>109</v>
      </c>
      <c r="D5" s="49" t="s">
        <v>110</v>
      </c>
      <c r="E5" s="49" t="s">
        <v>111</v>
      </c>
      <c r="F5" s="49" t="s">
        <v>112</v>
      </c>
      <c r="G5" s="49" t="s">
        <v>113</v>
      </c>
      <c r="H5" s="49" t="s">
        <v>114</v>
      </c>
      <c r="I5" s="49" t="s">
        <v>115</v>
      </c>
      <c r="J5" s="49" t="s">
        <v>116</v>
      </c>
      <c r="K5" s="49" t="s">
        <v>117</v>
      </c>
      <c r="L5" s="49" t="s">
        <v>118</v>
      </c>
      <c r="M5" s="49" t="s">
        <v>119</v>
      </c>
    </row>
    <row r="6" spans="1:13" x14ac:dyDescent="0.25">
      <c r="A6" s="58" t="s">
        <v>120</v>
      </c>
      <c r="B6" s="59">
        <v>5</v>
      </c>
      <c r="C6" s="59">
        <v>4</v>
      </c>
      <c r="D6" s="59">
        <v>6</v>
      </c>
      <c r="E6" s="59">
        <v>9</v>
      </c>
      <c r="F6" s="59">
        <v>10</v>
      </c>
      <c r="G6" s="59">
        <v>4</v>
      </c>
      <c r="H6" s="59">
        <v>4</v>
      </c>
      <c r="I6" s="59">
        <v>10</v>
      </c>
      <c r="J6" s="59">
        <v>3</v>
      </c>
      <c r="K6" s="59">
        <v>0</v>
      </c>
      <c r="L6" s="59">
        <v>1</v>
      </c>
      <c r="M6" s="59">
        <v>4</v>
      </c>
    </row>
    <row r="7" spans="1:13" x14ac:dyDescent="0.25">
      <c r="A7" s="60" t="s">
        <v>121</v>
      </c>
      <c r="B7" s="59">
        <v>1</v>
      </c>
      <c r="C7" s="59">
        <v>2</v>
      </c>
      <c r="D7" s="59">
        <v>2</v>
      </c>
      <c r="E7" s="59">
        <v>2</v>
      </c>
      <c r="F7" s="59">
        <v>1</v>
      </c>
      <c r="G7" s="59">
        <v>1</v>
      </c>
      <c r="H7" s="59">
        <v>4</v>
      </c>
      <c r="I7" s="59">
        <v>4</v>
      </c>
      <c r="J7" s="59">
        <v>0</v>
      </c>
      <c r="K7" s="59">
        <v>0</v>
      </c>
      <c r="L7" s="59">
        <v>0</v>
      </c>
      <c r="M7" s="59">
        <v>2</v>
      </c>
    </row>
    <row r="8" spans="1:13" x14ac:dyDescent="0.25">
      <c r="A8" s="60" t="s">
        <v>122</v>
      </c>
      <c r="B8" s="59">
        <v>0</v>
      </c>
      <c r="C8" s="59">
        <v>0</v>
      </c>
      <c r="D8" s="59">
        <v>1</v>
      </c>
      <c r="E8" s="59">
        <v>3</v>
      </c>
      <c r="F8" s="59">
        <v>0</v>
      </c>
      <c r="G8" s="59">
        <v>1</v>
      </c>
      <c r="H8" s="59">
        <v>0</v>
      </c>
      <c r="I8" s="59">
        <v>0</v>
      </c>
      <c r="J8" s="59">
        <v>2</v>
      </c>
      <c r="K8" s="59">
        <v>0</v>
      </c>
      <c r="L8" s="59">
        <v>0</v>
      </c>
      <c r="M8" s="59">
        <v>1</v>
      </c>
    </row>
    <row r="9" spans="1:13" x14ac:dyDescent="0.25">
      <c r="A9" s="60" t="s">
        <v>123</v>
      </c>
      <c r="B9" s="59">
        <v>4</v>
      </c>
      <c r="C9" s="59">
        <v>2</v>
      </c>
      <c r="D9" s="59">
        <v>3</v>
      </c>
      <c r="E9" s="59">
        <v>2</v>
      </c>
      <c r="F9" s="59">
        <v>8</v>
      </c>
      <c r="G9" s="59">
        <v>2</v>
      </c>
      <c r="H9" s="59">
        <v>0</v>
      </c>
      <c r="I9" s="59">
        <v>6</v>
      </c>
      <c r="J9" s="59">
        <v>1</v>
      </c>
      <c r="K9" s="59">
        <v>0</v>
      </c>
      <c r="L9" s="59">
        <v>0</v>
      </c>
      <c r="M9" s="59">
        <v>1</v>
      </c>
    </row>
    <row r="10" spans="1:13" x14ac:dyDescent="0.25">
      <c r="A10" s="60" t="s">
        <v>124</v>
      </c>
      <c r="B10" s="59">
        <v>0</v>
      </c>
      <c r="C10" s="59">
        <v>0</v>
      </c>
      <c r="D10" s="59">
        <v>0</v>
      </c>
      <c r="E10" s="59">
        <v>1</v>
      </c>
      <c r="F10" s="59">
        <v>1</v>
      </c>
      <c r="G10" s="59">
        <v>0</v>
      </c>
      <c r="H10" s="59">
        <v>0</v>
      </c>
      <c r="I10" s="59">
        <v>0</v>
      </c>
      <c r="J10" s="59">
        <v>0</v>
      </c>
      <c r="K10" s="59">
        <v>0</v>
      </c>
      <c r="L10" s="59">
        <v>0</v>
      </c>
      <c r="M10" s="59">
        <v>0</v>
      </c>
    </row>
    <row r="11" spans="1:13" x14ac:dyDescent="0.25">
      <c r="A11" s="60" t="s">
        <v>125</v>
      </c>
      <c r="B11" s="59">
        <v>0</v>
      </c>
      <c r="C11" s="59">
        <v>0</v>
      </c>
      <c r="D11" s="59">
        <v>0</v>
      </c>
      <c r="E11" s="59">
        <v>1</v>
      </c>
      <c r="F11" s="59">
        <v>0</v>
      </c>
      <c r="G11" s="59">
        <v>0</v>
      </c>
      <c r="H11" s="59">
        <v>0</v>
      </c>
      <c r="I11" s="59">
        <v>0</v>
      </c>
      <c r="J11" s="59">
        <v>0</v>
      </c>
      <c r="K11" s="59">
        <v>0</v>
      </c>
      <c r="L11" s="59">
        <v>1</v>
      </c>
      <c r="M11" s="59">
        <v>0</v>
      </c>
    </row>
    <row r="12" spans="1:13" x14ac:dyDescent="0.25">
      <c r="A12" s="61" t="s">
        <v>99</v>
      </c>
      <c r="B12" s="62">
        <v>2</v>
      </c>
      <c r="C12" s="62">
        <v>1</v>
      </c>
      <c r="D12" s="62">
        <v>0</v>
      </c>
      <c r="E12" s="62">
        <v>0</v>
      </c>
      <c r="F12" s="62">
        <v>0</v>
      </c>
      <c r="G12" s="62">
        <v>0</v>
      </c>
      <c r="H12" s="62">
        <v>0</v>
      </c>
      <c r="I12" s="62">
        <v>2</v>
      </c>
      <c r="J12" s="62">
        <v>2</v>
      </c>
      <c r="K12" s="62">
        <v>0</v>
      </c>
      <c r="L12" s="62">
        <v>1</v>
      </c>
      <c r="M12" s="62">
        <v>11</v>
      </c>
    </row>
    <row r="13" spans="1:13" x14ac:dyDescent="0.25">
      <c r="A13" s="63" t="s">
        <v>100</v>
      </c>
      <c r="B13" s="62">
        <v>1</v>
      </c>
      <c r="C13" s="62">
        <v>1</v>
      </c>
      <c r="D13" s="62">
        <v>0</v>
      </c>
      <c r="E13" s="62">
        <v>0</v>
      </c>
      <c r="F13" s="62">
        <v>0</v>
      </c>
      <c r="G13" s="62">
        <v>0</v>
      </c>
      <c r="H13" s="62">
        <v>0</v>
      </c>
      <c r="I13" s="62">
        <v>2</v>
      </c>
      <c r="J13" s="62">
        <v>0</v>
      </c>
      <c r="K13" s="62">
        <v>0</v>
      </c>
      <c r="L13" s="62">
        <v>1</v>
      </c>
      <c r="M13" s="62">
        <v>8</v>
      </c>
    </row>
    <row r="14" spans="1:13" x14ac:dyDescent="0.25">
      <c r="A14" s="63" t="s">
        <v>101</v>
      </c>
      <c r="B14" s="62">
        <v>0</v>
      </c>
      <c r="C14" s="62">
        <v>0</v>
      </c>
      <c r="D14" s="62">
        <v>0</v>
      </c>
      <c r="E14" s="62">
        <v>0</v>
      </c>
      <c r="F14" s="62">
        <v>0</v>
      </c>
      <c r="G14" s="62">
        <v>0</v>
      </c>
      <c r="H14" s="62">
        <v>0</v>
      </c>
      <c r="I14" s="62">
        <v>0</v>
      </c>
      <c r="J14" s="62">
        <v>2</v>
      </c>
      <c r="K14" s="62">
        <v>0</v>
      </c>
      <c r="L14" s="62">
        <v>0</v>
      </c>
      <c r="M14" s="62">
        <v>3</v>
      </c>
    </row>
    <row r="15" spans="1:13" x14ac:dyDescent="0.25">
      <c r="A15" s="63" t="s">
        <v>102</v>
      </c>
      <c r="B15" s="62">
        <v>1</v>
      </c>
      <c r="C15" s="62">
        <v>0</v>
      </c>
      <c r="D15" s="62">
        <v>0</v>
      </c>
      <c r="E15" s="62">
        <v>0</v>
      </c>
      <c r="F15" s="62">
        <v>0</v>
      </c>
      <c r="G15" s="62">
        <v>0</v>
      </c>
      <c r="H15" s="62">
        <v>0</v>
      </c>
      <c r="I15" s="62">
        <v>0</v>
      </c>
      <c r="J15" s="62">
        <v>0</v>
      </c>
      <c r="K15" s="62">
        <v>0</v>
      </c>
      <c r="L15" s="62">
        <v>0</v>
      </c>
      <c r="M15" s="62">
        <v>0</v>
      </c>
    </row>
    <row r="16" spans="1:13" x14ac:dyDescent="0.25">
      <c r="A16" s="64" t="s">
        <v>126</v>
      </c>
      <c r="B16" s="55">
        <v>7</v>
      </c>
      <c r="C16" s="55">
        <v>5</v>
      </c>
      <c r="D16" s="55">
        <v>6</v>
      </c>
      <c r="E16" s="55">
        <v>9</v>
      </c>
      <c r="F16" s="55">
        <v>10</v>
      </c>
      <c r="G16" s="55">
        <v>4</v>
      </c>
      <c r="H16" s="55">
        <v>4</v>
      </c>
      <c r="I16" s="55">
        <v>12</v>
      </c>
      <c r="J16" s="55">
        <v>5</v>
      </c>
      <c r="K16" s="55">
        <v>0</v>
      </c>
      <c r="L16" s="55">
        <v>2</v>
      </c>
      <c r="M16" s="55">
        <v>15</v>
      </c>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6"/>
  <sheetViews>
    <sheetView zoomScale="90" zoomScaleNormal="90" workbookViewId="0">
      <selection activeCell="H13" sqref="H13"/>
    </sheetView>
  </sheetViews>
  <sheetFormatPr baseColWidth="10" defaultRowHeight="12.75" x14ac:dyDescent="0.2"/>
  <cols>
    <col min="1" max="1" width="2.42578125" customWidth="1"/>
    <col min="2" max="2" width="46" customWidth="1"/>
    <col min="3" max="3" width="103.28515625" customWidth="1"/>
  </cols>
  <sheetData>
    <row r="1" spans="2:3" ht="9" customHeight="1" x14ac:dyDescent="0.2"/>
    <row r="3" spans="2:3" s="39" customFormat="1" x14ac:dyDescent="0.2"/>
    <row r="4" spans="2:3" s="39" customFormat="1" x14ac:dyDescent="0.2">
      <c r="B4" s="36" t="s">
        <v>74</v>
      </c>
      <c r="C4" s="37" t="s">
        <v>64</v>
      </c>
    </row>
    <row r="5" spans="2:3" s="39" customFormat="1" ht="37.5" customHeight="1" x14ac:dyDescent="0.2">
      <c r="B5" s="38" t="s">
        <v>44</v>
      </c>
      <c r="C5" s="38" t="s">
        <v>65</v>
      </c>
    </row>
    <row r="6" spans="2:3" s="39" customFormat="1" x14ac:dyDescent="0.2">
      <c r="B6" s="38" t="s">
        <v>75</v>
      </c>
      <c r="C6" s="38" t="s">
        <v>76</v>
      </c>
    </row>
    <row r="7" spans="2:3" s="39" customFormat="1" x14ac:dyDescent="0.2">
      <c r="B7" s="38" t="s">
        <v>45</v>
      </c>
      <c r="C7" s="38" t="s">
        <v>77</v>
      </c>
    </row>
    <row r="8" spans="2:3" s="39" customFormat="1" ht="38.25" x14ac:dyDescent="0.2">
      <c r="B8" s="38" t="s">
        <v>46</v>
      </c>
      <c r="C8" s="38" t="s">
        <v>69</v>
      </c>
    </row>
    <row r="9" spans="2:3" s="39" customFormat="1" x14ac:dyDescent="0.2">
      <c r="B9" s="38" t="s">
        <v>47</v>
      </c>
      <c r="C9" s="38" t="s">
        <v>78</v>
      </c>
    </row>
    <row r="10" spans="2:3" s="39" customFormat="1" ht="25.5" x14ac:dyDescent="0.2">
      <c r="B10" s="38" t="s">
        <v>48</v>
      </c>
      <c r="C10" s="38" t="s">
        <v>79</v>
      </c>
    </row>
    <row r="11" spans="2:3" s="39" customFormat="1" x14ac:dyDescent="0.2">
      <c r="B11" s="38" t="s">
        <v>49</v>
      </c>
      <c r="C11" s="38" t="s">
        <v>80</v>
      </c>
    </row>
    <row r="12" spans="2:3" s="39" customFormat="1" x14ac:dyDescent="0.2">
      <c r="B12" s="38" t="s">
        <v>50</v>
      </c>
      <c r="C12" s="38" t="s">
        <v>81</v>
      </c>
    </row>
    <row r="13" spans="2:3" s="39" customFormat="1" ht="25.5" x14ac:dyDescent="0.2">
      <c r="B13" s="38" t="s">
        <v>52</v>
      </c>
      <c r="C13" s="38" t="s">
        <v>82</v>
      </c>
    </row>
    <row r="14" spans="2:3" s="39" customFormat="1" ht="25.5" x14ac:dyDescent="0.2">
      <c r="B14" s="38" t="s">
        <v>51</v>
      </c>
      <c r="C14" s="38" t="s">
        <v>83</v>
      </c>
    </row>
    <row r="15" spans="2:3" s="39" customFormat="1" ht="38.25" x14ac:dyDescent="0.2">
      <c r="B15" s="38" t="s">
        <v>53</v>
      </c>
      <c r="C15" s="38" t="s">
        <v>84</v>
      </c>
    </row>
    <row r="16" spans="2:3" s="39" customFormat="1" ht="25.5" x14ac:dyDescent="0.2">
      <c r="B16" s="38" t="s">
        <v>54</v>
      </c>
      <c r="C16" s="38" t="s">
        <v>66</v>
      </c>
    </row>
    <row r="17" spans="2:3" s="39" customFormat="1" ht="25.5" x14ac:dyDescent="0.2">
      <c r="B17" s="38" t="s">
        <v>55</v>
      </c>
      <c r="C17" s="38" t="s">
        <v>85</v>
      </c>
    </row>
    <row r="18" spans="2:3" s="39" customFormat="1" ht="25.5" x14ac:dyDescent="0.2">
      <c r="B18" s="38" t="s">
        <v>56</v>
      </c>
      <c r="C18" s="38" t="s">
        <v>67</v>
      </c>
    </row>
    <row r="19" spans="2:3" s="39" customFormat="1" x14ac:dyDescent="0.2">
      <c r="B19" s="38" t="s">
        <v>57</v>
      </c>
      <c r="C19" s="38" t="s">
        <v>68</v>
      </c>
    </row>
    <row r="20" spans="2:3" s="39" customFormat="1" ht="51" x14ac:dyDescent="0.2">
      <c r="B20" s="38" t="s">
        <v>58</v>
      </c>
      <c r="C20" s="38" t="s">
        <v>86</v>
      </c>
    </row>
    <row r="21" spans="2:3" s="39" customFormat="1" x14ac:dyDescent="0.2">
      <c r="B21" s="38" t="s">
        <v>87</v>
      </c>
      <c r="C21" s="38" t="s">
        <v>88</v>
      </c>
    </row>
    <row r="22" spans="2:3" s="39" customFormat="1" x14ac:dyDescent="0.2">
      <c r="B22" s="38" t="s">
        <v>59</v>
      </c>
      <c r="C22" s="38" t="s">
        <v>89</v>
      </c>
    </row>
    <row r="23" spans="2:3" s="39" customFormat="1" ht="51" x14ac:dyDescent="0.2">
      <c r="B23" s="38" t="s">
        <v>60</v>
      </c>
      <c r="C23" s="38" t="s">
        <v>90</v>
      </c>
    </row>
    <row r="24" spans="2:3" s="39" customFormat="1" x14ac:dyDescent="0.2">
      <c r="B24" s="38" t="s">
        <v>61</v>
      </c>
      <c r="C24" s="38" t="s">
        <v>91</v>
      </c>
    </row>
    <row r="25" spans="2:3" s="39" customFormat="1" x14ac:dyDescent="0.2">
      <c r="B25"/>
      <c r="C25"/>
    </row>
    <row r="26" spans="2:3" s="39" customFormat="1" x14ac:dyDescent="0.2">
      <c r="B26"/>
      <c r="C26"/>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PUNTUALIDAD</vt:lpstr>
      <vt:lpstr>Gráficos Índice de Puntualidad</vt:lpstr>
      <vt:lpstr>Graficas Demoras</vt:lpstr>
      <vt:lpstr>Detalle Total de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2018-05-03T18:19:34Z</dcterms:modified>
</cp:coreProperties>
</file>