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2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161" r:id="rId7"/>
  </pivotCaches>
</workbook>
</file>

<file path=xl/calcChain.xml><?xml version="1.0" encoding="utf-8"?>
<calcChain xmlns="http://schemas.openxmlformats.org/spreadsheetml/2006/main">
  <c r="A3" i="20" l="1"/>
  <c r="L64" i="20" l="1"/>
  <c r="P14" i="19" l="1"/>
  <c r="O14" i="19"/>
  <c r="N14" i="19"/>
  <c r="D14" i="20" s="1"/>
  <c r="O20" i="19"/>
  <c r="N20" i="19"/>
  <c r="D15" i="20" s="1"/>
  <c r="P20" i="19"/>
  <c r="K20" i="19" l="1"/>
  <c r="J20" i="19"/>
  <c r="Q14" i="19"/>
  <c r="D7" i="20" s="1"/>
  <c r="I20" i="19"/>
  <c r="C15" i="20" s="1"/>
  <c r="E20" i="19"/>
  <c r="D20" i="19"/>
  <c r="B15" i="20" s="1"/>
  <c r="F14" i="19"/>
  <c r="F20" i="19"/>
  <c r="I14" i="19"/>
  <c r="C14" i="20" s="1"/>
  <c r="K14" i="19"/>
  <c r="D14" i="19"/>
  <c r="B14" i="20" s="1"/>
  <c r="J14" i="19"/>
  <c r="Q20" i="19"/>
  <c r="D8" i="20" s="1"/>
  <c r="E14" i="19"/>
  <c r="L20" i="19" l="1"/>
  <c r="C8" i="20" s="1"/>
  <c r="G20" i="19"/>
  <c r="B8" i="20" s="1"/>
  <c r="L14" i="19"/>
  <c r="C7" i="20" s="1"/>
  <c r="G14" i="19"/>
  <c r="B7" i="20" s="1"/>
  <c r="T14" i="19" l="1"/>
  <c r="U14" i="19"/>
  <c r="V14" i="19"/>
  <c r="U20" i="19"/>
  <c r="V20" i="19"/>
  <c r="T20" i="19"/>
  <c r="W14" i="19"/>
  <c r="W20" i="19"/>
</calcChain>
</file>

<file path=xl/sharedStrings.xml><?xml version="1.0" encoding="utf-8"?>
<sst xmlns="http://schemas.openxmlformats.org/spreadsheetml/2006/main" count="193" uniqueCount="128">
  <si>
    <t>Aeroméxico Connect (Aerolitoral)</t>
  </si>
  <si>
    <t>Interjet (ABC Aerolíneas)</t>
  </si>
  <si>
    <t>Vivaaerobus (Aeroenlaces)</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</si>
  <si>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</si>
  <si>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</si>
  <si>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</si>
  <si>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</si>
  <si>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</si>
  <si>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</si>
  <si>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</si>
  <si>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</si>
  <si>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VIV</t>
  </si>
  <si>
    <t>VOI</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</si>
  <si>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</si>
  <si>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</si>
  <si>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</si>
  <si>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</si>
  <si>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</si>
  <si>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</si>
  <si>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</si>
  <si>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</si>
  <si>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</si>
  <si>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</si>
  <si>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</si>
  <si>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</si>
  <si>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</si>
  <si>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</si>
  <si>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</si>
  <si>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</si>
  <si>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</si>
  <si>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</si>
  <si>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</si>
  <si>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</si>
  <si>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</si>
  <si>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</si>
  <si>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</si>
  <si>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</si>
  <si>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</si>
  <si>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</si>
  <si>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</si>
  <si>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</si>
  <si>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</si>
  <si>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MQ</t>
  </si>
  <si>
    <t>Envoy Air, Inc</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</si>
  <si>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</si>
  <si>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</si>
  <si>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</si>
  <si>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</si>
  <si>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</si>
  <si>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</si>
  <si>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</si>
  <si>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</si>
  <si>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</si>
  <si>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</si>
  <si>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</si>
  <si>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</si>
  <si>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</si>
  <si>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</si>
  <si>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</si>
  <si>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</si>
  <si>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</si>
  <si>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</si>
  <si>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</si>
  <si>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</si>
  <si>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</si>
  <si>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</si>
  <si>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</si>
  <si>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</si>
  <si>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</si>
  <si>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</si>
  <si>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</si>
  <si>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 Connect</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</si>
  <si>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</si>
  <si>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</si>
  <si>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</si>
  <si>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</si>
  <si>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</si>
  <si>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</si>
  <si>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</si>
  <si>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</si>
  <si>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</si>
  <si>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</si>
  <si>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</si>
  <si>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</si>
  <si>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</si>
  <si>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</si>
  <si>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</si>
  <si>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</si>
  <si>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</si>
  <si>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</si>
  <si>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</si>
  <si>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</si>
  <si>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</si>
  <si>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Total Anual 2016 (Ene-Mar)
Empresas Internacionales</t>
  </si>
  <si>
    <t>Índice de puntualidad
(Ene-Mar)</t>
  </si>
  <si>
    <t>AEROPUERTO DE TORREON</t>
  </si>
  <si>
    <t>Operaciones</t>
  </si>
  <si>
    <t>Detalle</t>
  </si>
  <si>
    <t>Operaciones a Tiempo</t>
  </si>
  <si>
    <t>No Imputable</t>
  </si>
  <si>
    <t>EVENTO OCASIONAL</t>
  </si>
  <si>
    <t>METEOROLOGIA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</si>
  <si>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</si>
  <si>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</si>
  <si>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</si>
  <si>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</si>
  <si>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</si>
  <si>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</si>
  <si>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</si>
  <si>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</si>
  <si>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</si>
  <si>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</si>
  <si>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</si>
  <si>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</si>
  <si>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</si>
  <si>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</si>
  <si>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</si>
  <si>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</si>
  <si>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</si>
  <si>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</si>
  <si>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</si>
  <si>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TRIPULACIONES*</t>
  </si>
  <si>
    <t>TRAFICO/DOCUMENTACION*</t>
  </si>
  <si>
    <t>MANTENIMIENTO AERONAVES*</t>
  </si>
  <si>
    <t>Total general</t>
  </si>
  <si>
    <t>Operaciones Imputables a la aerolínea</t>
  </si>
  <si>
    <t>Evento Ocasional</t>
  </si>
  <si>
    <t>Meteorologia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</si>
</sst>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1" fillId="0" borderId="0" xfId="103" applyFont="1"/>
    <xf numFmtId="0" fontId="1" fillId="31" borderId="0" xfId="103" applyFill="1" applyAlignment="1">
      <alignment horizontal="left"/>
    </xf>
    <xf numFmtId="165" fontId="1" fillId="31" borderId="0" xfId="103" applyNumberFormat="1" applyFill="1"/>
    <xf numFmtId="0" fontId="1" fillId="0" borderId="0" xfId="103" applyAlignment="1">
      <alignment horizontal="left"/>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Puntualidad'!$L$49</c:f>
              <c:strCache>
                <c:ptCount val="1"/>
                <c:pt idx="0">
                  <c:v>Índice de puntualidad
(Ene-Mar)</c:v>
                </c:pt>
              </c:strCache>
            </c:strRef>
          </c:tx>
          <c:invertIfNegative val="0"/>
          <c:cat>
            <c:strRef>
              <c:f>'Gráficos Índice de Puntualidad'!$J$50:$J$54</c:f>
              <c:strCache>
                <c:ptCount val="5"/>
                <c:pt idx="0">
                  <c:v>Interjet</c:v>
                </c:pt>
                <c:pt idx="1">
                  <c:v>Transportes Aéreos Regionales (TAR)</c:v>
                </c:pt>
                <c:pt idx="2">
                  <c:v>Aeroméxico Connect</c:v>
                </c:pt>
                <c:pt idx="3">
                  <c:v>Vivaaerobus</c:v>
                </c:pt>
                <c:pt idx="4">
                  <c:v>Volaris</c:v>
                </c:pt>
              </c:strCache>
            </c:strRef>
          </c:cat>
          <c:val>
            <c:numRef>
              <c:f>'Gráficos Índice de Puntualidad'!$L$50:$L$54</c:f>
              <c:numCache>
                <c:formatCode>0%</c:formatCode>
                <c:ptCount val="5"/>
                <c:pt idx="0">
                  <c:v>1</c:v>
                </c:pt>
                <c:pt idx="1">
                  <c:v>0.99404761904761907</c:v>
                </c:pt>
                <c:pt idx="2">
                  <c:v>0.99556737588652477</c:v>
                </c:pt>
                <c:pt idx="3">
                  <c:v>0.99444444444444446</c:v>
                </c:pt>
                <c:pt idx="4">
                  <c:v>1</c:v>
                </c:pt>
              </c:numCache>
            </c:numRef>
          </c:val>
          <c:extLst>
            <c:ext xmlns:c16="http://schemas.microsoft.com/office/drawing/2014/chart" uri="{C3380CC4-5D6E-409C-BE32-E72D297353CC}">
              <c16:uniqueId val="{00000000-034A-4AD2-9144-1C4D0A6714D5}"/>
            </c:ext>
          </c:extLst>
        </c:ser>
        <c:ser>
          <c:idx val="2"/>
          <c:order val="1"/>
          <c:tx>
            <c:strRef>
              <c:f>'Gráficos Índice de Puntualidad'!$M$49</c:f>
              <c:strCache>
                <c:ptCount val="1"/>
                <c:pt idx="0">
                  <c:v>Dentro del  Horario</c:v>
                </c:pt>
              </c:strCache>
            </c:strRef>
          </c:tx>
          <c:invertIfNegative val="0"/>
          <c:cat>
            <c:strRef>
              <c:f>'Gráficos Índice de Puntualidad'!$J$50:$J$54</c:f>
              <c:strCache>
                <c:ptCount val="5"/>
                <c:pt idx="0">
                  <c:v>Interjet</c:v>
                </c:pt>
                <c:pt idx="1">
                  <c:v>Transportes Aéreos Regionales (TAR)</c:v>
                </c:pt>
                <c:pt idx="2">
                  <c:v>Aeroméxico Connect</c:v>
                </c:pt>
                <c:pt idx="3">
                  <c:v>Vivaaerobus</c:v>
                </c:pt>
                <c:pt idx="4">
                  <c:v>Volaris</c:v>
                </c:pt>
              </c:strCache>
            </c:strRef>
          </c:cat>
          <c:val>
            <c:numRef>
              <c:f>'Gráficos Índice de Puntualidad'!$M$50:$M$54</c:f>
              <c:numCache>
                <c:formatCode>0%</c:formatCode>
                <c:ptCount val="5"/>
                <c:pt idx="0">
                  <c:v>1</c:v>
                </c:pt>
                <c:pt idx="1">
                  <c:v>0.99404761904761907</c:v>
                </c:pt>
                <c:pt idx="2">
                  <c:v>0.99468085106382975</c:v>
                </c:pt>
                <c:pt idx="3">
                  <c:v>0.99444444444444446</c:v>
                </c:pt>
                <c:pt idx="4">
                  <c:v>1</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Puntualidad'!$L$64</c:f>
              <c:strCache>
                <c:ptCount val="1"/>
                <c:pt idx="0">
                  <c:v>Índice de puntualidad
(Ene-Mar)</c:v>
                </c:pt>
              </c:strCache>
            </c:strRef>
          </c:tx>
          <c:invertIfNegative val="0"/>
          <c:cat>
            <c:strRef>
              <c:f>'Gráficos Índice de Puntualidad'!$J$65</c:f>
              <c:strCache>
                <c:ptCount val="1"/>
                <c:pt idx="0">
                  <c:v>Envoy Air, Inc</c:v>
                </c:pt>
              </c:strCache>
            </c:strRef>
          </c:cat>
          <c:val>
            <c:numRef>
              <c:f>'Gráficos Índice de Puntualidad'!$L$65</c:f>
              <c:numCache>
                <c:formatCode>0%</c:formatCode>
                <c:ptCount val="1"/>
                <c:pt idx="0">
                  <c:v>0.93333333333333335</c:v>
                </c:pt>
              </c:numCache>
            </c:numRef>
          </c:val>
          <c:extLst>
            <c:ext xmlns:c16="http://schemas.microsoft.com/office/drawing/2014/chart" uri="{C3380CC4-5D6E-409C-BE32-E72D297353CC}">
              <c16:uniqueId val="{00000000-466A-477B-A4DF-FB85519C018F}"/>
            </c:ext>
          </c:extLst>
        </c:ser>
        <c:ser>
          <c:idx val="2"/>
          <c:order val="1"/>
          <c:tx>
            <c:strRef>
              <c:f>'Gráficos Índice de Puntualidad'!$M$64</c:f>
              <c:strCache>
                <c:ptCount val="1"/>
                <c:pt idx="0">
                  <c:v>Dentro del  Horario</c:v>
                </c:pt>
              </c:strCache>
            </c:strRef>
          </c:tx>
          <c:invertIfNegative val="0"/>
          <c:cat>
            <c:strRef>
              <c:f>'Gráficos Índice de Puntualidad'!$J$65</c:f>
              <c:strCache>
                <c:ptCount val="1"/>
                <c:pt idx="0">
                  <c:v>Envoy Air, Inc</c:v>
                </c:pt>
              </c:strCache>
            </c:strRef>
          </c:cat>
          <c:val>
            <c:numRef>
              <c:f>'Gráficos Índice de Puntualidad'!$M$65</c:f>
              <c:numCache>
                <c:formatCode>0%</c:formatCode>
                <c:ptCount val="1"/>
                <c:pt idx="0">
                  <c:v>0.92777777777777781</c:v>
                </c:pt>
              </c:numCache>
            </c:numRef>
          </c:val>
          <c:extLst>
            <c:ext xmlns:c16="http://schemas.microsoft.com/office/drawing/2014/chart" uri="{C3380CC4-5D6E-409C-BE32-E72D297353CC}">
              <c16:uniqueId val="{00000001-466A-477B-A4DF-FB85519C018F}"/>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0.99893617021276593</c:v>
                </c:pt>
                <c:pt idx="1">
                  <c:v>0.99381712259371824</c:v>
                </c:pt>
                <c:pt idx="2">
                  <c:v>0.99715045592705176</c:v>
                </c:pt>
              </c:numCache>
            </c:numRef>
          </c:val>
          <c:smooth val="0"/>
          <c:extLst>
            <c:ext xmlns:c16="http://schemas.microsoft.com/office/drawing/2014/chart" uri="{C3380CC4-5D6E-409C-BE32-E72D297353CC}">
              <c16:uniqueId val="{00000000-415E-467F-BA3E-F04E6640541E}"/>
            </c:ext>
          </c:extLst>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0.8833333333333333</c:v>
                </c:pt>
                <c:pt idx="1">
                  <c:v>0.93333333333333335</c:v>
                </c:pt>
                <c:pt idx="2">
                  <c:v>0.96666666666666667</c:v>
                </c:pt>
              </c:numCache>
            </c:numRef>
          </c:val>
          <c:smooth val="0"/>
          <c:extLst>
            <c:ext xmlns:c16="http://schemas.microsoft.com/office/drawing/2014/chart" uri="{C3380CC4-5D6E-409C-BE32-E72D297353CC}">
              <c16:uniqueId val="{00000001-415E-467F-BA3E-F04E6640541E}"/>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0.99893617021276593</c:v>
                </c:pt>
                <c:pt idx="1">
                  <c:v>0.99434903748733539</c:v>
                </c:pt>
                <c:pt idx="2">
                  <c:v>0.99715045592705176</c:v>
                </c:pt>
              </c:numCache>
            </c:numRef>
          </c:val>
          <c:smooth val="0"/>
          <c:extLst>
            <c:ext xmlns:c16="http://schemas.microsoft.com/office/drawing/2014/chart" uri="{C3380CC4-5D6E-409C-BE32-E72D297353CC}">
              <c16:uniqueId val="{00000000-37BF-49E9-9211-363471BB0D3A}"/>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0.8833333333333333</c:v>
                </c:pt>
                <c:pt idx="1">
                  <c:v>0.95</c:v>
                </c:pt>
                <c:pt idx="2">
                  <c:v>0.96666666666666667</c:v>
                </c:pt>
              </c:numCache>
            </c:numRef>
          </c:val>
          <c:smooth val="0"/>
          <c:extLst>
            <c:ext xmlns:c16="http://schemas.microsoft.com/office/drawing/2014/chart" uri="{C3380CC4-5D6E-409C-BE32-E72D297353CC}">
              <c16:uniqueId val="{00000001-37BF-49E9-9211-363471BB0D3A}"/>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Torreon</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1751-4B92-A38B-B91A801B797D}"/>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1751-4B92-A38B-B91A801B797D}"/>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1751-4B92-A38B-B91A801B797D}"/>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1751-4B92-A38B-B91A801B797D}"/>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1751-4B92-A38B-B91A801B797D}"/>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1751-4B92-A38B-B91A801B797D}"/>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1751-4B92-A38B-B91A801B797D}"/>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1751-4B92-A38B-B91A801B797D}"/>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1751-4B92-A38B-B91A801B797D}"/>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1751-4B92-A38B-B91A801B797D}"/>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751-4B92-A38B-B91A801B797D}"/>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1751-4B92-A38B-B91A801B797D}"/>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4"/>
                <c:pt idx="0">
                  <c:v>Operaciones a Tiempo</c:v>
                </c:pt>
                <c:pt idx="1">
                  <c:v>Operaciones Imputables a la aerolínea</c:v>
                </c:pt>
                <c:pt idx="2">
                  <c:v>Evento Ocasional</c:v>
                </c:pt>
                <c:pt idx="3">
                  <c:v>Meteorologia</c:v>
                </c:pt>
              </c:strCache>
            </c:strRef>
          </c:cat>
          <c:val>
            <c:numRef>
              <c:f>'Graficas Demoras'!$E$3:$E$9</c:f>
              <c:numCache>
                <c:formatCode>_-* #,##0_-;\-* #,##0_-;_-* "-"??_-;_-@_-</c:formatCode>
                <c:ptCount val="7"/>
                <c:pt idx="0">
                  <c:v>2096</c:v>
                </c:pt>
                <c:pt idx="1">
                  <c:v>20</c:v>
                </c:pt>
                <c:pt idx="2">
                  <c:v>1</c:v>
                </c:pt>
                <c:pt idx="3">
                  <c:v>1</c:v>
                </c:pt>
              </c:numCache>
            </c:numRef>
          </c:val>
          <c:extLst>
            <c:ext xmlns:c16="http://schemas.microsoft.com/office/drawing/2014/chart" uri="{C3380CC4-5D6E-409C-BE32-E72D297353CC}">
              <c16:uniqueId val="{00000010-1751-4B92-A38B-B91A801B797D}"/>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760C4CCA-D475-4827-884B-0265DB48A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2096</v>
          </cell>
        </row>
        <row r="4">
          <cell r="D4" t="str">
            <v>Operaciones Imputables a la aerolínea</v>
          </cell>
          <cell r="E4">
            <v>20</v>
          </cell>
        </row>
        <row r="5">
          <cell r="D5" t="str">
            <v>Evento Ocasional</v>
          </cell>
          <cell r="E5">
            <v>1</v>
          </cell>
        </row>
        <row r="6">
          <cell r="D6" t="str">
            <v>Meteorologia</v>
          </cell>
          <cell r="E6">
            <v>1</v>
          </cell>
        </row>
        <row r="7">
          <cell r="D7" t="str">
            <v/>
          </cell>
          <cell r="E7">
            <v>0</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6.810898379626" createdVersion="6" refreshedVersion="6" minRefreshableVersion="3" recordCount="12">
  <cacheSource type="worksheet">
    <worksheetSource ref="A3:P15" sheet="base 2" r:id="rId2"/>
  </cacheSource>
  <cacheFields count="16">
    <cacheField name="Empresa" numFmtId="0">
      <sharedItems count="4">
        <s v="Aeroméxico Connect (Aerolitoral)"/>
        <s v="Envoy Air, Inc"/>
        <s v="Transportes Aéreos Regionales (TAR)"/>
        <s v="Vivaaerobus (Aeroenlaces)"/>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6">
        <s v="MANTENIMIENTO AERONAVES*"/>
        <s v="OPERACIONES AEROLINEA*"/>
        <s v="TRIPULACIONES*"/>
        <s v="EVENTO OCASIONAL"/>
        <s v="TRAFICO/DOCUMENTACION*"/>
        <s v="METEOROLOGIA"/>
      </sharedItems>
    </cacheField>
    <cacheField name="Ene" numFmtId="0">
      <sharedItems containsSemiMixedTypes="0" containsString="0" containsNumber="1" containsInteger="1" minValue="0" maxValue="4"/>
    </cacheField>
    <cacheField name="Feb" numFmtId="0">
      <sharedItems containsSemiMixedTypes="0" containsString="0" containsNumber="1" containsInteger="1" minValue="0" maxValue="2"/>
    </cacheField>
    <cacheField name="Mar" numFmtId="0">
      <sharedItems containsSemiMixedTypes="0" containsString="0" containsNumber="1" containsInteger="1" minValue="0" maxValue="2"/>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
  <r>
    <x v="0"/>
    <x v="0"/>
    <x v="0"/>
    <x v="0"/>
    <n v="1"/>
    <n v="1"/>
    <n v="0"/>
    <n v="0"/>
    <n v="0"/>
    <n v="0"/>
    <n v="0"/>
    <n v="0"/>
    <n v="0"/>
    <n v="0"/>
    <n v="0"/>
    <n v="0"/>
  </r>
  <r>
    <x v="0"/>
    <x v="0"/>
    <x v="0"/>
    <x v="1"/>
    <n v="0"/>
    <n v="0"/>
    <n v="2"/>
    <n v="0"/>
    <n v="0"/>
    <n v="0"/>
    <n v="0"/>
    <n v="0"/>
    <n v="0"/>
    <n v="0"/>
    <n v="0"/>
    <n v="0"/>
  </r>
  <r>
    <x v="0"/>
    <x v="0"/>
    <x v="0"/>
    <x v="2"/>
    <n v="1"/>
    <n v="0"/>
    <n v="0"/>
    <n v="0"/>
    <n v="0"/>
    <n v="0"/>
    <n v="0"/>
    <n v="0"/>
    <n v="0"/>
    <n v="0"/>
    <n v="0"/>
    <n v="0"/>
  </r>
  <r>
    <x v="0"/>
    <x v="0"/>
    <x v="1"/>
    <x v="3"/>
    <n v="0"/>
    <n v="1"/>
    <n v="0"/>
    <n v="0"/>
    <n v="0"/>
    <n v="0"/>
    <n v="0"/>
    <n v="0"/>
    <n v="0"/>
    <n v="0"/>
    <n v="0"/>
    <n v="0"/>
  </r>
  <r>
    <x v="1"/>
    <x v="1"/>
    <x v="0"/>
    <x v="0"/>
    <n v="0"/>
    <n v="2"/>
    <n v="0"/>
    <n v="0"/>
    <n v="0"/>
    <n v="0"/>
    <n v="0"/>
    <n v="0"/>
    <n v="0"/>
    <n v="0"/>
    <n v="0"/>
    <n v="0"/>
  </r>
  <r>
    <x v="1"/>
    <x v="1"/>
    <x v="0"/>
    <x v="1"/>
    <n v="1"/>
    <n v="0"/>
    <n v="0"/>
    <n v="0"/>
    <n v="0"/>
    <n v="0"/>
    <n v="0"/>
    <n v="0"/>
    <n v="0"/>
    <n v="0"/>
    <n v="0"/>
    <n v="0"/>
  </r>
  <r>
    <x v="1"/>
    <x v="1"/>
    <x v="0"/>
    <x v="4"/>
    <n v="2"/>
    <n v="0"/>
    <n v="0"/>
    <n v="0"/>
    <n v="0"/>
    <n v="0"/>
    <n v="0"/>
    <n v="0"/>
    <n v="0"/>
    <n v="0"/>
    <n v="0"/>
    <n v="0"/>
  </r>
  <r>
    <x v="1"/>
    <x v="1"/>
    <x v="0"/>
    <x v="2"/>
    <n v="4"/>
    <n v="1"/>
    <n v="2"/>
    <n v="0"/>
    <n v="0"/>
    <n v="0"/>
    <n v="0"/>
    <n v="0"/>
    <n v="0"/>
    <n v="0"/>
    <n v="0"/>
    <n v="0"/>
  </r>
  <r>
    <x v="1"/>
    <x v="1"/>
    <x v="1"/>
    <x v="5"/>
    <n v="0"/>
    <n v="1"/>
    <n v="0"/>
    <n v="0"/>
    <n v="0"/>
    <n v="0"/>
    <n v="0"/>
    <n v="0"/>
    <n v="0"/>
    <n v="0"/>
    <n v="0"/>
    <n v="0"/>
  </r>
  <r>
    <x v="2"/>
    <x v="0"/>
    <x v="0"/>
    <x v="0"/>
    <n v="0"/>
    <n v="1"/>
    <n v="0"/>
    <n v="0"/>
    <n v="0"/>
    <n v="0"/>
    <n v="0"/>
    <n v="0"/>
    <n v="0"/>
    <n v="0"/>
    <n v="0"/>
    <n v="0"/>
  </r>
  <r>
    <x v="2"/>
    <x v="0"/>
    <x v="0"/>
    <x v="1"/>
    <n v="0"/>
    <n v="0"/>
    <n v="1"/>
    <n v="0"/>
    <n v="0"/>
    <n v="0"/>
    <n v="0"/>
    <n v="0"/>
    <n v="0"/>
    <n v="0"/>
    <n v="0"/>
    <n v="0"/>
  </r>
  <r>
    <x v="3"/>
    <x v="0"/>
    <x v="0"/>
    <x v="1"/>
    <n v="0"/>
    <n v="1"/>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61"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4" firstHeaderRow="0" firstDataRow="1" firstDataCol="1" rowPageCount="2" colPageCount="1"/>
  <pivotFields count="16">
    <pivotField axis="axisPage" showAll="0" sortType="ascending">
      <items count="5">
        <item x="0"/>
        <item x="1"/>
        <item x="2"/>
        <item x="3"/>
        <item t="default"/>
      </items>
    </pivotField>
    <pivotField axis="axisPage" showAll="0">
      <items count="3">
        <item x="0"/>
        <item x="1"/>
        <item t="default"/>
      </items>
    </pivotField>
    <pivotField axis="axisRow" showAll="0">
      <items count="3">
        <item x="0"/>
        <item x="1"/>
        <item t="default"/>
      </items>
    </pivotField>
    <pivotField axis="axisRow" showAll="0" sortType="descending">
      <items count="7">
        <item x="5"/>
        <item x="1"/>
        <item x="0"/>
        <item x="2"/>
        <item x="3"/>
        <item x="4"/>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9">
    <i>
      <x/>
    </i>
    <i r="1">
      <x v="1"/>
    </i>
    <i r="1">
      <x v="3"/>
    </i>
    <i r="1">
      <x v="5"/>
    </i>
    <i r="1">
      <x v="2"/>
    </i>
    <i>
      <x v="1"/>
    </i>
    <i r="1">
      <x v="4"/>
    </i>
    <i r="1">
      <x/>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6">
      <pivotArea outline="0" collapsedLevelsAreSubtotals="1" fieldPosition="0"/>
    </format>
    <format dxfId="7">
      <pivotArea collapsedLevelsAreSubtotals="1" fieldPosition="0">
        <references count="1">
          <reference field="2" count="1">
            <x v="0"/>
          </reference>
        </references>
      </pivotArea>
    </format>
    <format dxfId="8">
      <pivotArea dataOnly="0" labelOnly="1" fieldPosition="0">
        <references count="1">
          <reference field="2" count="1">
            <x v="0"/>
          </reference>
        </references>
      </pivotArea>
    </format>
    <format dxfId="5">
      <pivotArea collapsedLevelsAreSubtotals="1" fieldPosition="0">
        <references count="2">
          <reference field="2" count="1" selected="0">
            <x v="0"/>
          </reference>
          <reference field="3" count="4">
            <x v="1"/>
            <x v="2"/>
            <x v="3"/>
            <x v="5"/>
          </reference>
        </references>
      </pivotArea>
    </format>
    <format dxfId="4">
      <pivotArea dataOnly="0" labelOnly="1" fieldPosition="0">
        <references count="2">
          <reference field="2" count="1" selected="0">
            <x v="0"/>
          </reference>
          <reference field="3" count="4">
            <x v="1"/>
            <x v="2"/>
            <x v="3"/>
            <x v="5"/>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2">
            <x v="0"/>
            <x v="4"/>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2">
            <x v="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25"/>
  <sheetViews>
    <sheetView tabSelected="1" zoomScale="70" zoomScaleNormal="70" workbookViewId="0">
      <pane xSplit="2" ySplit="8" topLeftCell="J9" activePane="bottomRight" state="frozen"/>
      <selection pane="topRight" activeCell="C1" sqref="C1"/>
      <selection pane="bottomLeft" activeCell="A9" sqref="A9"/>
      <selection pane="bottomRight" activeCell="S30" sqref="S30"/>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4" ht="15.75" x14ac:dyDescent="0.25">
      <c r="A1" s="7" t="s">
        <v>5</v>
      </c>
      <c r="B1" s="6"/>
      <c r="C1" s="6"/>
      <c r="D1" s="6"/>
      <c r="E1" s="6"/>
      <c r="F1" s="6"/>
      <c r="G1" s="4">
        <v>2018</v>
      </c>
      <c r="K1" s="6"/>
    </row>
    <row r="2" spans="1:24" x14ac:dyDescent="0.2">
      <c r="A2" s="8" t="s">
        <v>14</v>
      </c>
      <c r="B2" s="6"/>
      <c r="C2" s="6"/>
      <c r="D2" s="6"/>
      <c r="E2" s="6"/>
      <c r="F2" s="6"/>
      <c r="G2" s="40" t="s">
        <v>62</v>
      </c>
      <c r="K2" s="6"/>
    </row>
    <row r="3" spans="1:24" ht="15" x14ac:dyDescent="0.25">
      <c r="A3" s="44" t="s">
        <v>95</v>
      </c>
      <c r="B3" s="44"/>
      <c r="C3" s="44"/>
      <c r="D3" s="44"/>
      <c r="E3" s="42"/>
      <c r="F3" s="42"/>
      <c r="G3" s="42"/>
      <c r="K3" s="42"/>
    </row>
    <row r="4" spans="1:24" x14ac:dyDescent="0.2">
      <c r="A4" s="42"/>
      <c r="B4" s="42"/>
      <c r="C4" s="42"/>
      <c r="D4" s="42"/>
      <c r="E4" s="42"/>
      <c r="F4" s="42"/>
      <c r="G4" s="42"/>
      <c r="K4" s="42"/>
    </row>
    <row r="5" spans="1:24" ht="15" x14ac:dyDescent="0.25">
      <c r="A5" s="9" t="s">
        <v>4</v>
      </c>
      <c r="B5" s="6"/>
      <c r="C5" s="6"/>
      <c r="D5" s="6"/>
      <c r="E5" s="6"/>
      <c r="F5" s="6"/>
      <c r="G5" s="6"/>
      <c r="K5" s="6"/>
    </row>
    <row r="6" spans="1:24" ht="12.75" customHeight="1" x14ac:dyDescent="0.2">
      <c r="A6" s="42" t="s">
        <v>34</v>
      </c>
      <c r="B6" s="6"/>
      <c r="C6" s="6"/>
      <c r="D6" s="6"/>
      <c r="E6" s="6"/>
      <c r="F6" s="6"/>
      <c r="G6" s="6"/>
      <c r="K6" s="6"/>
      <c r="S6" s="49" t="s">
        <v>92</v>
      </c>
      <c r="T6" s="49"/>
      <c r="U6" s="49"/>
      <c r="V6" s="49"/>
      <c r="W6" s="49"/>
    </row>
    <row r="7" spans="1:24" x14ac:dyDescent="0.2">
      <c r="A7" s="51" t="s">
        <v>15</v>
      </c>
      <c r="B7" s="51" t="s">
        <v>13</v>
      </c>
      <c r="C7" s="53" t="s">
        <v>28</v>
      </c>
      <c r="D7" s="54"/>
      <c r="E7" s="54"/>
      <c r="F7" s="54"/>
      <c r="G7" s="55"/>
      <c r="H7" s="56" t="s">
        <v>18</v>
      </c>
      <c r="I7" s="57"/>
      <c r="J7" s="57"/>
      <c r="K7" s="57"/>
      <c r="L7" s="58"/>
      <c r="M7" s="53" t="s">
        <v>8</v>
      </c>
      <c r="N7" s="54"/>
      <c r="O7" s="54"/>
      <c r="P7" s="54"/>
      <c r="Q7" s="55"/>
      <c r="S7" s="50"/>
      <c r="T7" s="50"/>
      <c r="U7" s="50"/>
      <c r="V7" s="50"/>
      <c r="W7" s="50"/>
    </row>
    <row r="8" spans="1:24" ht="51" x14ac:dyDescent="0.2">
      <c r="A8" s="52"/>
      <c r="B8" s="52"/>
      <c r="C8" s="26" t="s">
        <v>36</v>
      </c>
      <c r="D8" s="26" t="s">
        <v>37</v>
      </c>
      <c r="E8" s="26" t="s">
        <v>38</v>
      </c>
      <c r="F8" s="26" t="s">
        <v>39</v>
      </c>
      <c r="G8" s="26" t="s">
        <v>17</v>
      </c>
      <c r="H8" s="25" t="s">
        <v>36</v>
      </c>
      <c r="I8" s="25" t="s">
        <v>37</v>
      </c>
      <c r="J8" s="25" t="s">
        <v>38</v>
      </c>
      <c r="K8" s="25" t="s">
        <v>39</v>
      </c>
      <c r="L8" s="25" t="s">
        <v>17</v>
      </c>
      <c r="M8" s="26" t="s">
        <v>36</v>
      </c>
      <c r="N8" s="26" t="s">
        <v>37</v>
      </c>
      <c r="O8" s="26" t="s">
        <v>38</v>
      </c>
      <c r="P8" s="26" t="s">
        <v>39</v>
      </c>
      <c r="Q8" s="26" t="s">
        <v>17</v>
      </c>
      <c r="S8" s="25" t="s">
        <v>36</v>
      </c>
      <c r="T8" s="26" t="s">
        <v>37</v>
      </c>
      <c r="U8" s="26" t="s">
        <v>38</v>
      </c>
      <c r="V8" s="26" t="s">
        <v>39</v>
      </c>
      <c r="W8" s="26" t="s">
        <v>17</v>
      </c>
    </row>
    <row r="9" spans="1:24" x14ac:dyDescent="0.2">
      <c r="A9" s="1" t="s">
        <v>9</v>
      </c>
      <c r="B9" s="1" t="s">
        <v>1</v>
      </c>
      <c r="C9" s="13">
        <v>50</v>
      </c>
      <c r="D9" s="32">
        <v>1</v>
      </c>
      <c r="E9" s="32">
        <v>0</v>
      </c>
      <c r="F9" s="32">
        <v>0</v>
      </c>
      <c r="G9" s="32">
        <v>1</v>
      </c>
      <c r="H9" s="13">
        <v>50</v>
      </c>
      <c r="I9" s="32">
        <v>1</v>
      </c>
      <c r="J9" s="32">
        <v>0</v>
      </c>
      <c r="K9" s="32">
        <v>0</v>
      </c>
      <c r="L9" s="32">
        <v>1</v>
      </c>
      <c r="M9" s="13">
        <v>50</v>
      </c>
      <c r="N9" s="32">
        <v>1</v>
      </c>
      <c r="O9" s="32">
        <v>0</v>
      </c>
      <c r="P9" s="32">
        <v>0</v>
      </c>
      <c r="Q9" s="32">
        <v>1</v>
      </c>
      <c r="S9" s="29">
        <v>150</v>
      </c>
      <c r="T9" s="34">
        <v>1</v>
      </c>
      <c r="U9" s="34">
        <v>0</v>
      </c>
      <c r="V9" s="34">
        <v>0</v>
      </c>
      <c r="W9" s="34">
        <v>1</v>
      </c>
      <c r="X9" s="17"/>
    </row>
    <row r="10" spans="1:24" x14ac:dyDescent="0.2">
      <c r="A10" s="35" t="s">
        <v>40</v>
      </c>
      <c r="B10" s="1" t="s">
        <v>41</v>
      </c>
      <c r="C10" s="13">
        <v>112</v>
      </c>
      <c r="D10" s="32">
        <v>1</v>
      </c>
      <c r="E10" s="32">
        <v>0</v>
      </c>
      <c r="F10" s="32">
        <v>0</v>
      </c>
      <c r="G10" s="32">
        <v>1</v>
      </c>
      <c r="H10" s="13">
        <v>112</v>
      </c>
      <c r="I10" s="32">
        <v>0.9910714285714286</v>
      </c>
      <c r="J10" s="32">
        <v>8.9285714285714281E-3</v>
      </c>
      <c r="K10" s="32">
        <v>8.9285714285714281E-3</v>
      </c>
      <c r="L10" s="32">
        <v>0.9910714285714286</v>
      </c>
      <c r="M10" s="13">
        <v>112</v>
      </c>
      <c r="N10" s="32">
        <v>0.9910714285714286</v>
      </c>
      <c r="O10" s="32">
        <v>8.9285714285714281E-3</v>
      </c>
      <c r="P10" s="32">
        <v>8.9285714285714281E-3</v>
      </c>
      <c r="Q10" s="32">
        <v>0.9910714285714286</v>
      </c>
      <c r="S10" s="29">
        <v>336</v>
      </c>
      <c r="T10" s="34">
        <v>0.99404761904761907</v>
      </c>
      <c r="U10" s="34">
        <v>5.9523809523809521E-3</v>
      </c>
      <c r="V10" s="34">
        <v>5.9523809523809521E-3</v>
      </c>
      <c r="W10" s="34">
        <v>0.99404761904761907</v>
      </c>
    </row>
    <row r="11" spans="1:24" x14ac:dyDescent="0.2">
      <c r="A11" s="1" t="s">
        <v>10</v>
      </c>
      <c r="B11" s="1" t="s">
        <v>0</v>
      </c>
      <c r="C11" s="13">
        <v>376</v>
      </c>
      <c r="D11" s="32">
        <v>0.99468085106382975</v>
      </c>
      <c r="E11" s="32">
        <v>5.3191489361702126E-3</v>
      </c>
      <c r="F11" s="32">
        <v>5.3191489361702126E-3</v>
      </c>
      <c r="G11" s="32">
        <v>0.99468085106382975</v>
      </c>
      <c r="H11" s="13">
        <v>376</v>
      </c>
      <c r="I11" s="32">
        <v>0.99468085106382975</v>
      </c>
      <c r="J11" s="32">
        <v>5.3191489361702126E-3</v>
      </c>
      <c r="K11" s="32">
        <v>2.6595744680851063E-3</v>
      </c>
      <c r="L11" s="32">
        <v>0.99734042553191493</v>
      </c>
      <c r="M11" s="13">
        <v>376</v>
      </c>
      <c r="N11" s="32">
        <v>0.99468085106382975</v>
      </c>
      <c r="O11" s="32">
        <v>5.3191489361702126E-3</v>
      </c>
      <c r="P11" s="32">
        <v>5.3191489361702126E-3</v>
      </c>
      <c r="Q11" s="32">
        <v>0.99468085106382975</v>
      </c>
      <c r="S11" s="29">
        <v>1128</v>
      </c>
      <c r="T11" s="34">
        <v>0.99468085106382975</v>
      </c>
      <c r="U11" s="34">
        <v>5.3191489361702126E-3</v>
      </c>
      <c r="V11" s="34">
        <v>4.4326241134751776E-3</v>
      </c>
      <c r="W11" s="34">
        <v>0.99556737588652477</v>
      </c>
    </row>
    <row r="12" spans="1:24" x14ac:dyDescent="0.2">
      <c r="A12" s="1" t="s">
        <v>11</v>
      </c>
      <c r="B12" s="1" t="s">
        <v>2</v>
      </c>
      <c r="C12" s="13">
        <v>60</v>
      </c>
      <c r="D12" s="32">
        <v>1</v>
      </c>
      <c r="E12" s="32">
        <v>0</v>
      </c>
      <c r="F12" s="32">
        <v>0</v>
      </c>
      <c r="G12" s="32">
        <v>1</v>
      </c>
      <c r="H12" s="13">
        <v>60</v>
      </c>
      <c r="I12" s="32">
        <v>0.98333333333333328</v>
      </c>
      <c r="J12" s="32">
        <v>1.6666666666666666E-2</v>
      </c>
      <c r="K12" s="32">
        <v>1.6666666666666666E-2</v>
      </c>
      <c r="L12" s="32">
        <v>0.98333333333333328</v>
      </c>
      <c r="M12" s="13">
        <v>60</v>
      </c>
      <c r="N12" s="32">
        <v>1</v>
      </c>
      <c r="O12" s="32">
        <v>0</v>
      </c>
      <c r="P12" s="32">
        <v>0</v>
      </c>
      <c r="Q12" s="32">
        <v>1</v>
      </c>
      <c r="S12" s="29">
        <v>180</v>
      </c>
      <c r="T12" s="34">
        <v>0.99444444444444446</v>
      </c>
      <c r="U12" s="34">
        <v>5.5555555555555558E-3</v>
      </c>
      <c r="V12" s="34">
        <v>5.5555555555555558E-3</v>
      </c>
      <c r="W12" s="34">
        <v>0.99444444444444446</v>
      </c>
    </row>
    <row r="13" spans="1:24" x14ac:dyDescent="0.2">
      <c r="A13" s="1" t="s">
        <v>12</v>
      </c>
      <c r="B13" s="1" t="s">
        <v>3</v>
      </c>
      <c r="C13" s="13">
        <v>48</v>
      </c>
      <c r="D13" s="32">
        <v>1</v>
      </c>
      <c r="E13" s="32">
        <v>0</v>
      </c>
      <c r="F13" s="32">
        <v>0</v>
      </c>
      <c r="G13" s="32">
        <v>1</v>
      </c>
      <c r="H13" s="13">
        <v>48</v>
      </c>
      <c r="I13" s="32">
        <v>1</v>
      </c>
      <c r="J13" s="32">
        <v>0</v>
      </c>
      <c r="K13" s="32">
        <v>0</v>
      </c>
      <c r="L13" s="32">
        <v>1</v>
      </c>
      <c r="M13" s="13">
        <v>48</v>
      </c>
      <c r="N13" s="32">
        <v>1</v>
      </c>
      <c r="O13" s="32">
        <v>0</v>
      </c>
      <c r="P13" s="32">
        <v>0</v>
      </c>
      <c r="Q13" s="32">
        <v>1</v>
      </c>
      <c r="S13" s="29">
        <v>144</v>
      </c>
      <c r="T13" s="34">
        <v>1</v>
      </c>
      <c r="U13" s="34">
        <v>0</v>
      </c>
      <c r="V13" s="34">
        <v>0</v>
      </c>
      <c r="W13" s="34">
        <v>1</v>
      </c>
    </row>
    <row r="14" spans="1:24" ht="12.75" customHeight="1" x14ac:dyDescent="0.2">
      <c r="A14" s="59" t="s">
        <v>35</v>
      </c>
      <c r="B14" s="60"/>
      <c r="C14" s="47"/>
      <c r="D14" s="33">
        <f>AVERAGE(D9:D13)</f>
        <v>0.99893617021276593</v>
      </c>
      <c r="E14" s="33">
        <f>AVERAGE(E9:E13)</f>
        <v>1.0638297872340426E-3</v>
      </c>
      <c r="F14" s="33">
        <f>AVERAGE(F9:F13)</f>
        <v>1.0638297872340426E-3</v>
      </c>
      <c r="G14" s="33">
        <f>AVERAGE(G9:G13)</f>
        <v>0.99893617021276593</v>
      </c>
      <c r="H14" s="47"/>
      <c r="I14" s="33">
        <f>AVERAGE(I9:I13)</f>
        <v>0.99381712259371824</v>
      </c>
      <c r="J14" s="33">
        <f>AVERAGE(J9:J13)</f>
        <v>6.1828774062816618E-3</v>
      </c>
      <c r="K14" s="33">
        <f>AVERAGE(K9:K13)</f>
        <v>5.6509625126646406E-3</v>
      </c>
      <c r="L14" s="33">
        <f>AVERAGE(L9:L13)</f>
        <v>0.99434903748733539</v>
      </c>
      <c r="M14" s="47"/>
      <c r="N14" s="33">
        <f>AVERAGE(N9:N13)</f>
        <v>0.99715045592705176</v>
      </c>
      <c r="O14" s="33">
        <f>AVERAGE(O9:O13)</f>
        <v>2.8495440729483282E-3</v>
      </c>
      <c r="P14" s="33">
        <f>AVERAGE(P9:P13)</f>
        <v>2.8495440729483282E-3</v>
      </c>
      <c r="Q14" s="33">
        <f>AVERAGE(Q9:Q13)</f>
        <v>0.99715045592705176</v>
      </c>
      <c r="S14" s="31" t="s">
        <v>35</v>
      </c>
      <c r="T14" s="33">
        <f>AVERAGE(T9:T13)</f>
        <v>0.99663458291117879</v>
      </c>
      <c r="U14" s="33">
        <f>AVERAGE(U9:U13)</f>
        <v>3.3654170888213443E-3</v>
      </c>
      <c r="V14" s="33">
        <f>AVERAGE(V9:V13)</f>
        <v>3.1881121242823369E-3</v>
      </c>
      <c r="W14" s="33">
        <f>AVERAGE(W9:W13)</f>
        <v>0.99681188787571773</v>
      </c>
    </row>
    <row r="15" spans="1:24" x14ac:dyDescent="0.2">
      <c r="A15" s="2"/>
      <c r="B15" s="2"/>
      <c r="C15" s="2"/>
      <c r="D15" s="10"/>
      <c r="E15" s="10"/>
      <c r="F15" s="10"/>
      <c r="G15" s="10"/>
      <c r="H15" s="10"/>
      <c r="I15" s="10"/>
      <c r="J15" s="10"/>
      <c r="K15" s="10"/>
      <c r="L15" s="10"/>
      <c r="M15" s="10"/>
      <c r="N15" s="10"/>
      <c r="O15" s="10"/>
      <c r="P15" s="10"/>
      <c r="Q15" s="10"/>
      <c r="T15" s="17"/>
      <c r="U15" s="17"/>
      <c r="V15" s="17"/>
    </row>
    <row r="16" spans="1:24" x14ac:dyDescent="0.2">
      <c r="A16" s="3" t="s">
        <v>7</v>
      </c>
      <c r="E16" s="17"/>
      <c r="F16" s="17"/>
      <c r="K16" s="17"/>
      <c r="T16" s="17"/>
      <c r="U16" s="17"/>
      <c r="V16" s="17"/>
    </row>
    <row r="17" spans="1:23" x14ac:dyDescent="0.2">
      <c r="A17" s="4" t="s">
        <v>6</v>
      </c>
      <c r="S17" s="49" t="s">
        <v>93</v>
      </c>
      <c r="T17" s="49"/>
      <c r="U17" s="49"/>
      <c r="V17" s="49"/>
      <c r="W17" s="49"/>
    </row>
    <row r="18" spans="1:23" x14ac:dyDescent="0.2">
      <c r="A18" s="51" t="s">
        <v>15</v>
      </c>
      <c r="B18" s="51" t="s">
        <v>13</v>
      </c>
      <c r="C18" s="53" t="s">
        <v>28</v>
      </c>
      <c r="D18" s="54"/>
      <c r="E18" s="54"/>
      <c r="F18" s="54"/>
      <c r="G18" s="55"/>
      <c r="H18" s="56" t="s">
        <v>18</v>
      </c>
      <c r="I18" s="57"/>
      <c r="J18" s="57"/>
      <c r="K18" s="57"/>
      <c r="L18" s="58"/>
      <c r="M18" s="53" t="s">
        <v>8</v>
      </c>
      <c r="N18" s="54"/>
      <c r="O18" s="54"/>
      <c r="P18" s="54"/>
      <c r="Q18" s="55"/>
      <c r="S18" s="50"/>
      <c r="T18" s="50"/>
      <c r="U18" s="50"/>
      <c r="V18" s="50"/>
      <c r="W18" s="50"/>
    </row>
    <row r="19" spans="1:23" ht="51" x14ac:dyDescent="0.2">
      <c r="A19" s="52"/>
      <c r="B19" s="52"/>
      <c r="C19" s="26" t="s">
        <v>36</v>
      </c>
      <c r="D19" s="26" t="s">
        <v>37</v>
      </c>
      <c r="E19" s="26" t="s">
        <v>38</v>
      </c>
      <c r="F19" s="26" t="s">
        <v>39</v>
      </c>
      <c r="G19" s="26" t="s">
        <v>17</v>
      </c>
      <c r="H19" s="25" t="s">
        <v>36</v>
      </c>
      <c r="I19" s="25" t="s">
        <v>37</v>
      </c>
      <c r="J19" s="25" t="s">
        <v>38</v>
      </c>
      <c r="K19" s="25" t="s">
        <v>39</v>
      </c>
      <c r="L19" s="25" t="s">
        <v>17</v>
      </c>
      <c r="M19" s="26" t="s">
        <v>36</v>
      </c>
      <c r="N19" s="26" t="s">
        <v>37</v>
      </c>
      <c r="O19" s="26" t="s">
        <v>38</v>
      </c>
      <c r="P19" s="26" t="s">
        <v>39</v>
      </c>
      <c r="Q19" s="26" t="s">
        <v>17</v>
      </c>
      <c r="S19" s="25" t="s">
        <v>36</v>
      </c>
      <c r="T19" s="26" t="s">
        <v>37</v>
      </c>
      <c r="U19" s="26" t="s">
        <v>38</v>
      </c>
      <c r="V19" s="26" t="s">
        <v>39</v>
      </c>
      <c r="W19" s="26" t="s">
        <v>17</v>
      </c>
    </row>
    <row r="20" spans="1:23" ht="12.75" customHeight="1" x14ac:dyDescent="0.2">
      <c r="A20" s="59" t="s">
        <v>16</v>
      </c>
      <c r="B20" s="60"/>
      <c r="C20" s="48"/>
      <c r="D20" s="11">
        <f>AVERAGE(D21:D21)</f>
        <v>0.8833333333333333</v>
      </c>
      <c r="E20" s="11">
        <f>AVERAGE(E21:E21)</f>
        <v>0.11666666666666667</v>
      </c>
      <c r="F20" s="11">
        <f>AVERAGE(F21:F21)</f>
        <v>0.11666666666666667</v>
      </c>
      <c r="G20" s="11">
        <f>AVERAGE(G21:G21)</f>
        <v>0.8833333333333333</v>
      </c>
      <c r="H20" s="48"/>
      <c r="I20" s="11">
        <f>AVERAGE(I21:I21)</f>
        <v>0.93333333333333335</v>
      </c>
      <c r="J20" s="11">
        <f>AVERAGE(J21:J21)</f>
        <v>6.6666666666666666E-2</v>
      </c>
      <c r="K20" s="11">
        <f>AVERAGE(K21:K21)</f>
        <v>0.05</v>
      </c>
      <c r="L20" s="11">
        <f>AVERAGE(L21:L21)</f>
        <v>0.95</v>
      </c>
      <c r="M20" s="48"/>
      <c r="N20" s="11">
        <f>AVERAGE(N21:N21)</f>
        <v>0.96666666666666667</v>
      </c>
      <c r="O20" s="11">
        <f>AVERAGE(O21:O21)</f>
        <v>3.3333333333333333E-2</v>
      </c>
      <c r="P20" s="11">
        <f>AVERAGE(P21:P21)</f>
        <v>3.3333333333333333E-2</v>
      </c>
      <c r="Q20" s="11">
        <f>AVERAGE(Q21:Q21)</f>
        <v>0.96666666666666667</v>
      </c>
      <c r="S20" s="16"/>
      <c r="T20" s="11">
        <f>AVERAGE(T21:T21)</f>
        <v>0.92777777777777781</v>
      </c>
      <c r="U20" s="11">
        <f>AVERAGE(U21:U21)</f>
        <v>7.2222222222222215E-2</v>
      </c>
      <c r="V20" s="11">
        <f>AVERAGE(V21:V21)</f>
        <v>6.6666666666666666E-2</v>
      </c>
      <c r="W20" s="11">
        <f>AVERAGE(W21:W21)</f>
        <v>0.93333333333333335</v>
      </c>
    </row>
    <row r="21" spans="1:23" outlineLevel="1" x14ac:dyDescent="0.2">
      <c r="A21" s="5" t="s">
        <v>42</v>
      </c>
      <c r="B21" s="6" t="s">
        <v>43</v>
      </c>
      <c r="C21" s="13">
        <v>60</v>
      </c>
      <c r="D21" s="32">
        <v>0.8833333333333333</v>
      </c>
      <c r="E21" s="32">
        <v>0.11666666666666667</v>
      </c>
      <c r="F21" s="32">
        <v>0.11666666666666667</v>
      </c>
      <c r="G21" s="32">
        <v>0.8833333333333333</v>
      </c>
      <c r="H21" s="13">
        <v>60</v>
      </c>
      <c r="I21" s="32">
        <v>0.93333333333333335</v>
      </c>
      <c r="J21" s="32">
        <v>6.6666666666666666E-2</v>
      </c>
      <c r="K21" s="32">
        <v>0.05</v>
      </c>
      <c r="L21" s="32">
        <v>0.95</v>
      </c>
      <c r="M21" s="13">
        <v>60</v>
      </c>
      <c r="N21" s="32">
        <v>0.96666666666666667</v>
      </c>
      <c r="O21" s="32">
        <v>3.3333333333333333E-2</v>
      </c>
      <c r="P21" s="32">
        <v>3.3333333333333333E-2</v>
      </c>
      <c r="Q21" s="32">
        <v>0.96666666666666667</v>
      </c>
      <c r="S21" s="29">
        <v>180</v>
      </c>
      <c r="T21" s="34">
        <v>0.92777777777777781</v>
      </c>
      <c r="U21" s="34">
        <v>7.2222222222222215E-2</v>
      </c>
      <c r="V21" s="34">
        <v>6.6666666666666666E-2</v>
      </c>
      <c r="W21" s="34">
        <v>0.93333333333333335</v>
      </c>
    </row>
    <row r="22" spans="1:23" x14ac:dyDescent="0.2">
      <c r="A22" s="2"/>
      <c r="B22" s="14"/>
      <c r="C22" s="14"/>
      <c r="D22" s="15"/>
      <c r="E22" s="15"/>
      <c r="F22" s="15"/>
      <c r="G22" s="15"/>
      <c r="H22" s="10"/>
      <c r="I22" s="10"/>
      <c r="J22" s="10"/>
      <c r="K22" s="15"/>
      <c r="L22" s="10"/>
      <c r="M22" s="10"/>
      <c r="N22" s="10"/>
      <c r="O22" s="10"/>
      <c r="P22" s="10"/>
      <c r="Q22" s="10"/>
    </row>
    <row r="23" spans="1:23" x14ac:dyDescent="0.2">
      <c r="B23" s="40"/>
      <c r="C23" s="12"/>
    </row>
    <row r="25" spans="1:23" x14ac:dyDescent="0.2">
      <c r="B25" s="12"/>
    </row>
  </sheetData>
  <mergeCells count="14">
    <mergeCell ref="A20:B20"/>
    <mergeCell ref="A14:B14"/>
    <mergeCell ref="S17:W18"/>
    <mergeCell ref="A18:A19"/>
    <mergeCell ref="B18:B19"/>
    <mergeCell ref="C18:G18"/>
    <mergeCell ref="H18:L18"/>
    <mergeCell ref="M18:Q18"/>
    <mergeCell ref="S6:W7"/>
    <mergeCell ref="A7:A8"/>
    <mergeCell ref="B7:B8"/>
    <mergeCell ref="C7:G7"/>
    <mergeCell ref="H7:L7"/>
    <mergeCell ref="M7:Q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78"/>
  <sheetViews>
    <sheetView zoomScale="85" zoomScaleNormal="85" workbookViewId="0">
      <selection activeCell="R9" sqref="R9"/>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7" t="s">
        <v>5</v>
      </c>
      <c r="B1" s="6"/>
      <c r="C1" s="6"/>
      <c r="D1" s="6"/>
      <c r="G1" s="4">
        <v>2018</v>
      </c>
    </row>
    <row r="2" spans="1:13" x14ac:dyDescent="0.2">
      <c r="A2" s="8" t="s">
        <v>14</v>
      </c>
      <c r="B2" s="6"/>
      <c r="C2" s="6"/>
      <c r="D2" s="6"/>
    </row>
    <row r="3" spans="1:13" x14ac:dyDescent="0.2">
      <c r="A3" s="18" t="str">
        <f>+PUNTUALIDAD!A3</f>
        <v>AEROPUERTO DE TORREON</v>
      </c>
      <c r="B3" s="18"/>
      <c r="C3" s="18"/>
      <c r="D3" s="18"/>
    </row>
    <row r="6" spans="1:13" ht="25.5" x14ac:dyDescent="0.2">
      <c r="A6" s="27" t="s">
        <v>32</v>
      </c>
      <c r="B6" s="43" t="s">
        <v>28</v>
      </c>
      <c r="C6" s="43" t="s">
        <v>18</v>
      </c>
      <c r="D6" s="43" t="s">
        <v>8</v>
      </c>
      <c r="E6" s="43" t="s">
        <v>19</v>
      </c>
      <c r="F6" s="43" t="s">
        <v>20</v>
      </c>
      <c r="G6" s="43" t="s">
        <v>21</v>
      </c>
      <c r="H6" s="43" t="s">
        <v>22</v>
      </c>
      <c r="I6" s="43" t="s">
        <v>23</v>
      </c>
      <c r="J6" s="43" t="s">
        <v>24</v>
      </c>
      <c r="K6" s="43" t="s">
        <v>25</v>
      </c>
      <c r="L6" s="43" t="s">
        <v>26</v>
      </c>
      <c r="M6" s="43" t="s">
        <v>27</v>
      </c>
    </row>
    <row r="7" spans="1:13" x14ac:dyDescent="0.2">
      <c r="A7" s="19" t="s">
        <v>29</v>
      </c>
      <c r="B7" s="30">
        <f>+PUNTUALIDAD!G14</f>
        <v>0.99893617021276593</v>
      </c>
      <c r="C7" s="30">
        <f>+PUNTUALIDAD!L14</f>
        <v>0.99434903748733539</v>
      </c>
      <c r="D7" s="30">
        <f>+PUNTUALIDAD!Q14</f>
        <v>0.99715045592705176</v>
      </c>
      <c r="E7" s="30"/>
      <c r="F7" s="30"/>
      <c r="G7" s="30"/>
      <c r="H7" s="30"/>
      <c r="I7" s="30"/>
      <c r="J7" s="30"/>
      <c r="K7" s="30"/>
      <c r="L7" s="30"/>
      <c r="M7" s="30"/>
    </row>
    <row r="8" spans="1:13" x14ac:dyDescent="0.2">
      <c r="A8" s="19" t="s">
        <v>30</v>
      </c>
      <c r="B8" s="30">
        <f>+PUNTUALIDAD!G20</f>
        <v>0.8833333333333333</v>
      </c>
      <c r="C8" s="30">
        <f>+PUNTUALIDAD!L20</f>
        <v>0.95</v>
      </c>
      <c r="D8" s="30">
        <f>+PUNTUALIDAD!Q20</f>
        <v>0.96666666666666667</v>
      </c>
      <c r="E8" s="30"/>
      <c r="F8" s="30"/>
      <c r="G8" s="30"/>
      <c r="H8" s="30"/>
      <c r="I8" s="30"/>
      <c r="J8" s="30"/>
      <c r="K8" s="30"/>
      <c r="L8" s="30"/>
      <c r="M8" s="30"/>
    </row>
    <row r="12" spans="1:13" x14ac:dyDescent="0.2">
      <c r="A12" s="21"/>
      <c r="B12" s="22"/>
      <c r="C12" s="22"/>
      <c r="D12" s="22"/>
      <c r="E12" s="22"/>
      <c r="F12" s="22"/>
      <c r="G12" s="22"/>
      <c r="H12" s="22"/>
      <c r="I12" s="22"/>
      <c r="J12" s="22"/>
      <c r="K12" s="22"/>
      <c r="L12" s="22"/>
      <c r="M12" s="22"/>
    </row>
    <row r="13" spans="1:13" ht="25.5" x14ac:dyDescent="0.2">
      <c r="A13" s="27" t="s">
        <v>63</v>
      </c>
      <c r="B13" s="43" t="s">
        <v>28</v>
      </c>
      <c r="C13" s="43" t="s">
        <v>18</v>
      </c>
      <c r="D13" s="43" t="s">
        <v>8</v>
      </c>
      <c r="E13" s="43" t="s">
        <v>19</v>
      </c>
      <c r="F13" s="43" t="s">
        <v>20</v>
      </c>
      <c r="G13" s="43" t="s">
        <v>21</v>
      </c>
      <c r="H13" s="43" t="s">
        <v>22</v>
      </c>
      <c r="I13" s="43" t="s">
        <v>23</v>
      </c>
      <c r="J13" s="43" t="s">
        <v>24</v>
      </c>
      <c r="K13" s="43" t="s">
        <v>25</v>
      </c>
      <c r="L13" s="43" t="s">
        <v>26</v>
      </c>
      <c r="M13" s="43" t="s">
        <v>27</v>
      </c>
    </row>
    <row r="14" spans="1:13" x14ac:dyDescent="0.2">
      <c r="A14" s="19" t="s">
        <v>29</v>
      </c>
      <c r="B14" s="20">
        <f>+PUNTUALIDAD!D14</f>
        <v>0.99893617021276593</v>
      </c>
      <c r="C14" s="20">
        <f>+PUNTUALIDAD!I14</f>
        <v>0.99381712259371824</v>
      </c>
      <c r="D14" s="20">
        <f>+PUNTUALIDAD!N14</f>
        <v>0.99715045592705176</v>
      </c>
      <c r="E14" s="20"/>
      <c r="F14" s="20"/>
      <c r="G14" s="20"/>
      <c r="H14" s="20"/>
      <c r="I14" s="20"/>
      <c r="J14" s="20"/>
      <c r="K14" s="20"/>
      <c r="L14" s="20"/>
      <c r="M14" s="20"/>
    </row>
    <row r="15" spans="1:13" x14ac:dyDescent="0.2">
      <c r="A15" s="19" t="s">
        <v>30</v>
      </c>
      <c r="B15" s="20">
        <f>+PUNTUALIDAD!D20</f>
        <v>0.8833333333333333</v>
      </c>
      <c r="C15" s="20">
        <f>+PUNTUALIDAD!I20</f>
        <v>0.93333333333333335</v>
      </c>
      <c r="D15" s="20">
        <f>+PUNTUALIDAD!N20</f>
        <v>0.96666666666666667</v>
      </c>
      <c r="E15" s="20"/>
      <c r="F15" s="20"/>
      <c r="G15" s="20"/>
      <c r="H15" s="20"/>
      <c r="I15" s="20"/>
      <c r="J15" s="20"/>
      <c r="K15" s="20"/>
      <c r="L15" s="20"/>
      <c r="M15" s="20"/>
    </row>
    <row r="43" spans="14:14" x14ac:dyDescent="0.2">
      <c r="N43" s="24"/>
    </row>
    <row r="44" spans="14:14" x14ac:dyDescent="0.2">
      <c r="N44" s="24"/>
    </row>
    <row r="45" spans="14:14" x14ac:dyDescent="0.2">
      <c r="N45" s="24"/>
    </row>
    <row r="46" spans="14:14" x14ac:dyDescent="0.2">
      <c r="N46" s="24"/>
    </row>
    <row r="47" spans="14:14" x14ac:dyDescent="0.2">
      <c r="N47" s="24"/>
    </row>
    <row r="48" spans="14:14" ht="12.75" customHeight="1" x14ac:dyDescent="0.2">
      <c r="N48" s="24"/>
    </row>
    <row r="49" spans="1:14" ht="38.25" x14ac:dyDescent="0.2">
      <c r="J49" s="51" t="s">
        <v>31</v>
      </c>
      <c r="K49" s="51"/>
      <c r="L49" s="26" t="s">
        <v>94</v>
      </c>
      <c r="M49" s="26" t="s">
        <v>33</v>
      </c>
      <c r="N49" s="24"/>
    </row>
    <row r="50" spans="1:14" x14ac:dyDescent="0.2">
      <c r="J50" s="41" t="s">
        <v>70</v>
      </c>
      <c r="K50" s="28"/>
      <c r="L50" s="23">
        <v>1</v>
      </c>
      <c r="M50" s="23">
        <v>1</v>
      </c>
      <c r="N50" s="24"/>
    </row>
    <row r="51" spans="1:14" x14ac:dyDescent="0.2">
      <c r="J51" s="41" t="s">
        <v>41</v>
      </c>
      <c r="K51" s="28"/>
      <c r="L51" s="23">
        <v>0.99404761904761907</v>
      </c>
      <c r="M51" s="23">
        <v>0.99404761904761907</v>
      </c>
      <c r="N51" s="24"/>
    </row>
    <row r="52" spans="1:14" x14ac:dyDescent="0.2">
      <c r="J52" s="41" t="s">
        <v>71</v>
      </c>
      <c r="K52" s="28"/>
      <c r="L52" s="23">
        <v>0.99556737588652477</v>
      </c>
      <c r="M52" s="23">
        <v>0.99468085106382975</v>
      </c>
      <c r="N52" s="24"/>
    </row>
    <row r="53" spans="1:14" x14ac:dyDescent="0.2">
      <c r="J53" s="41" t="s">
        <v>72</v>
      </c>
      <c r="K53" s="28"/>
      <c r="L53" s="23">
        <v>0.99444444444444446</v>
      </c>
      <c r="M53" s="23">
        <v>0.99444444444444446</v>
      </c>
      <c r="N53" s="24"/>
    </row>
    <row r="54" spans="1:14" x14ac:dyDescent="0.2">
      <c r="A54" s="5"/>
      <c r="B54" s="17"/>
      <c r="J54" s="41" t="s">
        <v>73</v>
      </c>
      <c r="K54" s="28"/>
      <c r="L54" s="23">
        <v>1</v>
      </c>
      <c r="M54" s="23">
        <v>1</v>
      </c>
      <c r="N54" s="24"/>
    </row>
    <row r="55" spans="1:14" x14ac:dyDescent="0.2">
      <c r="B55" s="17"/>
      <c r="N55" s="24"/>
    </row>
    <row r="56" spans="1:14" x14ac:dyDescent="0.2">
      <c r="B56" s="17"/>
      <c r="N56" s="24"/>
    </row>
    <row r="57" spans="1:14" x14ac:dyDescent="0.2">
      <c r="B57" s="17"/>
      <c r="N57" s="24"/>
    </row>
    <row r="58" spans="1:14" x14ac:dyDescent="0.2">
      <c r="B58" s="17"/>
      <c r="N58" s="24"/>
    </row>
    <row r="59" spans="1:14" x14ac:dyDescent="0.2">
      <c r="B59" s="17"/>
    </row>
    <row r="60" spans="1:14" x14ac:dyDescent="0.2">
      <c r="B60" s="17"/>
    </row>
    <row r="64" spans="1:14" ht="38.25" x14ac:dyDescent="0.2">
      <c r="J64" s="45" t="s">
        <v>31</v>
      </c>
      <c r="K64" s="46"/>
      <c r="L64" s="26" t="str">
        <f>+L49</f>
        <v>Índice de puntualidad
(Ene-Mar)</v>
      </c>
      <c r="M64" s="26" t="s">
        <v>33</v>
      </c>
    </row>
    <row r="65" spans="2:13" x14ac:dyDescent="0.2">
      <c r="J65" s="41" t="s">
        <v>43</v>
      </c>
      <c r="K65" s="28"/>
      <c r="L65" s="23">
        <v>0.93333333333333335</v>
      </c>
      <c r="M65" s="23">
        <v>0.92777777777777781</v>
      </c>
    </row>
    <row r="66" spans="2:13" ht="12.75" customHeight="1" x14ac:dyDescent="0.2"/>
    <row r="68" spans="2:13" x14ac:dyDescent="0.2">
      <c r="B68" s="17"/>
    </row>
    <row r="78" spans="2:13" x14ac:dyDescent="0.2">
      <c r="B78" s="17"/>
    </row>
  </sheetData>
  <mergeCells count="1">
    <mergeCell ref="J49:K4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zoomScaleNormal="100" workbookViewId="0">
      <selection activeCell="J9" sqref="J9"/>
    </sheetView>
  </sheetViews>
  <sheetFormatPr baseColWidth="10" defaultRowHeight="15" x14ac:dyDescent="0.25"/>
  <cols>
    <col min="1" max="1" width="33.85546875" bestFit="1" customWidth="1"/>
    <col min="4" max="4" width="35.42578125" style="61" customWidth="1"/>
    <col min="5" max="5" width="13.5703125" style="61" bestFit="1" customWidth="1"/>
    <col min="6" max="6" width="24.85546875" customWidth="1"/>
    <col min="7" max="16384" width="11.42578125" style="61"/>
  </cols>
  <sheetData>
    <row r="2" spans="4:7" x14ac:dyDescent="0.25">
      <c r="D2" s="62" t="s">
        <v>97</v>
      </c>
      <c r="E2" s="63" t="s">
        <v>96</v>
      </c>
    </row>
    <row r="3" spans="4:7" x14ac:dyDescent="0.25">
      <c r="D3" s="64" t="s">
        <v>98</v>
      </c>
      <c r="E3" s="65">
        <v>2096</v>
      </c>
    </row>
    <row r="4" spans="4:7" x14ac:dyDescent="0.25">
      <c r="D4" s="64" t="s">
        <v>125</v>
      </c>
      <c r="E4" s="65">
        <v>20</v>
      </c>
      <c r="G4" s="66"/>
    </row>
    <row r="5" spans="4:7" x14ac:dyDescent="0.25">
      <c r="D5" s="64" t="s">
        <v>126</v>
      </c>
      <c r="E5" s="65">
        <v>1</v>
      </c>
      <c r="G5" s="68"/>
    </row>
    <row r="6" spans="4:7" x14ac:dyDescent="0.25">
      <c r="D6" s="64" t="s">
        <v>127</v>
      </c>
      <c r="E6" s="65">
        <v>1</v>
      </c>
      <c r="G6" s="68"/>
    </row>
    <row r="7" spans="4:7" x14ac:dyDescent="0.25">
      <c r="D7"/>
      <c r="E7"/>
      <c r="G7" s="68"/>
    </row>
    <row r="8" spans="4:7" x14ac:dyDescent="0.25">
      <c r="D8"/>
      <c r="E8"/>
      <c r="G8" s="68"/>
    </row>
    <row r="9" spans="4:7" x14ac:dyDescent="0.25">
      <c r="D9"/>
      <c r="E9"/>
      <c r="G9" s="68"/>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34998626667073579"/>
  </sheetPr>
  <dimension ref="A1:P14"/>
  <sheetViews>
    <sheetView zoomScale="85" zoomScaleNormal="85" workbookViewId="0">
      <pane xSplit="1" ySplit="5" topLeftCell="B6" activePane="bottomRight" state="frozen"/>
      <selection activeCell="A11" activeCellId="1" sqref="N11:N13 A11:A13"/>
      <selection pane="topRight" activeCell="A11" activeCellId="1" sqref="N11:N13 A11:A13"/>
      <selection pane="bottomLeft" activeCell="A11" activeCellId="1" sqref="N11:N13 A11:A13"/>
      <selection pane="bottomRight" activeCell="E33" sqref="E33"/>
    </sheetView>
  </sheetViews>
  <sheetFormatPr baseColWidth="10" defaultRowHeight="15" x14ac:dyDescent="0.25"/>
  <cols>
    <col min="1" max="1" width="33" style="61" bestFit="1" customWidth="1"/>
    <col min="2" max="3" width="12.28515625" style="61" customWidth="1"/>
    <col min="4" max="4" width="12.5703125" style="61" customWidth="1"/>
    <col min="5" max="5" width="12.140625" style="61" customWidth="1"/>
    <col min="6" max="6" width="12.85546875" style="61" customWidth="1"/>
    <col min="7" max="7" width="12" style="61" customWidth="1"/>
    <col min="8" max="8" width="11.42578125" style="61" customWidth="1"/>
    <col min="9" max="9" width="12.42578125" style="61" customWidth="1"/>
    <col min="10" max="10" width="12.28515625" style="61" customWidth="1"/>
    <col min="11" max="11" width="12" style="61" customWidth="1"/>
    <col min="12" max="12" width="12.5703125" style="61" customWidth="1"/>
    <col min="13" max="13" width="12.28515625" style="61" customWidth="1"/>
    <col min="17" max="16384" width="11.42578125" style="61"/>
  </cols>
  <sheetData>
    <row r="1" spans="1:13" x14ac:dyDescent="0.25">
      <c r="A1"/>
      <c r="E1" s="69" t="s">
        <v>102</v>
      </c>
    </row>
    <row r="2" spans="1:13" x14ac:dyDescent="0.25">
      <c r="A2" s="61" t="s">
        <v>103</v>
      </c>
      <c r="B2" s="61" t="s">
        <v>104</v>
      </c>
    </row>
    <row r="3" spans="1:13" x14ac:dyDescent="0.25">
      <c r="A3" s="61" t="s">
        <v>105</v>
      </c>
      <c r="B3" s="61" t="s">
        <v>104</v>
      </c>
    </row>
    <row r="5" spans="1:13" x14ac:dyDescent="0.25">
      <c r="A5" s="61" t="s">
        <v>106</v>
      </c>
      <c r="B5" s="61" t="s">
        <v>107</v>
      </c>
      <c r="C5" s="61" t="s">
        <v>108</v>
      </c>
      <c r="D5" s="61" t="s">
        <v>109</v>
      </c>
      <c r="E5" s="61" t="s">
        <v>110</v>
      </c>
      <c r="F5" s="61" t="s">
        <v>111</v>
      </c>
      <c r="G5" s="61" t="s">
        <v>112</v>
      </c>
      <c r="H5" s="61" t="s">
        <v>113</v>
      </c>
      <c r="I5" s="61" t="s">
        <v>114</v>
      </c>
      <c r="J5" s="61" t="s">
        <v>115</v>
      </c>
      <c r="K5" s="61" t="s">
        <v>116</v>
      </c>
      <c r="L5" s="61" t="s">
        <v>117</v>
      </c>
      <c r="M5" s="61" t="s">
        <v>118</v>
      </c>
    </row>
    <row r="6" spans="1:13" x14ac:dyDescent="0.25">
      <c r="A6" s="70" t="s">
        <v>119</v>
      </c>
      <c r="B6" s="71">
        <v>9</v>
      </c>
      <c r="C6" s="71">
        <v>6</v>
      </c>
      <c r="D6" s="71">
        <v>5</v>
      </c>
      <c r="E6" s="71">
        <v>0</v>
      </c>
      <c r="F6" s="71">
        <v>0</v>
      </c>
      <c r="G6" s="71">
        <v>0</v>
      </c>
      <c r="H6" s="71">
        <v>0</v>
      </c>
      <c r="I6" s="71">
        <v>0</v>
      </c>
      <c r="J6" s="71">
        <v>0</v>
      </c>
      <c r="K6" s="71">
        <v>0</v>
      </c>
      <c r="L6" s="71">
        <v>0</v>
      </c>
      <c r="M6" s="71">
        <v>0</v>
      </c>
    </row>
    <row r="7" spans="1:13" x14ac:dyDescent="0.25">
      <c r="A7" s="70" t="s">
        <v>120</v>
      </c>
      <c r="B7" s="71">
        <v>1</v>
      </c>
      <c r="C7" s="71">
        <v>1</v>
      </c>
      <c r="D7" s="71">
        <v>3</v>
      </c>
      <c r="E7" s="71">
        <v>0</v>
      </c>
      <c r="F7" s="71">
        <v>0</v>
      </c>
      <c r="G7" s="71">
        <v>0</v>
      </c>
      <c r="H7" s="71">
        <v>0</v>
      </c>
      <c r="I7" s="71">
        <v>0</v>
      </c>
      <c r="J7" s="71">
        <v>0</v>
      </c>
      <c r="K7" s="71">
        <v>0</v>
      </c>
      <c r="L7" s="71">
        <v>0</v>
      </c>
      <c r="M7" s="71">
        <v>0</v>
      </c>
    </row>
    <row r="8" spans="1:13" x14ac:dyDescent="0.25">
      <c r="A8" s="70" t="s">
        <v>121</v>
      </c>
      <c r="B8" s="71">
        <v>5</v>
      </c>
      <c r="C8" s="71">
        <v>1</v>
      </c>
      <c r="D8" s="71">
        <v>2</v>
      </c>
      <c r="E8" s="71">
        <v>0</v>
      </c>
      <c r="F8" s="71">
        <v>0</v>
      </c>
      <c r="G8" s="71">
        <v>0</v>
      </c>
      <c r="H8" s="71">
        <v>0</v>
      </c>
      <c r="I8" s="71">
        <v>0</v>
      </c>
      <c r="J8" s="71">
        <v>0</v>
      </c>
      <c r="K8" s="71">
        <v>0</v>
      </c>
      <c r="L8" s="71">
        <v>0</v>
      </c>
      <c r="M8" s="71">
        <v>0</v>
      </c>
    </row>
    <row r="9" spans="1:13" x14ac:dyDescent="0.25">
      <c r="A9" s="70" t="s">
        <v>122</v>
      </c>
      <c r="B9" s="71">
        <v>2</v>
      </c>
      <c r="C9" s="71">
        <v>0</v>
      </c>
      <c r="D9" s="71">
        <v>0</v>
      </c>
      <c r="E9" s="71">
        <v>0</v>
      </c>
      <c r="F9" s="71">
        <v>0</v>
      </c>
      <c r="G9" s="71">
        <v>0</v>
      </c>
      <c r="H9" s="71">
        <v>0</v>
      </c>
      <c r="I9" s="71">
        <v>0</v>
      </c>
      <c r="J9" s="71">
        <v>0</v>
      </c>
      <c r="K9" s="71">
        <v>0</v>
      </c>
      <c r="L9" s="71">
        <v>0</v>
      </c>
      <c r="M9" s="71">
        <v>0</v>
      </c>
    </row>
    <row r="10" spans="1:13" x14ac:dyDescent="0.25">
      <c r="A10" s="70" t="s">
        <v>123</v>
      </c>
      <c r="B10" s="71">
        <v>1</v>
      </c>
      <c r="C10" s="71">
        <v>4</v>
      </c>
      <c r="D10" s="71">
        <v>0</v>
      </c>
      <c r="E10" s="71">
        <v>0</v>
      </c>
      <c r="F10" s="71">
        <v>0</v>
      </c>
      <c r="G10" s="71">
        <v>0</v>
      </c>
      <c r="H10" s="71">
        <v>0</v>
      </c>
      <c r="I10" s="71">
        <v>0</v>
      </c>
      <c r="J10" s="71">
        <v>0</v>
      </c>
      <c r="K10" s="71">
        <v>0</v>
      </c>
      <c r="L10" s="71">
        <v>0</v>
      </c>
      <c r="M10" s="71">
        <v>0</v>
      </c>
    </row>
    <row r="11" spans="1:13" x14ac:dyDescent="0.25">
      <c r="A11" s="73" t="s">
        <v>99</v>
      </c>
      <c r="B11" s="74">
        <v>0</v>
      </c>
      <c r="C11" s="74">
        <v>2</v>
      </c>
      <c r="D11" s="74">
        <v>0</v>
      </c>
      <c r="E11" s="74">
        <v>0</v>
      </c>
      <c r="F11" s="74">
        <v>0</v>
      </c>
      <c r="G11" s="74">
        <v>0</v>
      </c>
      <c r="H11" s="74">
        <v>0</v>
      </c>
      <c r="I11" s="74">
        <v>0</v>
      </c>
      <c r="J11" s="74">
        <v>0</v>
      </c>
      <c r="K11" s="74">
        <v>0</v>
      </c>
      <c r="L11" s="74">
        <v>0</v>
      </c>
      <c r="M11" s="74">
        <v>0</v>
      </c>
    </row>
    <row r="12" spans="1:13" x14ac:dyDescent="0.25">
      <c r="A12" s="75" t="s">
        <v>100</v>
      </c>
      <c r="B12" s="74">
        <v>0</v>
      </c>
      <c r="C12" s="74">
        <v>1</v>
      </c>
      <c r="D12" s="74">
        <v>0</v>
      </c>
      <c r="E12" s="74">
        <v>0</v>
      </c>
      <c r="F12" s="74">
        <v>0</v>
      </c>
      <c r="G12" s="74">
        <v>0</v>
      </c>
      <c r="H12" s="74">
        <v>0</v>
      </c>
      <c r="I12" s="74">
        <v>0</v>
      </c>
      <c r="J12" s="74">
        <v>0</v>
      </c>
      <c r="K12" s="74">
        <v>0</v>
      </c>
      <c r="L12" s="74">
        <v>0</v>
      </c>
      <c r="M12" s="74">
        <v>0</v>
      </c>
    </row>
    <row r="13" spans="1:13" x14ac:dyDescent="0.25">
      <c r="A13" s="75" t="s">
        <v>101</v>
      </c>
      <c r="B13" s="74">
        <v>0</v>
      </c>
      <c r="C13" s="74">
        <v>1</v>
      </c>
      <c r="D13" s="74">
        <v>0</v>
      </c>
      <c r="E13" s="74">
        <v>0</v>
      </c>
      <c r="F13" s="74">
        <v>0</v>
      </c>
      <c r="G13" s="74">
        <v>0</v>
      </c>
      <c r="H13" s="74">
        <v>0</v>
      </c>
      <c r="I13" s="74">
        <v>0</v>
      </c>
      <c r="J13" s="74">
        <v>0</v>
      </c>
      <c r="K13" s="74">
        <v>0</v>
      </c>
      <c r="L13" s="74">
        <v>0</v>
      </c>
      <c r="M13" s="74">
        <v>0</v>
      </c>
    </row>
    <row r="14" spans="1:13" x14ac:dyDescent="0.25">
      <c r="A14" s="72" t="s">
        <v>124</v>
      </c>
      <c r="B14" s="67">
        <v>9</v>
      </c>
      <c r="C14" s="67">
        <v>8</v>
      </c>
      <c r="D14" s="67">
        <v>5</v>
      </c>
      <c r="E14" s="67">
        <v>0</v>
      </c>
      <c r="F14" s="67">
        <v>0</v>
      </c>
      <c r="G14" s="67">
        <v>0</v>
      </c>
      <c r="H14" s="67">
        <v>0</v>
      </c>
      <c r="I14" s="67">
        <v>0</v>
      </c>
      <c r="J14" s="67">
        <v>0</v>
      </c>
      <c r="K14" s="67">
        <v>0</v>
      </c>
      <c r="L14" s="67">
        <v>0</v>
      </c>
      <c r="M14" s="67">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9" customFormat="1" x14ac:dyDescent="0.2"/>
    <row r="4" spans="2:3" s="39" customFormat="1" x14ac:dyDescent="0.2">
      <c r="B4" s="36" t="s">
        <v>74</v>
      </c>
      <c r="C4" s="37" t="s">
        <v>64</v>
      </c>
    </row>
    <row r="5" spans="2:3" s="39" customFormat="1" ht="37.5" customHeight="1" x14ac:dyDescent="0.2">
      <c r="B5" s="38" t="s">
        <v>44</v>
      </c>
      <c r="C5" s="38" t="s">
        <v>65</v>
      </c>
    </row>
    <row r="6" spans="2:3" s="39" customFormat="1" x14ac:dyDescent="0.2">
      <c r="B6" s="38" t="s">
        <v>75</v>
      </c>
      <c r="C6" s="38" t="s">
        <v>76</v>
      </c>
    </row>
    <row r="7" spans="2:3" s="39" customFormat="1" x14ac:dyDescent="0.2">
      <c r="B7" s="38" t="s">
        <v>45</v>
      </c>
      <c r="C7" s="38" t="s">
        <v>77</v>
      </c>
    </row>
    <row r="8" spans="2:3" s="39" customFormat="1" ht="38.25" x14ac:dyDescent="0.2">
      <c r="B8" s="38" t="s">
        <v>46</v>
      </c>
      <c r="C8" s="38" t="s">
        <v>69</v>
      </c>
    </row>
    <row r="9" spans="2:3" s="39" customFormat="1" x14ac:dyDescent="0.2">
      <c r="B9" s="38" t="s">
        <v>47</v>
      </c>
      <c r="C9" s="38" t="s">
        <v>78</v>
      </c>
    </row>
    <row r="10" spans="2:3" s="39" customFormat="1" ht="25.5" x14ac:dyDescent="0.2">
      <c r="B10" s="38" t="s">
        <v>48</v>
      </c>
      <c r="C10" s="38" t="s">
        <v>79</v>
      </c>
    </row>
    <row r="11" spans="2:3" s="39" customFormat="1" x14ac:dyDescent="0.2">
      <c r="B11" s="38" t="s">
        <v>49</v>
      </c>
      <c r="C11" s="38" t="s">
        <v>80</v>
      </c>
    </row>
    <row r="12" spans="2:3" s="39" customFormat="1" x14ac:dyDescent="0.2">
      <c r="B12" s="38" t="s">
        <v>50</v>
      </c>
      <c r="C12" s="38" t="s">
        <v>81</v>
      </c>
    </row>
    <row r="13" spans="2:3" s="39" customFormat="1" ht="25.5" x14ac:dyDescent="0.2">
      <c r="B13" s="38" t="s">
        <v>52</v>
      </c>
      <c r="C13" s="38" t="s">
        <v>82</v>
      </c>
    </row>
    <row r="14" spans="2:3" s="39" customFormat="1" ht="25.5" x14ac:dyDescent="0.2">
      <c r="B14" s="38" t="s">
        <v>51</v>
      </c>
      <c r="C14" s="38" t="s">
        <v>83</v>
      </c>
    </row>
    <row r="15" spans="2:3" s="39" customFormat="1" ht="38.25" x14ac:dyDescent="0.2">
      <c r="B15" s="38" t="s">
        <v>53</v>
      </c>
      <c r="C15" s="38" t="s">
        <v>84</v>
      </c>
    </row>
    <row r="16" spans="2:3" s="39" customFormat="1" ht="25.5" x14ac:dyDescent="0.2">
      <c r="B16" s="38" t="s">
        <v>54</v>
      </c>
      <c r="C16" s="38" t="s">
        <v>66</v>
      </c>
    </row>
    <row r="17" spans="2:3" s="39" customFormat="1" ht="25.5" x14ac:dyDescent="0.2">
      <c r="B17" s="38" t="s">
        <v>55</v>
      </c>
      <c r="C17" s="38" t="s">
        <v>85</v>
      </c>
    </row>
    <row r="18" spans="2:3" s="39" customFormat="1" ht="25.5" x14ac:dyDescent="0.2">
      <c r="B18" s="38" t="s">
        <v>56</v>
      </c>
      <c r="C18" s="38" t="s">
        <v>67</v>
      </c>
    </row>
    <row r="19" spans="2:3" s="39" customFormat="1" x14ac:dyDescent="0.2">
      <c r="B19" s="38" t="s">
        <v>57</v>
      </c>
      <c r="C19" s="38" t="s">
        <v>68</v>
      </c>
    </row>
    <row r="20" spans="2:3" s="39" customFormat="1" ht="51" x14ac:dyDescent="0.2">
      <c r="B20" s="38" t="s">
        <v>58</v>
      </c>
      <c r="C20" s="38" t="s">
        <v>86</v>
      </c>
    </row>
    <row r="21" spans="2:3" s="39" customFormat="1" x14ac:dyDescent="0.2">
      <c r="B21" s="38" t="s">
        <v>87</v>
      </c>
      <c r="C21" s="38" t="s">
        <v>88</v>
      </c>
    </row>
    <row r="22" spans="2:3" s="39" customFormat="1" x14ac:dyDescent="0.2">
      <c r="B22" s="38" t="s">
        <v>59</v>
      </c>
      <c r="C22" s="38" t="s">
        <v>89</v>
      </c>
    </row>
    <row r="23" spans="2:3" s="39" customFormat="1" ht="51" x14ac:dyDescent="0.2">
      <c r="B23" s="38" t="s">
        <v>60</v>
      </c>
      <c r="C23" s="38" t="s">
        <v>90</v>
      </c>
    </row>
    <row r="24" spans="2:3" s="39" customFormat="1" x14ac:dyDescent="0.2">
      <c r="B24" s="38" t="s">
        <v>61</v>
      </c>
      <c r="C24" s="38" t="s">
        <v>91</v>
      </c>
    </row>
    <row r="25" spans="2:3" s="39" customFormat="1" x14ac:dyDescent="0.2">
      <c r="B25"/>
      <c r="C25"/>
    </row>
    <row r="26" spans="2:3" s="3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2018-06-06T00:31:44Z</dcterms:modified>
</cp:coreProperties>
</file>