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drawings/drawing2.xml" ContentType="application/vnd.openxmlformats-officedocument.drawing+xml"/>
  <Override PartName="/xl/charts/chart5.xml" ContentType="application/vnd.openxmlformats-officedocument.drawingml.chart+xml"/>
  <Override PartName="/xl/charts/style1.xml" ContentType="application/vnd.ms-office.chartstyle+xml"/>
  <Override PartName="/xl/charts/colors1.xml" ContentType="application/vnd.ms-office.chartcolorstyle+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jnequizm\Desktop\Ernesto Puntualidad y quejas VF\Indice de puntualidad\PUBLICACIONES\2017\ENE-DIC 2017\REGION 3\"/>
    </mc:Choice>
  </mc:AlternateContent>
  <bookViews>
    <workbookView xWindow="0" yWindow="0" windowWidth="21600" windowHeight="9735" tabRatio="615"/>
  </bookViews>
  <sheets>
    <sheet name="PUNTUALIDAD" sheetId="19" r:id="rId1"/>
    <sheet name="Gráficos Índice de Puntualidad" sheetId="20" r:id="rId2"/>
    <sheet name="Graficas Demoras" sheetId="21" r:id="rId3"/>
    <sheet name="Detalle Total de Causas" sheetId="22" r:id="rId4"/>
    <sheet name="Notas" sheetId="17" r:id="rId5"/>
  </sheets>
  <calcPr calcId="152511"/>
  <pivotCaches>
    <pivotCache cacheId="11" r:id="rId6"/>
  </pivotCaches>
</workbook>
</file>

<file path=xl/calcChain.xml><?xml version="1.0" encoding="utf-8"?>
<calcChain xmlns="http://schemas.openxmlformats.org/spreadsheetml/2006/main">
  <c r="BJ14" i="19" l="1"/>
  <c r="BI14" i="19"/>
  <c r="BH14" i="19"/>
  <c r="BG14" i="19"/>
  <c r="BE14" i="19"/>
  <c r="BD14" i="19"/>
  <c r="BC14" i="19"/>
  <c r="BB14" i="19"/>
  <c r="AZ14" i="19"/>
  <c r="AY14" i="19"/>
  <c r="AX14" i="19"/>
  <c r="AW14" i="19"/>
  <c r="AU14" i="19"/>
  <c r="AT14" i="19"/>
  <c r="AS14" i="19"/>
  <c r="AR14" i="19"/>
  <c r="AP14" i="19"/>
  <c r="AO14" i="19"/>
  <c r="AN14" i="19"/>
  <c r="AM14" i="19"/>
  <c r="AK14" i="19"/>
  <c r="AJ14" i="19"/>
  <c r="AI14" i="19"/>
  <c r="AH14" i="19"/>
  <c r="AF14" i="19"/>
  <c r="AE14" i="19"/>
  <c r="AD14" i="19"/>
  <c r="AC14" i="19"/>
  <c r="AA14" i="19"/>
  <c r="Z14" i="19"/>
  <c r="X14" i="19"/>
  <c r="Y14" i="19" l="1"/>
  <c r="AW20" i="19"/>
  <c r="AC20" i="19"/>
  <c r="Y20" i="19"/>
  <c r="AO20" i="19"/>
  <c r="AS20" i="19"/>
  <c r="BI20" i="19"/>
  <c r="Z20" i="19"/>
  <c r="AD20" i="19"/>
  <c r="AH20" i="19"/>
  <c r="AP20" i="19"/>
  <c r="AT20" i="19"/>
  <c r="AX20" i="19"/>
  <c r="BB20" i="19"/>
  <c r="BJ20" i="19"/>
  <c r="AA20" i="19"/>
  <c r="AE20" i="19"/>
  <c r="AI20" i="19"/>
  <c r="AU20" i="19"/>
  <c r="AY20" i="19"/>
  <c r="BC20" i="19"/>
  <c r="X20" i="19"/>
  <c r="AF20" i="19"/>
  <c r="AJ20" i="19"/>
  <c r="AN20" i="19"/>
  <c r="AR20" i="19"/>
  <c r="AZ20" i="19"/>
  <c r="BD20" i="19"/>
  <c r="BH20" i="19"/>
  <c r="AM20" i="19"/>
  <c r="AK20" i="19"/>
  <c r="BE20" i="19"/>
  <c r="BG20" i="19"/>
  <c r="A3" i="20"/>
  <c r="L64" i="20" l="1"/>
  <c r="K14" i="20" l="1"/>
  <c r="L7" i="20"/>
  <c r="K8" i="20"/>
  <c r="K7" i="20"/>
  <c r="L14" i="20"/>
  <c r="M7" i="20"/>
  <c r="K15" i="20"/>
  <c r="L15" i="20"/>
  <c r="M8" i="20"/>
  <c r="M14" i="20"/>
  <c r="M15" i="20"/>
  <c r="L8" i="20"/>
  <c r="J15" i="20" l="1"/>
  <c r="G15" i="20"/>
  <c r="F15" i="20"/>
  <c r="H15" i="20"/>
  <c r="I15" i="20"/>
  <c r="H8" i="20" l="1"/>
  <c r="F8" i="20"/>
  <c r="J8" i="20"/>
  <c r="G8" i="20"/>
  <c r="I8" i="20"/>
  <c r="J14" i="20" l="1"/>
  <c r="I14" i="20"/>
  <c r="H14" i="20"/>
  <c r="G14" i="20"/>
  <c r="F14" i="20"/>
  <c r="I7" i="20" l="1"/>
  <c r="F7" i="20"/>
  <c r="J7" i="20"/>
  <c r="G7" i="20" l="1"/>
  <c r="H7" i="20"/>
  <c r="U14" i="19" l="1"/>
  <c r="P14" i="19"/>
  <c r="T14" i="19"/>
  <c r="O14" i="19"/>
  <c r="S14" i="19"/>
  <c r="E14" i="20" s="1"/>
  <c r="N14" i="19"/>
  <c r="D14" i="20" s="1"/>
  <c r="O20" i="19"/>
  <c r="S20" i="19"/>
  <c r="E15" i="20" s="1"/>
  <c r="N20" i="19"/>
  <c r="D15" i="20" s="1"/>
  <c r="T20" i="19"/>
  <c r="U20" i="19"/>
  <c r="P20" i="19"/>
  <c r="K20" i="19" l="1"/>
  <c r="J20" i="19"/>
  <c r="Q14" i="19"/>
  <c r="D7" i="20" s="1"/>
  <c r="I20" i="19"/>
  <c r="C15" i="20" s="1"/>
  <c r="V14" i="19"/>
  <c r="E7" i="20" s="1"/>
  <c r="E20" i="19"/>
  <c r="D20" i="19"/>
  <c r="B15" i="20" s="1"/>
  <c r="F14" i="19"/>
  <c r="F20" i="19"/>
  <c r="I14" i="19"/>
  <c r="C14" i="20" s="1"/>
  <c r="K14" i="19"/>
  <c r="D14" i="19"/>
  <c r="B14" i="20" s="1"/>
  <c r="J14" i="19"/>
  <c r="Q20" i="19"/>
  <c r="D8" i="20" s="1"/>
  <c r="V20" i="19"/>
  <c r="E8" i="20" s="1"/>
  <c r="E14" i="19"/>
  <c r="L20" i="19" l="1"/>
  <c r="C8" i="20" s="1"/>
  <c r="G20" i="19"/>
  <c r="B8" i="20" s="1"/>
  <c r="L14" i="19"/>
  <c r="C7" i="20" s="1"/>
  <c r="G14" i="19"/>
  <c r="B7" i="20" s="1"/>
  <c r="BM14" i="19" l="1"/>
  <c r="BN14" i="19"/>
  <c r="BO14" i="19"/>
  <c r="BN20" i="19"/>
  <c r="BO20" i="19"/>
  <c r="BM20" i="19"/>
  <c r="BP14" i="19"/>
  <c r="BP20" i="19"/>
</calcChain>
</file>

<file path=xl/sharedStrings.xml><?xml version="1.0" encoding="utf-8"?>
<sst xmlns="http://schemas.openxmlformats.org/spreadsheetml/2006/main" count="306" uniqueCount="131">
  <si>
    <t>Aeroméxico Connect (Aerolitoral)</t>
  </si>
  <si>
    <t>Interjet (ABC Aerolíneas)</t>
  </si>
  <si>
    <t>Aeromar</t>
  </si>
  <si>
    <t>American Airlines</t>
  </si>
  <si>
    <t>Volaris (Concesionaria Vuela Cia de Aviación)</t>
  </si>
  <si>
    <r>
      <t xml:space="preserve">EMPRESAS NACIONALES/ </t>
    </r>
    <r>
      <rPr>
        <b/>
        <i/>
        <sz val="11"/>
        <rFont val="Arial"/>
        <family val="2"/>
      </rPr>
      <t>DOMESTIC AIR CARRIER</t>
    </r>
  </si>
  <si>
    <t>ESTADÍSTICA POR EMPRESA / AIR CARRIER STATISTICS</t>
  </si>
  <si>
    <r>
      <t>EN SERVICIO REGULAR INTERNACIONAL/</t>
    </r>
    <r>
      <rPr>
        <b/>
        <i/>
        <sz val="10"/>
        <rFont val="Arial"/>
        <family val="2"/>
      </rPr>
      <t xml:space="preserve"> SCHEDULED INTERNATIONAL SERVICE</t>
    </r>
  </si>
  <si>
    <r>
      <t>EMPRESAS INTERNACIONALES/ FOREIGN</t>
    </r>
    <r>
      <rPr>
        <b/>
        <i/>
        <sz val="10"/>
        <rFont val="Arial"/>
        <family val="2"/>
      </rPr>
      <t xml:space="preserve"> AIR CARRIER</t>
    </r>
  </si>
  <si>
    <t>Mar/Mar</t>
  </si>
  <si>
    <t>AIJ</t>
  </si>
  <si>
    <t>SLI</t>
  </si>
  <si>
    <t>TAO</t>
  </si>
  <si>
    <t>VOI</t>
  </si>
  <si>
    <t>AAL</t>
  </si>
  <si>
    <t>UAL</t>
  </si>
  <si>
    <t>E m p r e s a / Air Carrier</t>
  </si>
  <si>
    <t>ÍNDICE DE PUNTUALIDAD/ PUNCTUALITY INDEX</t>
  </si>
  <si>
    <t>IATA</t>
  </si>
  <si>
    <t>Promedio Norte América/ North America Average</t>
  </si>
  <si>
    <t>Índice Puntualidad</t>
  </si>
  <si>
    <t>Feb/Feb</t>
  </si>
  <si>
    <t>Abr/Apr</t>
  </si>
  <si>
    <t>May/May</t>
  </si>
  <si>
    <t>Jun/Jun</t>
  </si>
  <si>
    <t>Jul/Jul</t>
  </si>
  <si>
    <t>Ago/Aug</t>
  </si>
  <si>
    <t>Sep/Sep</t>
  </si>
  <si>
    <t>Oct/Oct</t>
  </si>
  <si>
    <t>Nov/Nov</t>
  </si>
  <si>
    <t>Dic/Dec</t>
  </si>
  <si>
    <r>
      <t>Ene/</t>
    </r>
    <r>
      <rPr>
        <b/>
        <i/>
        <sz val="10"/>
        <color theme="0"/>
        <rFont val="Arial"/>
        <family val="2"/>
      </rPr>
      <t>Jan</t>
    </r>
  </si>
  <si>
    <t>Mexicanas</t>
  </si>
  <si>
    <t>Norteamericanas</t>
  </si>
  <si>
    <t>Aerolínea</t>
  </si>
  <si>
    <t>Índice de Puntualidad Promedio</t>
  </si>
  <si>
    <t>Dentro del  Horario</t>
  </si>
  <si>
    <r>
      <t>EN SERVICIO REGULAR/ SCHEDULED</t>
    </r>
    <r>
      <rPr>
        <b/>
        <i/>
        <sz val="10"/>
        <rFont val="Arial"/>
        <family val="2"/>
      </rPr>
      <t xml:space="preserve"> SERVICE</t>
    </r>
  </si>
  <si>
    <t>Promedio Empresas Nacionales</t>
  </si>
  <si>
    <t>Total de Operaciones</t>
  </si>
  <si>
    <t>% de Operaciones a Tiempo</t>
  </si>
  <si>
    <t>% de Operaciones con Demora</t>
  </si>
  <si>
    <t>% de Operaciones con Demora Imputable a la Aerolínea</t>
  </si>
  <si>
    <t>United Airlines, Inc.</t>
  </si>
  <si>
    <t>LCT</t>
  </si>
  <si>
    <t>Transportes Aéreos Regionales (TAR)</t>
  </si>
  <si>
    <t>Accidente*</t>
  </si>
  <si>
    <t>Aerocares</t>
  </si>
  <si>
    <t xml:space="preserve">Aplicación de control de flujo </t>
  </si>
  <si>
    <t>Autoridades</t>
  </si>
  <si>
    <t>Carga*</t>
  </si>
  <si>
    <t>Comisariato*</t>
  </si>
  <si>
    <t>Evento ocasional</t>
  </si>
  <si>
    <t>Incidente por un tercero</t>
  </si>
  <si>
    <t>Incidente*</t>
  </si>
  <si>
    <t>Infraestructura aeroportuaria</t>
  </si>
  <si>
    <t>Mantenimiento aeronaves*</t>
  </si>
  <si>
    <t>Meteorología</t>
  </si>
  <si>
    <t>Operaciones aerolínea*</t>
  </si>
  <si>
    <t>Pasillos</t>
  </si>
  <si>
    <t>Rampa aerolínea*</t>
  </si>
  <si>
    <t>Repercusiones por un tercero</t>
  </si>
  <si>
    <t>Trafico/documentación*</t>
  </si>
  <si>
    <t>Tripulaciones*</t>
  </si>
  <si>
    <t xml:space="preserve">Fuente: Comandancia del Aeropuerto, Subcomité de Demoras
</t>
  </si>
  <si>
    <t>Promedio % de Operaciones a Tiempo</t>
  </si>
  <si>
    <t>Descripción de las Causas de las Demoras</t>
  </si>
  <si>
    <t>Todo suceso por el que se cause la muerte o lesiones graves a personas a bordo de la aeronave o bien, se ocasionen daños o roturas estructurales a la aeronave, o por el que la aeronave desaparezca o se encuentre en un lugar inaccesible</t>
  </si>
  <si>
    <t>Falta del personal, espera de refacciones, cambio de avión por razones técnicas, entrega tarde del avión por servicio programado o no programado de mantenimiento, falta de partes en almacén, etc.</t>
  </si>
  <si>
    <t>Solicitud del capitán para procedimiento de seguridad, requerimientos operacionales, combustible adicional, cambio en el plan de vuelo, entre otros.</t>
  </si>
  <si>
    <t>Falla del equipo o deficiencia en la prestación del servicio.</t>
  </si>
  <si>
    <t>Falla en las consolas para los centros de control de tránsito aéreo y sala de control de flujo, orden en el flujo de las operaciones de llegada, flujo de aeronaves en el espacio aéreo controlado, flujo de las aeronaves a través del establecimiento de nuevos procedimientos en Áreas Terminales.</t>
  </si>
  <si>
    <t>Interjet</t>
  </si>
  <si>
    <t>Aeroméxico Connect</t>
  </si>
  <si>
    <t>Volaris</t>
  </si>
  <si>
    <t>Concepto(s)</t>
  </si>
  <si>
    <t>Accidente provocado por un tercero</t>
  </si>
  <si>
    <t>Todo accidente no relacionado a la aerolínea (Instituciones, organismos, empresas, individuos, entre otros)</t>
  </si>
  <si>
    <t>Falta de “vehículos” y/o deficiencia en el servicio (vehículo que facilita el transporte de pasajeros y equipaje)</t>
  </si>
  <si>
    <t>Falta de personal o trabajo deficiente, Aduana, Migración, Sanidad  SAGARPA, PF, PGR, DGAC, CISEN, etc.</t>
  </si>
  <si>
    <t>Documentar material no permitido, sobreventa de los espacios para carga, falta de guías de carga que se transporta, aceptación tardía, llegada tarde de la carga al avión para su estiba, empaque inadecuado, etc.</t>
  </si>
  <si>
    <t xml:space="preserve">Falta de alimentos, abastecimiento tardío de alimentos y/o Duty Free, etc. </t>
  </si>
  <si>
    <t>Amenaza de bomba, activación de áreas militares y/u operaciones militares, etc.</t>
  </si>
  <si>
    <t>Todo suceso relacionado con la utilización de una aeronave que no llegue a ser un accidente, que afecte o pueda afectar la seguridad de las operaciones.</t>
  </si>
  <si>
    <t>Todo incidente no relacionado a la aerolínea (Colisiones en el remolque, daño en la Carga/Descarga, golpes al avión en la plataforma, entre otros)</t>
  </si>
  <si>
    <t>Saturación de filtros de seguridad, ocasionadas por falta de pantallas de información al pasajero, información inexacta, imprecisa u omisa en las pantallas de información, mantenimiento de las áreas operacionales, falta o inadecuada limpieza de las áreas operacionales, plataforma congestionada, entre otros.</t>
  </si>
  <si>
    <t>Condiciones meteorológicas adversas en el aeropuerto de origen, en ruta o al alterno, en el aeropuerto de destino, (Vientos en contra y cruzados, lluvia, neblina, tormentas eléctricas, nieve, etc.)</t>
  </si>
  <si>
    <t>Tiempos excesivos en la carga/descarga del avión por falta o insuficiencia del personal, complicación en la estiba por la carga voluminosa, falta/falla de equipo de apoyo en tierra, retraso en la limpieza del avión, abastecimiento o descarga de combustible, equipo de servicio, falta o desperfecto mecánico de escaleras para pasajeros, planta de corriente eléctrica, tractor para remolque del avión, etc.</t>
  </si>
  <si>
    <t>Repercusiones aerolínea*</t>
  </si>
  <si>
    <t>Originadas por la propia aerolínea (Generadas desde el aeropuerto de origen o algún aeropuerto intermedio)</t>
  </si>
  <si>
    <t>Originadas por otra empresa, autoridades, etc. generadas desde el aeropuerto de origen o aeropuerto intermedio)</t>
  </si>
  <si>
    <t>Abordaje (abordaje lento, discrepancia en número de pasajeros, etc.), sobreventa, localización o espera de pasajeros en tránsito, errores en la documentación, cierre tardío del vuelo, descarga equipaje voluminoso, detección y descarga de equipaje de pasajero que no abordó manejo inadecuado de pasajeros discapacitados, falla del sistema de documentación y abordaje.</t>
  </si>
  <si>
    <t>Espera prolongada de la tripulación de reserva, presentación tardía de la tripulación, procedimientos de salida tardíos.</t>
  </si>
  <si>
    <t>Total Anual 2017  (Ene-Dic)
Empresas Nacionales</t>
  </si>
  <si>
    <t>Total Anual 2016 (Ene-Dic)
Empresas Internacionales</t>
  </si>
  <si>
    <t>Índice de puntualidad
(Ene-Dic)</t>
  </si>
  <si>
    <t>AEROPUERTO DE SAN LUIS POTOSI</t>
  </si>
  <si>
    <t>Operaciones</t>
  </si>
  <si>
    <t>Detalle</t>
  </si>
  <si>
    <t>Operaciones a Tiempo</t>
  </si>
  <si>
    <t>No Imputable</t>
  </si>
  <si>
    <t xml:space="preserve">APLICACIÓN DE CONTROL DE FLUJO </t>
  </si>
  <si>
    <t>METEOROLOGIA</t>
  </si>
  <si>
    <t>REPERCUSIONES POR UN TERCERO</t>
  </si>
  <si>
    <t>*Imputables a la Aerolínea</t>
  </si>
  <si>
    <t>Nacionalidad</t>
  </si>
  <si>
    <t>(Todas)</t>
  </si>
  <si>
    <t>Empresa</t>
  </si>
  <si>
    <t>Etiquetas de fila</t>
  </si>
  <si>
    <t>Suma de Ene</t>
  </si>
  <si>
    <t>Suma de Feb</t>
  </si>
  <si>
    <t>Suma de Mar</t>
  </si>
  <si>
    <t>Suma de Abr</t>
  </si>
  <si>
    <t>Suma de May</t>
  </si>
  <si>
    <t>Suma de Jun</t>
  </si>
  <si>
    <t>Suma de Jul</t>
  </si>
  <si>
    <t>Suma de Aug</t>
  </si>
  <si>
    <t>Suma de Sep</t>
  </si>
  <si>
    <t>Suma de Oct</t>
  </si>
  <si>
    <t>Suma de Nov</t>
  </si>
  <si>
    <t>Suma de Dec</t>
  </si>
  <si>
    <t>Imputable</t>
  </si>
  <si>
    <t>MANTENIMIENTO AERONAVES*</t>
  </si>
  <si>
    <t>TRAFICO/DOCUMENTACION*</t>
  </si>
  <si>
    <t>COMISARIATO*</t>
  </si>
  <si>
    <t>OPERACIONES AEROLINEA*</t>
  </si>
  <si>
    <t>Total general</t>
  </si>
  <si>
    <t>Operaciones Imputables a la aerolínea</t>
  </si>
  <si>
    <t xml:space="preserve">Aplicación De Control De Flujo </t>
  </si>
  <si>
    <t>Meteorologia</t>
  </si>
  <si>
    <t>Repercusiones Por Un Tercero</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</si>
</sst>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 #,##0.00_-;_-* &quot;-&quot;??_-;_-@_-"/>
    <numFmt numFmtId="164" formatCode="_-* #,##0.00\ &quot;€&quot;_-;\-* #,##0.00\ &quot;€&quot;_-;_-* &quot;-&quot;??\ &quot;€&quot;_-;_-@_-"/>
    <numFmt numFmtId="165" formatCode="_-* #,##0_-;\-* #,##0_-;_-* &quot;-&quot;??_-;_-@_-"/>
    <numFmt numFmtId="166" formatCode="0.0%"/>
    <numFmt numFmtId="167" formatCode="_-[$€-2]* #,##0.00_-;\-[$€-2]* #,##0.00_-;_-[$€-2]* &quot;-&quot;??_-"/>
  </numFmts>
  <fonts count="52"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b/>
      <sz val="11"/>
      <name val="Arial"/>
      <family val="2"/>
    </font>
    <font>
      <b/>
      <i/>
      <sz val="10"/>
      <name val="Arial"/>
      <family val="2"/>
    </font>
    <font>
      <sz val="10"/>
      <color indexed="8"/>
      <name val="Arial"/>
      <family val="2"/>
    </font>
    <font>
      <sz val="10"/>
      <color indexed="9"/>
      <name val="Arial"/>
      <family val="2"/>
    </font>
    <font>
      <sz val="10"/>
      <color indexed="17"/>
      <name val="Arial"/>
      <family val="2"/>
    </font>
    <font>
      <b/>
      <sz val="10"/>
      <color indexed="52"/>
      <name val="Arial"/>
      <family val="2"/>
    </font>
    <font>
      <b/>
      <sz val="10"/>
      <color indexed="9"/>
      <name val="Arial"/>
      <family val="2"/>
    </font>
    <font>
      <sz val="10"/>
      <color indexed="52"/>
      <name val="Arial"/>
      <family val="2"/>
    </font>
    <font>
      <b/>
      <sz val="11"/>
      <color indexed="56"/>
      <name val="Arial"/>
      <family val="2"/>
    </font>
    <font>
      <sz val="10"/>
      <color indexed="62"/>
      <name val="Arial"/>
      <family val="2"/>
    </font>
    <font>
      <sz val="10"/>
      <color indexed="20"/>
      <name val="Arial"/>
      <family val="2"/>
    </font>
    <font>
      <sz val="10"/>
      <color indexed="60"/>
      <name val="Arial"/>
      <family val="2"/>
    </font>
    <font>
      <b/>
      <sz val="10"/>
      <color indexed="63"/>
      <name val="Arial"/>
      <family val="2"/>
    </font>
    <font>
      <sz val="10"/>
      <color indexed="10"/>
      <name val="Arial"/>
      <family val="2"/>
    </font>
    <font>
      <i/>
      <sz val="10"/>
      <color indexed="23"/>
      <name val="Arial"/>
      <family val="2"/>
    </font>
    <font>
      <b/>
      <sz val="18"/>
      <color indexed="56"/>
      <name val="Cambria"/>
      <family val="2"/>
    </font>
    <font>
      <b/>
      <sz val="15"/>
      <color indexed="56"/>
      <name val="Arial"/>
      <family val="2"/>
    </font>
    <font>
      <b/>
      <sz val="13"/>
      <color indexed="56"/>
      <name val="Arial"/>
      <family val="2"/>
    </font>
    <font>
      <b/>
      <sz val="10"/>
      <color indexed="8"/>
      <name val="Arial"/>
      <family val="2"/>
    </font>
    <font>
      <b/>
      <sz val="12"/>
      <name val="Arial"/>
      <family val="2"/>
    </font>
    <font>
      <b/>
      <i/>
      <sz val="11"/>
      <name val="Arial"/>
      <family val="2"/>
    </font>
    <font>
      <sz val="10"/>
      <name val="Arial"/>
      <family val="2"/>
    </font>
    <font>
      <b/>
      <sz val="9"/>
      <name val="Arial"/>
      <family val="2"/>
    </font>
    <font>
      <b/>
      <sz val="10"/>
      <color theme="0"/>
      <name val="Arial"/>
      <family val="2"/>
    </font>
    <font>
      <b/>
      <i/>
      <sz val="10"/>
      <color theme="0"/>
      <name val="Arial"/>
      <family val="2"/>
    </font>
    <font>
      <sz val="10"/>
      <color theme="0"/>
      <name val="Arial"/>
      <family val="2"/>
    </font>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5"/>
      <color indexed="56"/>
      <name val="Calibri"/>
      <family val="2"/>
    </font>
    <font>
      <b/>
      <sz val="13"/>
      <color indexed="56"/>
      <name val="Calibri"/>
      <family val="2"/>
    </font>
    <font>
      <b/>
      <sz val="11"/>
      <color indexed="8"/>
      <name val="Calibri"/>
      <family val="2"/>
    </font>
    <font>
      <b/>
      <sz val="11"/>
      <color theme="1"/>
      <name val="Calibri"/>
      <family val="2"/>
      <scheme val="minor"/>
    </font>
  </fonts>
  <fills count="3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theme="0" tint="-0.249977111117893"/>
        <bgColor indexed="64"/>
      </patternFill>
    </fill>
    <fill>
      <patternFill patternType="solid">
        <fgColor theme="0" tint="-0.499984740745262"/>
        <bgColor indexed="64"/>
      </patternFill>
    </fill>
    <fill>
      <patternFill patternType="solid">
        <fgColor theme="1" tint="0.34998626667073579"/>
        <bgColor indexed="64"/>
      </patternFill>
    </fill>
    <fill>
      <patternFill patternType="solid">
        <fgColor theme="0"/>
        <bgColor indexed="64"/>
      </patternFill>
    </fill>
    <fill>
      <patternFill patternType="solid">
        <fgColor theme="1" tint="4.9989318521683403E-2"/>
        <bgColor indexed="64"/>
      </patternFill>
    </fill>
    <fill>
      <patternFill patternType="solid">
        <fgColor theme="0" tint="-4.9989318521683403E-2"/>
        <bgColor indexed="64"/>
      </patternFill>
    </fill>
    <fill>
      <patternFill patternType="solid">
        <fgColor theme="6" tint="0.59999389629810485"/>
        <bgColor indexed="64"/>
      </patternFill>
    </fill>
    <fill>
      <patternFill patternType="solid">
        <fgColor theme="5" tint="0.59999389629810485"/>
        <bgColor indexed="64"/>
      </patternFill>
    </fill>
  </fills>
  <borders count="17">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bottom style="thin">
        <color indexed="64"/>
      </bottom>
      <diagonal/>
    </border>
  </borders>
  <cellStyleXfs count="106">
    <xf numFmtId="0" fontId="0" fillId="0" borderId="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2" fillId="4" borderId="0" applyNumberFormat="0" applyBorder="0" applyAlignment="0" applyProtection="0"/>
    <xf numFmtId="0" fontId="13" fillId="16" borderId="1" applyNumberFormat="0" applyAlignment="0" applyProtection="0"/>
    <xf numFmtId="0" fontId="14" fillId="17" borderId="2" applyNumberFormat="0" applyAlignment="0" applyProtection="0"/>
    <xf numFmtId="0" fontId="15" fillId="0" borderId="3" applyNumberFormat="0" applyFill="0" applyAlignment="0" applyProtection="0"/>
    <xf numFmtId="0" fontId="16" fillId="0" borderId="0" applyNumberFormat="0" applyFill="0" applyBorder="0" applyAlignment="0" applyProtection="0"/>
    <xf numFmtId="0" fontId="11" fillId="18" borderId="0" applyNumberFormat="0" applyBorder="0" applyAlignment="0" applyProtection="0"/>
    <xf numFmtId="0" fontId="11" fillId="19" borderId="0" applyNumberFormat="0" applyBorder="0" applyAlignment="0" applyProtection="0"/>
    <xf numFmtId="0" fontId="11" fillId="2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21" borderId="0" applyNumberFormat="0" applyBorder="0" applyAlignment="0" applyProtection="0"/>
    <xf numFmtId="0" fontId="17" fillId="7" borderId="1" applyNumberFormat="0" applyAlignment="0" applyProtection="0"/>
    <xf numFmtId="164" fontId="6" fillId="0" borderId="0" applyFont="0" applyFill="0" applyBorder="0" applyAlignment="0" applyProtection="0"/>
    <xf numFmtId="0" fontId="18" fillId="3" borderId="0" applyNumberFormat="0" applyBorder="0" applyAlignment="0" applyProtection="0"/>
    <xf numFmtId="0" fontId="19" fillId="22" borderId="0" applyNumberFormat="0" applyBorder="0" applyAlignment="0" applyProtection="0"/>
    <xf numFmtId="0" fontId="6" fillId="23" borderId="4" applyNumberFormat="0" applyFont="0" applyAlignment="0" applyProtection="0"/>
    <xf numFmtId="0" fontId="20" fillId="16" borderId="5" applyNumberFormat="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6" applyNumberFormat="0" applyFill="0" applyAlignment="0" applyProtection="0"/>
    <xf numFmtId="0" fontId="25" fillId="0" borderId="7" applyNumberFormat="0" applyFill="0" applyAlignment="0" applyProtection="0"/>
    <xf numFmtId="0" fontId="16" fillId="0" borderId="8" applyNumberFormat="0" applyFill="0" applyAlignment="0" applyProtection="0"/>
    <xf numFmtId="0" fontId="26" fillId="0" borderId="9" applyNumberFormat="0" applyFill="0" applyAlignment="0" applyProtection="0"/>
    <xf numFmtId="0" fontId="5" fillId="0" borderId="0"/>
    <xf numFmtId="9" fontId="29" fillId="0" borderId="0" applyFont="0" applyFill="0" applyBorder="0" applyAlignment="0" applyProtection="0"/>
    <xf numFmtId="43" fontId="34" fillId="0" borderId="0" applyFont="0" applyFill="0" applyBorder="0" applyAlignment="0" applyProtection="0"/>
    <xf numFmtId="0" fontId="6" fillId="0" borderId="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5" borderId="0" applyNumberFormat="0" applyBorder="0" applyAlignment="0" applyProtection="0"/>
    <xf numFmtId="0" fontId="35" fillId="8" borderId="0" applyNumberFormat="0" applyBorder="0" applyAlignment="0" applyProtection="0"/>
    <xf numFmtId="0" fontId="35" fillId="11" borderId="0" applyNumberFormat="0" applyBorder="0" applyAlignment="0" applyProtection="0"/>
    <xf numFmtId="0" fontId="36" fillId="12"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7" fillId="4" borderId="0" applyNumberFormat="0" applyBorder="0" applyAlignment="0" applyProtection="0"/>
    <xf numFmtId="0" fontId="38" fillId="16" borderId="1" applyNumberFormat="0" applyAlignment="0" applyProtection="0"/>
    <xf numFmtId="0" fontId="39" fillId="17" borderId="2" applyNumberFormat="0" applyAlignment="0" applyProtection="0"/>
    <xf numFmtId="0" fontId="40" fillId="0" borderId="3" applyNumberFormat="0" applyFill="0" applyAlignment="0" applyProtection="0"/>
    <xf numFmtId="0" fontId="41" fillId="0" borderId="0" applyNumberFormat="0" applyFill="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6" fillId="21" borderId="0" applyNumberFormat="0" applyBorder="0" applyAlignment="0" applyProtection="0"/>
    <xf numFmtId="0" fontId="42" fillId="7" borderId="1" applyNumberFormat="0" applyAlignment="0" applyProtection="0"/>
    <xf numFmtId="167" fontId="6" fillId="0" borderId="0" applyFont="0" applyFill="0" applyBorder="0" applyAlignment="0" applyProtection="0"/>
    <xf numFmtId="0" fontId="43" fillId="3" borderId="0" applyNumberFormat="0" applyBorder="0" applyAlignment="0" applyProtection="0"/>
    <xf numFmtId="0" fontId="44" fillId="22" borderId="0" applyNumberFormat="0" applyBorder="0" applyAlignment="0" applyProtection="0"/>
    <xf numFmtId="0" fontId="10" fillId="0" borderId="0"/>
    <xf numFmtId="0" fontId="10" fillId="0" borderId="0"/>
    <xf numFmtId="0" fontId="6" fillId="0" borderId="0"/>
    <xf numFmtId="0" fontId="6" fillId="0" borderId="0"/>
    <xf numFmtId="0" fontId="4" fillId="0" borderId="0"/>
    <xf numFmtId="0" fontId="10" fillId="0" borderId="0"/>
    <xf numFmtId="0" fontId="35" fillId="23" borderId="4" applyNumberFormat="0" applyFont="0" applyAlignment="0" applyProtection="0"/>
    <xf numFmtId="0" fontId="45" fillId="16" borderId="5"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0" borderId="7" applyNumberFormat="0" applyFill="0" applyAlignment="0" applyProtection="0"/>
    <xf numFmtId="0" fontId="41" fillId="0" borderId="8" applyNumberFormat="0" applyFill="0" applyAlignment="0" applyProtection="0"/>
    <xf numFmtId="0" fontId="50" fillId="0" borderId="9" applyNumberFormat="0" applyFill="0" applyAlignment="0" applyProtection="0"/>
    <xf numFmtId="0" fontId="4" fillId="0" borderId="0"/>
    <xf numFmtId="0" fontId="3" fillId="0" borderId="0"/>
    <xf numFmtId="0" fontId="2" fillId="0" borderId="0"/>
    <xf numFmtId="9" fontId="6" fillId="0" borderId="0" applyFont="0" applyFill="0" applyBorder="0" applyAlignment="0" applyProtection="0"/>
    <xf numFmtId="43" fontId="6" fillId="0" borderId="0" applyFont="0" applyFill="0" applyBorder="0" applyAlignment="0" applyProtection="0"/>
    <xf numFmtId="0" fontId="2" fillId="0" borderId="0"/>
    <xf numFmtId="0" fontId="2" fillId="0" borderId="0"/>
    <xf numFmtId="0" fontId="2" fillId="0" borderId="0"/>
    <xf numFmtId="0" fontId="2" fillId="0" borderId="0"/>
    <xf numFmtId="0" fontId="1" fillId="0" borderId="0"/>
    <xf numFmtId="43" fontId="1" fillId="0" borderId="0" applyFont="0" applyFill="0" applyBorder="0" applyAlignment="0" applyProtection="0"/>
    <xf numFmtId="9" fontId="1" fillId="0" borderId="0" applyFont="0" applyFill="0" applyBorder="0" applyAlignment="0" applyProtection="0"/>
  </cellStyleXfs>
  <cellXfs count="80">
    <xf numFmtId="0" fontId="0" fillId="0" borderId="0" xfId="0"/>
    <xf numFmtId="0" fontId="0" fillId="0" borderId="10" xfId="0" applyFill="1" applyBorder="1"/>
    <xf numFmtId="0" fontId="0" fillId="0" borderId="0" xfId="0" applyFill="1" applyBorder="1"/>
    <xf numFmtId="0" fontId="7" fillId="0" borderId="0" xfId="0" applyFont="1" applyFill="1"/>
    <xf numFmtId="0" fontId="7" fillId="0" borderId="0" xfId="0" applyFont="1"/>
    <xf numFmtId="0" fontId="0" fillId="0" borderId="10" xfId="0" applyFill="1" applyBorder="1" applyAlignment="1">
      <alignment horizontal="left"/>
    </xf>
    <xf numFmtId="0" fontId="0" fillId="0" borderId="0" xfId="0" applyAlignment="1">
      <alignment horizontal="left"/>
    </xf>
    <xf numFmtId="0" fontId="27" fillId="0" borderId="0" xfId="0" applyFont="1" applyAlignment="1">
      <alignment horizontal="left"/>
    </xf>
    <xf numFmtId="0" fontId="7" fillId="0" borderId="0" xfId="0" applyFont="1" applyFill="1" applyAlignment="1">
      <alignment horizontal="left"/>
    </xf>
    <xf numFmtId="0" fontId="8" fillId="0" borderId="0" xfId="0" applyFont="1" applyFill="1" applyAlignment="1">
      <alignment horizontal="left"/>
    </xf>
    <xf numFmtId="9" fontId="0" fillId="0" borderId="0" xfId="44" applyFont="1" applyFill="1" applyBorder="1"/>
    <xf numFmtId="9" fontId="7" fillId="24" borderId="10" xfId="44" applyFont="1" applyFill="1" applyBorder="1" applyAlignment="1">
      <alignment horizontal="right"/>
    </xf>
    <xf numFmtId="0" fontId="30" fillId="0" borderId="0" xfId="0" applyFont="1"/>
    <xf numFmtId="3" fontId="0" fillId="0" borderId="10" xfId="0" applyNumberFormat="1" applyFill="1" applyBorder="1"/>
    <xf numFmtId="0" fontId="6" fillId="0" borderId="0" xfId="0" applyFont="1" applyBorder="1"/>
    <xf numFmtId="9" fontId="0" fillId="0" borderId="0" xfId="44" applyFont="1" applyFill="1" applyBorder="1" applyAlignment="1">
      <alignment horizontal="right"/>
    </xf>
    <xf numFmtId="0" fontId="7" fillId="24" borderId="10" xfId="0" applyFont="1" applyFill="1" applyBorder="1" applyAlignment="1">
      <alignment wrapText="1"/>
    </xf>
    <xf numFmtId="9" fontId="0" fillId="0" borderId="0" xfId="0" applyNumberFormat="1"/>
    <xf numFmtId="0" fontId="7" fillId="0" borderId="0" xfId="0" applyFont="1" applyAlignment="1"/>
    <xf numFmtId="0" fontId="6" fillId="0" borderId="10" xfId="0" applyFont="1" applyBorder="1" applyAlignment="1">
      <alignment horizontal="left" vertical="center"/>
    </xf>
    <xf numFmtId="9" fontId="0" fillId="0" borderId="11" xfId="44" applyFont="1" applyBorder="1" applyAlignment="1">
      <alignment horizontal="center"/>
    </xf>
    <xf numFmtId="0" fontId="6" fillId="0" borderId="0" xfId="0" applyFont="1" applyBorder="1" applyAlignment="1">
      <alignment horizontal="left" vertical="center"/>
    </xf>
    <xf numFmtId="9" fontId="0" fillId="0" borderId="0" xfId="44" applyFont="1" applyBorder="1" applyAlignment="1">
      <alignment horizontal="center"/>
    </xf>
    <xf numFmtId="9" fontId="0" fillId="0" borderId="10" xfId="0" applyNumberFormat="1" applyBorder="1" applyAlignment="1">
      <alignment horizontal="center" wrapText="1"/>
    </xf>
    <xf numFmtId="0" fontId="0" fillId="0" borderId="0" xfId="0" applyBorder="1"/>
    <xf numFmtId="0" fontId="31" fillId="25" borderId="10" xfId="0" applyFont="1" applyFill="1" applyBorder="1" applyAlignment="1">
      <alignment horizontal="center" vertical="center" wrapText="1"/>
    </xf>
    <xf numFmtId="0" fontId="31" fillId="26" borderId="10" xfId="0" applyFont="1" applyFill="1" applyBorder="1" applyAlignment="1">
      <alignment horizontal="center" vertical="center" wrapText="1"/>
    </xf>
    <xf numFmtId="0" fontId="33" fillId="26" borderId="10" xfId="0" applyFont="1" applyFill="1" applyBorder="1" applyAlignment="1">
      <alignment vertical="center" wrapText="1"/>
    </xf>
    <xf numFmtId="0" fontId="0" fillId="27" borderId="11" xfId="0" applyFill="1" applyBorder="1"/>
    <xf numFmtId="165" fontId="0" fillId="0" borderId="10" xfId="45" applyNumberFormat="1" applyFont="1" applyFill="1" applyBorder="1"/>
    <xf numFmtId="166" fontId="0" fillId="0" borderId="10" xfId="44" applyNumberFormat="1" applyFont="1" applyBorder="1" applyAlignment="1">
      <alignment horizontal="center"/>
    </xf>
    <xf numFmtId="0" fontId="6" fillId="0" borderId="0" xfId="0" applyFont="1"/>
    <xf numFmtId="9" fontId="7" fillId="0" borderId="0" xfId="44" applyFont="1" applyFill="1" applyBorder="1"/>
    <xf numFmtId="9" fontId="6" fillId="0" borderId="0" xfId="44" applyFont="1" applyFill="1" applyBorder="1"/>
    <xf numFmtId="166" fontId="7" fillId="0" borderId="0" xfId="0" applyNumberFormat="1" applyFont="1"/>
    <xf numFmtId="0" fontId="7" fillId="24" borderId="13" xfId="0" applyFont="1" applyFill="1" applyBorder="1" applyAlignment="1">
      <alignment wrapText="1"/>
    </xf>
    <xf numFmtId="9" fontId="0" fillId="0" borderId="10" xfId="44" applyNumberFormat="1" applyFont="1" applyFill="1" applyBorder="1"/>
    <xf numFmtId="9" fontId="7" fillId="24" borderId="10" xfId="44" applyFont="1" applyFill="1" applyBorder="1" applyAlignment="1">
      <alignment horizontal="center" vertical="center"/>
    </xf>
    <xf numFmtId="9" fontId="0" fillId="0" borderId="10" xfId="44" applyFont="1" applyFill="1" applyBorder="1"/>
    <xf numFmtId="0" fontId="6" fillId="0" borderId="10" xfId="0" applyFont="1" applyFill="1" applyBorder="1"/>
    <xf numFmtId="0" fontId="31" fillId="25" borderId="10" xfId="82" applyFont="1" applyFill="1" applyBorder="1" applyAlignment="1">
      <alignment horizontal="center" vertical="center" wrapText="1"/>
    </xf>
    <xf numFmtId="0" fontId="31" fillId="25" borderId="13" xfId="82" applyFont="1" applyFill="1" applyBorder="1" applyAlignment="1">
      <alignment horizontal="center" vertical="center" wrapText="1"/>
    </xf>
    <xf numFmtId="0" fontId="6" fillId="29" borderId="10" xfId="82" applyFill="1" applyBorder="1" applyAlignment="1">
      <alignment vertical="center" wrapText="1"/>
    </xf>
    <xf numFmtId="0" fontId="0" fillId="0" borderId="0" xfId="0" applyAlignment="1">
      <alignment wrapText="1"/>
    </xf>
    <xf numFmtId="0" fontId="30" fillId="0" borderId="0" xfId="0" applyFont="1" applyAlignment="1"/>
    <xf numFmtId="9" fontId="6" fillId="27" borderId="13" xfId="0" applyNumberFormat="1" applyFont="1" applyFill="1" applyBorder="1"/>
    <xf numFmtId="0" fontId="7" fillId="0" borderId="0" xfId="0" applyFont="1" applyAlignment="1">
      <alignment horizontal="left"/>
    </xf>
    <xf numFmtId="0" fontId="31" fillId="26" borderId="12" xfId="0" applyFont="1" applyFill="1" applyBorder="1" applyAlignment="1">
      <alignment horizontal="center" vertical="center"/>
    </xf>
    <xf numFmtId="0" fontId="8" fillId="0" borderId="0" xfId="0" applyFont="1" applyAlignment="1"/>
    <xf numFmtId="0" fontId="31" fillId="26" borderId="13" xfId="0" applyFont="1" applyFill="1" applyBorder="1" applyAlignment="1">
      <alignment horizontal="center" vertical="center" wrapText="1"/>
    </xf>
    <xf numFmtId="0" fontId="31" fillId="26" borderId="11" xfId="0" applyFont="1" applyFill="1" applyBorder="1" applyAlignment="1">
      <alignment horizontal="center" vertical="center" wrapText="1"/>
    </xf>
    <xf numFmtId="3" fontId="7" fillId="24" borderId="11" xfId="0" applyNumberFormat="1" applyFont="1" applyFill="1" applyBorder="1" applyAlignment="1">
      <alignment wrapText="1"/>
    </xf>
    <xf numFmtId="3" fontId="7" fillId="24" borderId="10" xfId="0" applyNumberFormat="1" applyFont="1" applyFill="1" applyBorder="1" applyAlignment="1">
      <alignment wrapText="1"/>
    </xf>
    <xf numFmtId="0" fontId="1" fillId="0" borderId="0" xfId="103"/>
    <xf numFmtId="0" fontId="51" fillId="24" borderId="10" xfId="103" applyFont="1" applyFill="1" applyBorder="1"/>
    <xf numFmtId="165" fontId="51" fillId="24" borderId="10" xfId="103" applyNumberFormat="1" applyFont="1" applyFill="1" applyBorder="1"/>
    <xf numFmtId="0" fontId="1" fillId="0" borderId="10" xfId="103" applyBorder="1"/>
    <xf numFmtId="165" fontId="0" fillId="0" borderId="10" xfId="104" applyNumberFormat="1" applyFont="1" applyBorder="1"/>
    <xf numFmtId="165" fontId="0" fillId="0" borderId="0" xfId="104" applyNumberFormat="1" applyFont="1"/>
    <xf numFmtId="165" fontId="1" fillId="0" borderId="0" xfId="103" applyNumberFormat="1"/>
    <xf numFmtId="0" fontId="51" fillId="0" borderId="0" xfId="103" applyFont="1"/>
    <xf numFmtId="0" fontId="1" fillId="31" borderId="0" xfId="103" applyFill="1" applyAlignment="1">
      <alignment horizontal="left"/>
    </xf>
    <xf numFmtId="165" fontId="1" fillId="31" borderId="0" xfId="103" applyNumberFormat="1" applyFill="1"/>
    <xf numFmtId="0" fontId="1" fillId="31" borderId="0" xfId="103" applyFill="1" applyAlignment="1">
      <alignment horizontal="left" indent="1"/>
    </xf>
    <xf numFmtId="0" fontId="1" fillId="30" borderId="0" xfId="103" applyFill="1" applyAlignment="1">
      <alignment horizontal="left" indent="1"/>
    </xf>
    <xf numFmtId="165" fontId="1" fillId="30" borderId="0" xfId="103" applyNumberFormat="1" applyFill="1" applyAlignment="1">
      <alignment indent="1"/>
    </xf>
    <xf numFmtId="165" fontId="1" fillId="30" borderId="0" xfId="103" applyNumberFormat="1" applyFill="1"/>
    <xf numFmtId="0" fontId="1" fillId="0" borderId="0" xfId="103" applyAlignment="1">
      <alignment horizontal="left"/>
    </xf>
    <xf numFmtId="0" fontId="31" fillId="25" borderId="13" xfId="0" applyFont="1" applyFill="1" applyBorder="1" applyAlignment="1">
      <alignment horizontal="center"/>
    </xf>
    <xf numFmtId="0" fontId="31" fillId="25" borderId="15" xfId="0" applyFont="1" applyFill="1" applyBorder="1" applyAlignment="1">
      <alignment horizontal="center"/>
    </xf>
    <xf numFmtId="0" fontId="31" fillId="25" borderId="11" xfId="0" applyFont="1" applyFill="1" applyBorder="1" applyAlignment="1">
      <alignment horizontal="center"/>
    </xf>
    <xf numFmtId="0" fontId="31" fillId="28" borderId="0" xfId="0" applyFont="1" applyFill="1" applyBorder="1" applyAlignment="1">
      <alignment horizontal="center" wrapText="1"/>
    </xf>
    <xf numFmtId="0" fontId="31" fillId="28" borderId="16" xfId="0" applyFont="1" applyFill="1" applyBorder="1" applyAlignment="1">
      <alignment horizontal="center" wrapText="1"/>
    </xf>
    <xf numFmtId="0" fontId="31" fillId="26" borderId="12" xfId="0" applyFont="1" applyFill="1" applyBorder="1" applyAlignment="1">
      <alignment horizontal="center" vertical="center"/>
    </xf>
    <xf numFmtId="0" fontId="31" fillId="26" borderId="14" xfId="0" applyFont="1" applyFill="1" applyBorder="1" applyAlignment="1">
      <alignment horizontal="center" vertical="center"/>
    </xf>
    <xf numFmtId="0" fontId="31" fillId="26" borderId="13" xfId="0" applyFont="1" applyFill="1" applyBorder="1" applyAlignment="1">
      <alignment horizontal="center"/>
    </xf>
    <xf numFmtId="0" fontId="31" fillId="26" borderId="15" xfId="0" applyFont="1" applyFill="1" applyBorder="1" applyAlignment="1">
      <alignment horizontal="center"/>
    </xf>
    <xf numFmtId="0" fontId="31" fillId="26" borderId="11" xfId="0" applyFont="1" applyFill="1" applyBorder="1" applyAlignment="1">
      <alignment horizontal="center"/>
    </xf>
    <xf numFmtId="0" fontId="7" fillId="24" borderId="13" xfId="0" applyFont="1" applyFill="1" applyBorder="1" applyAlignment="1">
      <alignment horizontal="center" wrapText="1"/>
    </xf>
    <xf numFmtId="0" fontId="7" fillId="24" borderId="15" xfId="0" applyFont="1" applyFill="1" applyBorder="1" applyAlignment="1">
      <alignment horizontal="center" wrapText="1"/>
    </xf>
  </cellXfs>
  <cellStyles count="106">
    <cellStyle name="20% - Énfasis1" xfId="1" builtinId="30" customBuiltin="1"/>
    <cellStyle name="20% - Énfasis1 2" xfId="47"/>
    <cellStyle name="20% - Énfasis2" xfId="2" builtinId="34" customBuiltin="1"/>
    <cellStyle name="20% - Énfasis2 2" xfId="48"/>
    <cellStyle name="20% - Énfasis3" xfId="3" builtinId="38" customBuiltin="1"/>
    <cellStyle name="20% - Énfasis3 2" xfId="49"/>
    <cellStyle name="20% - Énfasis4" xfId="4" builtinId="42" customBuiltin="1"/>
    <cellStyle name="20% - Énfasis4 2" xfId="50"/>
    <cellStyle name="20% - Énfasis5" xfId="5" builtinId="46" customBuiltin="1"/>
    <cellStyle name="20% - Énfasis5 2" xfId="51"/>
    <cellStyle name="20% - Énfasis6" xfId="6" builtinId="50" customBuiltin="1"/>
    <cellStyle name="20% - Énfasis6 2" xfId="52"/>
    <cellStyle name="40% - Énfasis1" xfId="7" builtinId="31" customBuiltin="1"/>
    <cellStyle name="40% - Énfasis1 2" xfId="53"/>
    <cellStyle name="40% - Énfasis2" xfId="8" builtinId="35" customBuiltin="1"/>
    <cellStyle name="40% - Énfasis2 2" xfId="54"/>
    <cellStyle name="40% - Énfasis3" xfId="9" builtinId="39" customBuiltin="1"/>
    <cellStyle name="40% - Énfasis3 2" xfId="55"/>
    <cellStyle name="40% - Énfasis4" xfId="10" builtinId="43" customBuiltin="1"/>
    <cellStyle name="40% - Énfasis4 2" xfId="56"/>
    <cellStyle name="40% - Énfasis5" xfId="11" builtinId="47" customBuiltin="1"/>
    <cellStyle name="40% - Énfasis5 2" xfId="57"/>
    <cellStyle name="40% - Énfasis6" xfId="12" builtinId="51" customBuiltin="1"/>
    <cellStyle name="40% - Énfasis6 2" xfId="58"/>
    <cellStyle name="60% - Énfasis1" xfId="13" builtinId="32" customBuiltin="1"/>
    <cellStyle name="60% - Énfasis1 2" xfId="59"/>
    <cellStyle name="60% - Énfasis2" xfId="14" builtinId="36" customBuiltin="1"/>
    <cellStyle name="60% - Énfasis2 2" xfId="60"/>
    <cellStyle name="60% - Énfasis3" xfId="15" builtinId="40" customBuiltin="1"/>
    <cellStyle name="60% - Énfasis3 2" xfId="61"/>
    <cellStyle name="60% - Énfasis4" xfId="16" builtinId="44" customBuiltin="1"/>
    <cellStyle name="60% - Énfasis4 2" xfId="62"/>
    <cellStyle name="60% - Énfasis5" xfId="17" builtinId="48" customBuiltin="1"/>
    <cellStyle name="60% - Énfasis5 2" xfId="63"/>
    <cellStyle name="60% - Énfasis6" xfId="18" builtinId="52" customBuiltin="1"/>
    <cellStyle name="60% - Énfasis6 2" xfId="64"/>
    <cellStyle name="Buena" xfId="19" builtinId="26" customBuiltin="1"/>
    <cellStyle name="Buena 2" xfId="65"/>
    <cellStyle name="Cálculo" xfId="20" builtinId="22" customBuiltin="1"/>
    <cellStyle name="Cálculo 2" xfId="66"/>
    <cellStyle name="Celda de comprobación" xfId="21" builtinId="23" customBuiltin="1"/>
    <cellStyle name="Celda de comprobación 2" xfId="67"/>
    <cellStyle name="Celda vinculada" xfId="22" builtinId="24" customBuiltin="1"/>
    <cellStyle name="Celda vinculada 2" xfId="68"/>
    <cellStyle name="Encabezado 1" xfId="39" builtinId="16" customBuiltin="1"/>
    <cellStyle name="Encabezado 1 2" xfId="90"/>
    <cellStyle name="Encabezado 4" xfId="23" builtinId="19" customBuiltin="1"/>
    <cellStyle name="Encabezado 4 2" xfId="69"/>
    <cellStyle name="Énfasis1" xfId="24" builtinId="29" customBuiltin="1"/>
    <cellStyle name="Énfasis1 2" xfId="70"/>
    <cellStyle name="Énfasis2" xfId="25" builtinId="33" customBuiltin="1"/>
    <cellStyle name="Énfasis2 2" xfId="71"/>
    <cellStyle name="Énfasis3" xfId="26" builtinId="37" customBuiltin="1"/>
    <cellStyle name="Énfasis3 2" xfId="72"/>
    <cellStyle name="Énfasis4" xfId="27" builtinId="41" customBuiltin="1"/>
    <cellStyle name="Énfasis4 2" xfId="73"/>
    <cellStyle name="Énfasis5" xfId="28" builtinId="45" customBuiltin="1"/>
    <cellStyle name="Énfasis5 2" xfId="74"/>
    <cellStyle name="Énfasis6" xfId="29" builtinId="49" customBuiltin="1"/>
    <cellStyle name="Énfasis6 2" xfId="75"/>
    <cellStyle name="Entrada" xfId="30" builtinId="20" customBuiltin="1"/>
    <cellStyle name="Entrada 2" xfId="76"/>
    <cellStyle name="Euro" xfId="31"/>
    <cellStyle name="Euro 2" xfId="77"/>
    <cellStyle name="Incorrecto" xfId="32" builtinId="27" customBuiltin="1"/>
    <cellStyle name="Incorrecto 2" xfId="78"/>
    <cellStyle name="Millares" xfId="45" builtinId="3"/>
    <cellStyle name="Millares 2" xfId="98"/>
    <cellStyle name="Millares 3" xfId="104"/>
    <cellStyle name="Neutral" xfId="33" builtinId="28" customBuiltin="1"/>
    <cellStyle name="Neutral 2" xfId="79"/>
    <cellStyle name="Normal" xfId="0" builtinId="0"/>
    <cellStyle name="Normal 2" xfId="80"/>
    <cellStyle name="Normal 2 2" xfId="81"/>
    <cellStyle name="Normal 2 6" xfId="82"/>
    <cellStyle name="Normal 2 7" xfId="83"/>
    <cellStyle name="Normal 3" xfId="84"/>
    <cellStyle name="Normal 3 2" xfId="99"/>
    <cellStyle name="Normal 4" xfId="85"/>
    <cellStyle name="Normal 5" xfId="46"/>
    <cellStyle name="Normal 6" xfId="43"/>
    <cellStyle name="Normal 6 2" xfId="94"/>
    <cellStyle name="Normal 6 2 2" xfId="100"/>
    <cellStyle name="Normal 6 3" xfId="96"/>
    <cellStyle name="Normal 7" xfId="101"/>
    <cellStyle name="Normal 8" xfId="95"/>
    <cellStyle name="Normal 8 2" xfId="102"/>
    <cellStyle name="Normal 9" xfId="103"/>
    <cellStyle name="Notas" xfId="34" builtinId="10" customBuiltin="1"/>
    <cellStyle name="Notas 2" xfId="86"/>
    <cellStyle name="Porcentaje" xfId="44" builtinId="5"/>
    <cellStyle name="Porcentaje 2" xfId="97"/>
    <cellStyle name="Porcentaje 3" xfId="105"/>
    <cellStyle name="Salida" xfId="35" builtinId="21" customBuiltin="1"/>
    <cellStyle name="Salida 2" xfId="87"/>
    <cellStyle name="Texto de advertencia" xfId="36" builtinId="11" customBuiltin="1"/>
    <cellStyle name="Texto de advertencia 2" xfId="88"/>
    <cellStyle name="Texto explicativo" xfId="37" builtinId="53" customBuiltin="1"/>
    <cellStyle name="Texto explicativo 2" xfId="89"/>
    <cellStyle name="Título" xfId="38" builtinId="15" customBuiltin="1"/>
    <cellStyle name="Título 2" xfId="40" builtinId="17" customBuiltin="1"/>
    <cellStyle name="Título 2 2" xfId="91"/>
    <cellStyle name="Título 3" xfId="41" builtinId="18" customBuiltin="1"/>
    <cellStyle name="Título 3 2" xfId="92"/>
    <cellStyle name="Total" xfId="42" builtinId="25" customBuiltin="1"/>
    <cellStyle name="Total 2" xfId="93"/>
  </cellStyles>
  <dxfs count="15">
    <dxf>
      <fill>
        <patternFill patternType="solid">
          <fgColor indexed="64"/>
          <bgColor theme="6" tint="0.59999389629810485"/>
        </patternFill>
      </fill>
    </dxf>
    <dxf>
      <fill>
        <patternFill patternType="solid">
          <fgColor indexed="64"/>
          <bgColor theme="6" tint="0.59999389629810485"/>
        </patternFill>
      </fill>
    </dxf>
    <dxf>
      <fill>
        <patternFill patternType="solid">
          <fgColor indexed="64"/>
          <bgColor theme="5" tint="0.59999389629810485"/>
        </patternFill>
      </fill>
    </dxf>
    <dxf>
      <fill>
        <patternFill patternType="solid">
          <fgColor indexed="64"/>
          <bgColor theme="5" tint="0.59999389629810485"/>
        </patternFill>
      </fill>
    </dxf>
    <dxf>
      <fill>
        <patternFill patternType="solid">
          <fgColor indexed="64"/>
          <bgColor theme="6" tint="0.59999389629810485"/>
        </patternFill>
      </fill>
    </dxf>
    <dxf>
      <fill>
        <patternFill patternType="solid">
          <fgColor indexed="64"/>
          <bgColor theme="6" tint="0.59999389629810485"/>
        </patternFill>
      </fill>
    </dxf>
    <dxf>
      <fill>
        <patternFill patternType="solid">
          <fgColor indexed="64"/>
          <bgColor theme="5" tint="0.59999389629810485"/>
        </patternFill>
      </fill>
    </dxf>
    <dxf>
      <fill>
        <patternFill patternType="solid">
          <fgColor indexed="64"/>
          <bgColor theme="5" tint="0.59999389629810485"/>
        </patternFill>
      </fill>
    </dxf>
    <dxf>
      <fill>
        <patternFill patternType="solid">
          <fgColor indexed="64"/>
          <bgColor theme="5" tint="0.59999389629810485"/>
        </patternFill>
      </fill>
    </dxf>
    <dxf>
      <fill>
        <patternFill patternType="solid">
          <fgColor indexed="64"/>
          <bgColor theme="5" tint="0.59999389629810485"/>
        </patternFill>
      </fill>
    </dxf>
    <dxf>
      <fill>
        <patternFill patternType="solid">
          <fgColor indexed="64"/>
          <bgColor theme="6" tint="0.59999389629810485"/>
        </patternFill>
      </fill>
      <alignment indent="1" readingOrder="0"/>
    </dxf>
    <dxf>
      <fill>
        <patternFill patternType="solid">
          <fgColor indexed="64"/>
          <bgColor theme="6" tint="0.59999389629810485"/>
        </patternFill>
      </fill>
      <alignment indent="1" readingOrder="0"/>
    </dxf>
    <dxf>
      <fill>
        <patternFill patternType="solid">
          <bgColor theme="5" tint="0.59999389629810485"/>
        </patternFill>
      </fill>
    </dxf>
    <dxf>
      <fill>
        <patternFill patternType="solid">
          <bgColor theme="5" tint="0.59999389629810485"/>
        </patternFill>
      </fill>
    </dxf>
    <dxf>
      <numFmt numFmtId="165" formatCode="_-* #,##0_-;\-* #,##0_-;_-* &quot;-&quot;??_-;_-@_-"/>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5.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1"/>
    </mc:Choice>
    <mc:Fallback>
      <c:style val="1"/>
    </mc:Fallback>
  </mc:AlternateContent>
  <c:chart>
    <c:title>
      <c:tx>
        <c:rich>
          <a:bodyPr/>
          <a:lstStyle/>
          <a:p>
            <a:pPr>
              <a:defRPr/>
            </a:pPr>
            <a:r>
              <a:rPr lang="es-MX"/>
              <a:t>Índice de puntualidad -</a:t>
            </a:r>
            <a:r>
              <a:rPr lang="es-MX" baseline="0"/>
              <a:t> Aerolíneas Mexicanas</a:t>
            </a:r>
            <a:endParaRPr lang="es-MX"/>
          </a:p>
        </c:rich>
      </c:tx>
      <c:layout/>
      <c:overlay val="0"/>
    </c:title>
    <c:autoTitleDeleted val="0"/>
    <c:plotArea>
      <c:layout/>
      <c:barChart>
        <c:barDir val="col"/>
        <c:grouping val="clustered"/>
        <c:varyColors val="0"/>
        <c:ser>
          <c:idx val="1"/>
          <c:order val="0"/>
          <c:tx>
            <c:strRef>
              <c:f>'Gráficos Índice de Puntualidad'!$L$49</c:f>
              <c:strCache>
                <c:ptCount val="1"/>
                <c:pt idx="0">
                  <c:v>Índice de puntualidad
(Ene-Dic)</c:v>
                </c:pt>
              </c:strCache>
            </c:strRef>
          </c:tx>
          <c:invertIfNegative val="0"/>
          <c:cat>
            <c:strRef>
              <c:f>'Gráficos Índice de Puntualidad'!$J$50:$J$54</c:f>
              <c:strCache>
                <c:ptCount val="5"/>
                <c:pt idx="0">
                  <c:v>Interjet</c:v>
                </c:pt>
                <c:pt idx="1">
                  <c:v>Transportes Aéreos Regionales (TAR)</c:v>
                </c:pt>
                <c:pt idx="2">
                  <c:v>Aeroméxico Connect</c:v>
                </c:pt>
                <c:pt idx="3">
                  <c:v>Aeromar</c:v>
                </c:pt>
                <c:pt idx="4">
                  <c:v>Volaris</c:v>
                </c:pt>
              </c:strCache>
            </c:strRef>
          </c:cat>
          <c:val>
            <c:numRef>
              <c:f>'Gráficos Índice de Puntualidad'!$L$50:$L$54</c:f>
              <c:numCache>
                <c:formatCode>0%</c:formatCode>
                <c:ptCount val="5"/>
                <c:pt idx="0">
                  <c:v>1</c:v>
                </c:pt>
                <c:pt idx="1">
                  <c:v>1</c:v>
                </c:pt>
                <c:pt idx="2">
                  <c:v>0.99142507145773784</c:v>
                </c:pt>
                <c:pt idx="3">
                  <c:v>1</c:v>
                </c:pt>
                <c:pt idx="4">
                  <c:v>0.98586572438162545</c:v>
                </c:pt>
              </c:numCache>
            </c:numRef>
          </c:val>
        </c:ser>
        <c:ser>
          <c:idx val="2"/>
          <c:order val="1"/>
          <c:tx>
            <c:strRef>
              <c:f>'Gráficos Índice de Puntualidad'!$M$49</c:f>
              <c:strCache>
                <c:ptCount val="1"/>
                <c:pt idx="0">
                  <c:v>Dentro del  Horario</c:v>
                </c:pt>
              </c:strCache>
            </c:strRef>
          </c:tx>
          <c:invertIfNegative val="0"/>
          <c:cat>
            <c:strRef>
              <c:f>'Gráficos Índice de Puntualidad'!$J$50:$J$54</c:f>
              <c:strCache>
                <c:ptCount val="5"/>
                <c:pt idx="0">
                  <c:v>Interjet</c:v>
                </c:pt>
                <c:pt idx="1">
                  <c:v>Transportes Aéreos Regionales (TAR)</c:v>
                </c:pt>
                <c:pt idx="2">
                  <c:v>Aeroméxico Connect</c:v>
                </c:pt>
                <c:pt idx="3">
                  <c:v>Aeromar</c:v>
                </c:pt>
                <c:pt idx="4">
                  <c:v>Volaris</c:v>
                </c:pt>
              </c:strCache>
            </c:strRef>
          </c:cat>
          <c:val>
            <c:numRef>
              <c:f>'Gráficos Índice de Puntualidad'!$M$50:$M$54</c:f>
              <c:numCache>
                <c:formatCode>0%</c:formatCode>
                <c:ptCount val="5"/>
                <c:pt idx="0">
                  <c:v>0.71199999999999997</c:v>
                </c:pt>
                <c:pt idx="1">
                  <c:v>0.96183206106870234</c:v>
                </c:pt>
                <c:pt idx="2">
                  <c:v>0.78644344630461416</c:v>
                </c:pt>
                <c:pt idx="3">
                  <c:v>0.8337595907928389</c:v>
                </c:pt>
                <c:pt idx="4">
                  <c:v>0.9257950530035336</c:v>
                </c:pt>
              </c:numCache>
            </c:numRef>
          </c:val>
        </c:ser>
        <c:dLbls>
          <c:showLegendKey val="0"/>
          <c:showVal val="0"/>
          <c:showCatName val="0"/>
          <c:showSerName val="0"/>
          <c:showPercent val="0"/>
          <c:showBubbleSize val="0"/>
        </c:dLbls>
        <c:gapWidth val="150"/>
        <c:axId val="331456160"/>
        <c:axId val="331454200"/>
      </c:barChart>
      <c:catAx>
        <c:axId val="331456160"/>
        <c:scaling>
          <c:orientation val="minMax"/>
        </c:scaling>
        <c:delete val="0"/>
        <c:axPos val="b"/>
        <c:numFmt formatCode="General" sourceLinked="1"/>
        <c:majorTickMark val="out"/>
        <c:minorTickMark val="none"/>
        <c:tickLblPos val="nextTo"/>
        <c:txPr>
          <a:bodyPr rot="-5400000" vert="horz"/>
          <a:lstStyle/>
          <a:p>
            <a:pPr>
              <a:defRPr>
                <a:solidFill>
                  <a:schemeClr val="tx1"/>
                </a:solidFill>
                <a:latin typeface="Arial" panose="020B0604020202020204" pitchFamily="34" charset="0"/>
                <a:cs typeface="Arial" panose="020B0604020202020204" pitchFamily="34" charset="0"/>
              </a:defRPr>
            </a:pPr>
            <a:endParaRPr lang="es-MX"/>
          </a:p>
        </c:txPr>
        <c:crossAx val="331454200"/>
        <c:crosses val="autoZero"/>
        <c:auto val="1"/>
        <c:lblAlgn val="ctr"/>
        <c:lblOffset val="100"/>
        <c:noMultiLvlLbl val="0"/>
      </c:catAx>
      <c:valAx>
        <c:axId val="331454200"/>
        <c:scaling>
          <c:orientation val="minMax"/>
          <c:max val="1"/>
          <c:min val="0"/>
        </c:scaling>
        <c:delete val="0"/>
        <c:axPos val="l"/>
        <c:majorGridlines/>
        <c:numFmt formatCode="0%" sourceLinked="1"/>
        <c:majorTickMark val="out"/>
        <c:minorTickMark val="none"/>
        <c:tickLblPos val="nextTo"/>
        <c:crossAx val="331456160"/>
        <c:crosses val="autoZero"/>
        <c:crossBetween val="between"/>
        <c:majorUnit val="0.2"/>
      </c:valAx>
    </c:plotArea>
    <c:legend>
      <c:legendPos val="b"/>
      <c:layout/>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4"/>
    </mc:Choice>
    <mc:Fallback>
      <c:style val="4"/>
    </mc:Fallback>
  </mc:AlternateContent>
  <c:chart>
    <c:title>
      <c:tx>
        <c:rich>
          <a:bodyPr/>
          <a:lstStyle/>
          <a:p>
            <a:pPr>
              <a:defRPr sz="1600"/>
            </a:pPr>
            <a:r>
              <a:rPr lang="es-MX" sz="1600"/>
              <a:t>Índice de puntualidad</a:t>
            </a:r>
            <a:r>
              <a:rPr lang="es-MX" sz="1600" baseline="0"/>
              <a:t> - Aerolíneas Norteamericanas</a:t>
            </a:r>
            <a:endParaRPr lang="es-MX" sz="1600"/>
          </a:p>
        </c:rich>
      </c:tx>
      <c:layout/>
      <c:overlay val="0"/>
    </c:title>
    <c:autoTitleDeleted val="0"/>
    <c:plotArea>
      <c:layout/>
      <c:barChart>
        <c:barDir val="col"/>
        <c:grouping val="clustered"/>
        <c:varyColors val="0"/>
        <c:ser>
          <c:idx val="1"/>
          <c:order val="0"/>
          <c:tx>
            <c:strRef>
              <c:f>'Gráficos Índice de Puntualidad'!$L$64</c:f>
              <c:strCache>
                <c:ptCount val="1"/>
                <c:pt idx="0">
                  <c:v>Índice de puntualidad
(Ene-Dic)</c:v>
                </c:pt>
              </c:strCache>
            </c:strRef>
          </c:tx>
          <c:invertIfNegative val="0"/>
          <c:cat>
            <c:strRef>
              <c:f>'Gráficos Índice de Puntualidad'!$J$65:$J$66</c:f>
              <c:strCache>
                <c:ptCount val="2"/>
                <c:pt idx="0">
                  <c:v>American Airlines</c:v>
                </c:pt>
                <c:pt idx="1">
                  <c:v>United Airlines, Inc.</c:v>
                </c:pt>
              </c:strCache>
            </c:strRef>
          </c:cat>
          <c:val>
            <c:numRef>
              <c:f>'Gráficos Índice de Puntualidad'!$L$65:$L$66</c:f>
              <c:numCache>
                <c:formatCode>0%</c:formatCode>
                <c:ptCount val="2"/>
                <c:pt idx="0">
                  <c:v>0.99236641221374045</c:v>
                </c:pt>
                <c:pt idx="1">
                  <c:v>0.99187817258883249</c:v>
                </c:pt>
              </c:numCache>
            </c:numRef>
          </c:val>
        </c:ser>
        <c:ser>
          <c:idx val="2"/>
          <c:order val="1"/>
          <c:tx>
            <c:strRef>
              <c:f>'Gráficos Índice de Puntualidad'!$M$64</c:f>
              <c:strCache>
                <c:ptCount val="1"/>
                <c:pt idx="0">
                  <c:v>Dentro del  Horario</c:v>
                </c:pt>
              </c:strCache>
            </c:strRef>
          </c:tx>
          <c:invertIfNegative val="0"/>
          <c:cat>
            <c:strRef>
              <c:f>'Gráficos Índice de Puntualidad'!$J$65:$J$66</c:f>
              <c:strCache>
                <c:ptCount val="2"/>
                <c:pt idx="0">
                  <c:v>American Airlines</c:v>
                </c:pt>
                <c:pt idx="1">
                  <c:v>United Airlines, Inc.</c:v>
                </c:pt>
              </c:strCache>
            </c:strRef>
          </c:cat>
          <c:val>
            <c:numRef>
              <c:f>'Gráficos Índice de Puntualidad'!$M$65:$M$66</c:f>
              <c:numCache>
                <c:formatCode>0%</c:formatCode>
                <c:ptCount val="2"/>
                <c:pt idx="0">
                  <c:v>0.95992366412213737</c:v>
                </c:pt>
                <c:pt idx="1">
                  <c:v>0.95634517766497462</c:v>
                </c:pt>
              </c:numCache>
            </c:numRef>
          </c:val>
        </c:ser>
        <c:dLbls>
          <c:showLegendKey val="0"/>
          <c:showVal val="0"/>
          <c:showCatName val="0"/>
          <c:showSerName val="0"/>
          <c:showPercent val="0"/>
          <c:showBubbleSize val="0"/>
        </c:dLbls>
        <c:gapWidth val="150"/>
        <c:axId val="331453416"/>
        <c:axId val="331455768"/>
      </c:barChart>
      <c:catAx>
        <c:axId val="331453416"/>
        <c:scaling>
          <c:orientation val="minMax"/>
        </c:scaling>
        <c:delete val="0"/>
        <c:axPos val="b"/>
        <c:numFmt formatCode="General" sourceLinked="1"/>
        <c:majorTickMark val="out"/>
        <c:minorTickMark val="none"/>
        <c:tickLblPos val="nextTo"/>
        <c:txPr>
          <a:bodyPr rot="0" vert="horz"/>
          <a:lstStyle/>
          <a:p>
            <a:pPr>
              <a:defRPr/>
            </a:pPr>
            <a:endParaRPr lang="es-MX"/>
          </a:p>
        </c:txPr>
        <c:crossAx val="331455768"/>
        <c:crosses val="autoZero"/>
        <c:auto val="1"/>
        <c:lblAlgn val="ctr"/>
        <c:lblOffset val="100"/>
        <c:noMultiLvlLbl val="0"/>
      </c:catAx>
      <c:valAx>
        <c:axId val="331455768"/>
        <c:scaling>
          <c:orientation val="minMax"/>
          <c:max val="1"/>
          <c:min val="0"/>
        </c:scaling>
        <c:delete val="0"/>
        <c:axPos val="l"/>
        <c:majorGridlines/>
        <c:numFmt formatCode="0%" sourceLinked="1"/>
        <c:majorTickMark val="out"/>
        <c:minorTickMark val="none"/>
        <c:tickLblPos val="nextTo"/>
        <c:crossAx val="331453416"/>
        <c:crosses val="autoZero"/>
        <c:crossBetween val="between"/>
        <c:majorUnit val="0.2"/>
      </c:valAx>
    </c:plotArea>
    <c:legend>
      <c:legendPos val="b"/>
      <c:layout/>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latin typeface="Arial" pitchFamily="34" charset="0"/>
                <a:cs typeface="Arial" pitchFamily="34" charset="0"/>
              </a:defRPr>
            </a:pPr>
            <a:r>
              <a:rPr lang="es-MX" sz="1400" b="1" i="0" baseline="0">
                <a:effectLst/>
              </a:rPr>
              <a:t>% de Operaciones a Tiempo - Promedio </a:t>
            </a:r>
            <a:endParaRPr lang="es-MX" sz="1400">
              <a:effectLst/>
            </a:endParaRPr>
          </a:p>
        </c:rich>
      </c:tx>
      <c:layout>
        <c:manualLayout>
          <c:xMode val="edge"/>
          <c:yMode val="edge"/>
          <c:x val="0.31280180478776431"/>
          <c:y val="4.4049125847632181E-2"/>
        </c:manualLayout>
      </c:layout>
      <c:overlay val="1"/>
    </c:title>
    <c:autoTitleDeleted val="0"/>
    <c:plotArea>
      <c:layout>
        <c:manualLayout>
          <c:layoutTarget val="inner"/>
          <c:xMode val="edge"/>
          <c:yMode val="edge"/>
          <c:x val="6.2852611162140984E-2"/>
          <c:y val="0.15621351473071071"/>
          <c:w val="0.91901801335785882"/>
          <c:h val="0.5845078877550367"/>
        </c:manualLayout>
      </c:layout>
      <c:lineChart>
        <c:grouping val="standard"/>
        <c:varyColors val="0"/>
        <c:ser>
          <c:idx val="0"/>
          <c:order val="0"/>
          <c:tx>
            <c:strRef>
              <c:f>'Gráficos Índice de Puntualidad'!$A$14</c:f>
              <c:strCache>
                <c:ptCount val="1"/>
                <c:pt idx="0">
                  <c:v>Mexicanas</c:v>
                </c:pt>
              </c:strCache>
            </c:strRef>
          </c:tx>
          <c:spPr>
            <a:ln w="19050">
              <a:solidFill>
                <a:srgbClr val="C00000"/>
              </a:solidFill>
            </a:ln>
          </c:spPr>
          <c:marker>
            <c:spPr>
              <a:solidFill>
                <a:srgbClr val="C00000"/>
              </a:solidFill>
              <a:ln>
                <a:solidFill>
                  <a:srgbClr val="C00000"/>
                </a:solidFill>
              </a:ln>
            </c:spPr>
          </c:marker>
          <c:cat>
            <c:strRef>
              <c:f>'Gráficos Índice de Puntualidad'!$B$13:$M$13</c:f>
              <c:strCache>
                <c:ptCount val="12"/>
                <c:pt idx="0">
                  <c:v>Ene/Jan</c:v>
                </c:pt>
                <c:pt idx="1">
                  <c:v>Feb/Feb</c:v>
                </c:pt>
                <c:pt idx="2">
                  <c:v>Mar/Mar</c:v>
                </c:pt>
                <c:pt idx="3">
                  <c:v>Abr/Apr</c:v>
                </c:pt>
                <c:pt idx="4">
                  <c:v>May/May</c:v>
                </c:pt>
                <c:pt idx="5">
                  <c:v>Jun/Jun</c:v>
                </c:pt>
                <c:pt idx="6">
                  <c:v>Jul/Jul</c:v>
                </c:pt>
                <c:pt idx="7">
                  <c:v>Ago/Aug</c:v>
                </c:pt>
                <c:pt idx="8">
                  <c:v>Sep/Sep</c:v>
                </c:pt>
                <c:pt idx="9">
                  <c:v>Oct/Oct</c:v>
                </c:pt>
                <c:pt idx="10">
                  <c:v>Nov/Nov</c:v>
                </c:pt>
                <c:pt idx="11">
                  <c:v>Dic/Dec</c:v>
                </c:pt>
              </c:strCache>
            </c:strRef>
          </c:cat>
          <c:val>
            <c:numRef>
              <c:f>'Gráficos Índice de Puntualidad'!$B$14:$M$14</c:f>
              <c:numCache>
                <c:formatCode>0%</c:formatCode>
                <c:ptCount val="12"/>
                <c:pt idx="0">
                  <c:v>1</c:v>
                </c:pt>
                <c:pt idx="1">
                  <c:v>1</c:v>
                </c:pt>
                <c:pt idx="2">
                  <c:v>0.81199389039034031</c:v>
                </c:pt>
                <c:pt idx="3">
                  <c:v>0.86651752742841848</c:v>
                </c:pt>
                <c:pt idx="4">
                  <c:v>0.87002997002997007</c:v>
                </c:pt>
                <c:pt idx="5">
                  <c:v>0.78724693129284229</c:v>
                </c:pt>
                <c:pt idx="6">
                  <c:v>0.84080984233158151</c:v>
                </c:pt>
                <c:pt idx="7">
                  <c:v>0.84284249084249085</c:v>
                </c:pt>
                <c:pt idx="8">
                  <c:v>0.84046869717959749</c:v>
                </c:pt>
                <c:pt idx="9">
                  <c:v>0.76886946386946387</c:v>
                </c:pt>
                <c:pt idx="10">
                  <c:v>0.7761904761904761</c:v>
                </c:pt>
                <c:pt idx="11">
                  <c:v>0.75293706293706297</c:v>
                </c:pt>
              </c:numCache>
            </c:numRef>
          </c:val>
          <c:smooth val="0"/>
        </c:ser>
        <c:ser>
          <c:idx val="1"/>
          <c:order val="1"/>
          <c:tx>
            <c:strRef>
              <c:f>'Gráficos Índice de Puntualidad'!$A$15</c:f>
              <c:strCache>
                <c:ptCount val="1"/>
                <c:pt idx="0">
                  <c:v>Norteamericanas</c:v>
                </c:pt>
              </c:strCache>
            </c:strRef>
          </c:tx>
          <c:spPr>
            <a:ln w="19050">
              <a:solidFill>
                <a:schemeClr val="tx1">
                  <a:lumMod val="65000"/>
                  <a:lumOff val="35000"/>
                </a:schemeClr>
              </a:solidFill>
            </a:ln>
          </c:spPr>
          <c:marker>
            <c:spPr>
              <a:solidFill>
                <a:schemeClr val="tx1">
                  <a:lumMod val="65000"/>
                  <a:lumOff val="35000"/>
                </a:schemeClr>
              </a:solidFill>
              <a:ln>
                <a:solidFill>
                  <a:schemeClr val="tx1">
                    <a:lumMod val="65000"/>
                    <a:lumOff val="35000"/>
                  </a:schemeClr>
                </a:solidFill>
              </a:ln>
            </c:spPr>
          </c:marker>
          <c:cat>
            <c:strRef>
              <c:f>'Gráficos Índice de Puntualidad'!$B$13:$M$13</c:f>
              <c:strCache>
                <c:ptCount val="12"/>
                <c:pt idx="0">
                  <c:v>Ene/Jan</c:v>
                </c:pt>
                <c:pt idx="1">
                  <c:v>Feb/Feb</c:v>
                </c:pt>
                <c:pt idx="2">
                  <c:v>Mar/Mar</c:v>
                </c:pt>
                <c:pt idx="3">
                  <c:v>Abr/Apr</c:v>
                </c:pt>
                <c:pt idx="4">
                  <c:v>May/May</c:v>
                </c:pt>
                <c:pt idx="5">
                  <c:v>Jun/Jun</c:v>
                </c:pt>
                <c:pt idx="6">
                  <c:v>Jul/Jul</c:v>
                </c:pt>
                <c:pt idx="7">
                  <c:v>Ago/Aug</c:v>
                </c:pt>
                <c:pt idx="8">
                  <c:v>Sep/Sep</c:v>
                </c:pt>
                <c:pt idx="9">
                  <c:v>Oct/Oct</c:v>
                </c:pt>
                <c:pt idx="10">
                  <c:v>Nov/Nov</c:v>
                </c:pt>
                <c:pt idx="11">
                  <c:v>Dic/Dec</c:v>
                </c:pt>
              </c:strCache>
            </c:strRef>
          </c:cat>
          <c:val>
            <c:numRef>
              <c:f>'Gráficos Índice de Puntualidad'!$B$15:$M$15</c:f>
              <c:numCache>
                <c:formatCode>0%</c:formatCode>
                <c:ptCount val="12"/>
                <c:pt idx="0">
                  <c:v>0.98637992831541221</c:v>
                </c:pt>
                <c:pt idx="1">
                  <c:v>0.99404761904761907</c:v>
                </c:pt>
                <c:pt idx="2">
                  <c:v>0.95346320346320346</c:v>
                </c:pt>
                <c:pt idx="3">
                  <c:v>0.97619047619047616</c:v>
                </c:pt>
                <c:pt idx="4">
                  <c:v>0.98255347593582887</c:v>
                </c:pt>
                <c:pt idx="5">
                  <c:v>0.95930232558139539</c:v>
                </c:pt>
                <c:pt idx="6">
                  <c:v>0.96022727272727271</c:v>
                </c:pt>
                <c:pt idx="7">
                  <c:v>0.96590909090909094</c:v>
                </c:pt>
                <c:pt idx="8">
                  <c:v>0.95348837209302328</c:v>
                </c:pt>
                <c:pt idx="9">
                  <c:v>0.93888888888888888</c:v>
                </c:pt>
                <c:pt idx="10">
                  <c:v>0.92441860465116277</c:v>
                </c:pt>
                <c:pt idx="11">
                  <c:v>0.91666666666666674</c:v>
                </c:pt>
              </c:numCache>
            </c:numRef>
          </c:val>
          <c:smooth val="0"/>
        </c:ser>
        <c:dLbls>
          <c:showLegendKey val="0"/>
          <c:showVal val="0"/>
          <c:showCatName val="0"/>
          <c:showSerName val="0"/>
          <c:showPercent val="0"/>
          <c:showBubbleSize val="0"/>
        </c:dLbls>
        <c:marker val="1"/>
        <c:smooth val="0"/>
        <c:axId val="331456552"/>
        <c:axId val="331457336"/>
      </c:lineChart>
      <c:catAx>
        <c:axId val="331456552"/>
        <c:scaling>
          <c:orientation val="minMax"/>
        </c:scaling>
        <c:delete val="0"/>
        <c:axPos val="b"/>
        <c:numFmt formatCode="General" sourceLinked="0"/>
        <c:majorTickMark val="out"/>
        <c:minorTickMark val="none"/>
        <c:tickLblPos val="nextTo"/>
        <c:txPr>
          <a:bodyPr rot="-5400000" vert="horz"/>
          <a:lstStyle/>
          <a:p>
            <a:pPr>
              <a:defRPr/>
            </a:pPr>
            <a:endParaRPr lang="es-MX"/>
          </a:p>
        </c:txPr>
        <c:crossAx val="331457336"/>
        <c:crosses val="autoZero"/>
        <c:auto val="1"/>
        <c:lblAlgn val="ctr"/>
        <c:lblOffset val="100"/>
        <c:noMultiLvlLbl val="0"/>
      </c:catAx>
      <c:valAx>
        <c:axId val="331457336"/>
        <c:scaling>
          <c:orientation val="minMax"/>
          <c:max val="1"/>
          <c:min val="0"/>
        </c:scaling>
        <c:delete val="0"/>
        <c:axPos val="l"/>
        <c:majorGridlines>
          <c:spPr>
            <a:ln>
              <a:solidFill>
                <a:schemeClr val="bg1">
                  <a:lumMod val="65000"/>
                </a:schemeClr>
              </a:solidFill>
              <a:prstDash val="sysDot"/>
            </a:ln>
          </c:spPr>
        </c:majorGridlines>
        <c:numFmt formatCode="0%" sourceLinked="1"/>
        <c:majorTickMark val="out"/>
        <c:minorTickMark val="none"/>
        <c:tickLblPos val="nextTo"/>
        <c:spPr>
          <a:ln>
            <a:prstDash val="sysDash"/>
          </a:ln>
        </c:spPr>
        <c:crossAx val="331456552"/>
        <c:crosses val="autoZero"/>
        <c:crossBetween val="between"/>
        <c:majorUnit val="0.1"/>
      </c:valAx>
    </c:plotArea>
    <c:legend>
      <c:legendPos val="b"/>
      <c:layout>
        <c:manualLayout>
          <c:xMode val="edge"/>
          <c:yMode val="edge"/>
          <c:x val="9.3954373324242391E-2"/>
          <c:y val="0.92442134459467462"/>
          <c:w val="0.9"/>
          <c:h val="7.447996056327065E-2"/>
        </c:manualLayout>
      </c:layout>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latin typeface="Arial" pitchFamily="34" charset="0"/>
                <a:cs typeface="Arial" pitchFamily="34" charset="0"/>
              </a:defRPr>
            </a:pPr>
            <a:r>
              <a:rPr lang="es-MX" sz="1400">
                <a:latin typeface="Arial" pitchFamily="34" charset="0"/>
                <a:cs typeface="Arial" pitchFamily="34" charset="0"/>
              </a:rPr>
              <a:t>Índice</a:t>
            </a:r>
            <a:r>
              <a:rPr lang="es-MX" sz="1400" baseline="0">
                <a:latin typeface="Arial" pitchFamily="34" charset="0"/>
                <a:cs typeface="Arial" pitchFamily="34" charset="0"/>
              </a:rPr>
              <a:t> de Puntualidad - Promedio</a:t>
            </a:r>
            <a:endParaRPr lang="es-MX" sz="1400">
              <a:latin typeface="Arial" pitchFamily="34" charset="0"/>
              <a:cs typeface="Arial" pitchFamily="34" charset="0"/>
            </a:endParaRPr>
          </a:p>
        </c:rich>
      </c:tx>
      <c:layout>
        <c:manualLayout>
          <c:xMode val="edge"/>
          <c:yMode val="edge"/>
          <c:x val="0.31280180478776431"/>
          <c:y val="4.4049125847632181E-2"/>
        </c:manualLayout>
      </c:layout>
      <c:overlay val="1"/>
    </c:title>
    <c:autoTitleDeleted val="0"/>
    <c:plotArea>
      <c:layout>
        <c:manualLayout>
          <c:layoutTarget val="inner"/>
          <c:xMode val="edge"/>
          <c:yMode val="edge"/>
          <c:x val="6.2852611162140984E-2"/>
          <c:y val="0.15621351473071071"/>
          <c:w val="0.91901801335785882"/>
          <c:h val="0.5845078877550367"/>
        </c:manualLayout>
      </c:layout>
      <c:lineChart>
        <c:grouping val="standard"/>
        <c:varyColors val="0"/>
        <c:ser>
          <c:idx val="0"/>
          <c:order val="0"/>
          <c:tx>
            <c:strRef>
              <c:f>'Gráficos Índice de Puntualidad'!$A$7</c:f>
              <c:strCache>
                <c:ptCount val="1"/>
                <c:pt idx="0">
                  <c:v>Mexicanas</c:v>
                </c:pt>
              </c:strCache>
            </c:strRef>
          </c:tx>
          <c:spPr>
            <a:ln w="19050">
              <a:solidFill>
                <a:srgbClr val="C00000"/>
              </a:solidFill>
            </a:ln>
          </c:spPr>
          <c:marker>
            <c:spPr>
              <a:solidFill>
                <a:srgbClr val="C00000"/>
              </a:solidFill>
              <a:ln>
                <a:solidFill>
                  <a:srgbClr val="C00000"/>
                </a:solidFill>
              </a:ln>
            </c:spPr>
          </c:marker>
          <c:cat>
            <c:strRef>
              <c:f>'Gráficos Índice de Puntualidad'!$B$6:$M$6</c:f>
              <c:strCache>
                <c:ptCount val="12"/>
                <c:pt idx="0">
                  <c:v>Ene/Jan</c:v>
                </c:pt>
                <c:pt idx="1">
                  <c:v>Feb/Feb</c:v>
                </c:pt>
                <c:pt idx="2">
                  <c:v>Mar/Mar</c:v>
                </c:pt>
                <c:pt idx="3">
                  <c:v>Abr/Apr</c:v>
                </c:pt>
                <c:pt idx="4">
                  <c:v>May/May</c:v>
                </c:pt>
                <c:pt idx="5">
                  <c:v>Jun/Jun</c:v>
                </c:pt>
                <c:pt idx="6">
                  <c:v>Jul/Jul</c:v>
                </c:pt>
                <c:pt idx="7">
                  <c:v>Ago/Aug</c:v>
                </c:pt>
                <c:pt idx="8">
                  <c:v>Sep/Sep</c:v>
                </c:pt>
                <c:pt idx="9">
                  <c:v>Oct/Oct</c:v>
                </c:pt>
                <c:pt idx="10">
                  <c:v>Nov/Nov</c:v>
                </c:pt>
                <c:pt idx="11">
                  <c:v>Dic/Dec</c:v>
                </c:pt>
              </c:strCache>
            </c:strRef>
          </c:cat>
          <c:val>
            <c:numRef>
              <c:f>'Gráficos Índice de Puntualidad'!$B$7:$M$7</c:f>
              <c:numCache>
                <c:formatCode>0.0%</c:formatCode>
                <c:ptCount val="12"/>
                <c:pt idx="0">
                  <c:v>1</c:v>
                </c:pt>
                <c:pt idx="1">
                  <c:v>1</c:v>
                </c:pt>
                <c:pt idx="2">
                  <c:v>1</c:v>
                </c:pt>
                <c:pt idx="3">
                  <c:v>0.99900990099009912</c:v>
                </c:pt>
                <c:pt idx="4">
                  <c:v>0.99888888888888894</c:v>
                </c:pt>
                <c:pt idx="5">
                  <c:v>0.99882352941176467</c:v>
                </c:pt>
                <c:pt idx="6">
                  <c:v>0.9988095238095237</c:v>
                </c:pt>
                <c:pt idx="7">
                  <c:v>0.9988095238095237</c:v>
                </c:pt>
                <c:pt idx="8">
                  <c:v>0.98901335631193454</c:v>
                </c:pt>
                <c:pt idx="9">
                  <c:v>0.97848484848484851</c:v>
                </c:pt>
                <c:pt idx="10">
                  <c:v>0.98698412698412707</c:v>
                </c:pt>
                <c:pt idx="11">
                  <c:v>0.99848484848484842</c:v>
                </c:pt>
              </c:numCache>
            </c:numRef>
          </c:val>
          <c:smooth val="0"/>
        </c:ser>
        <c:ser>
          <c:idx val="1"/>
          <c:order val="1"/>
          <c:tx>
            <c:strRef>
              <c:f>'Gráficos Índice de Puntualidad'!$A$8</c:f>
              <c:strCache>
                <c:ptCount val="1"/>
                <c:pt idx="0">
                  <c:v>Norteamericanas</c:v>
                </c:pt>
              </c:strCache>
            </c:strRef>
          </c:tx>
          <c:spPr>
            <a:ln w="19050">
              <a:solidFill>
                <a:schemeClr val="tx1">
                  <a:lumMod val="65000"/>
                  <a:lumOff val="35000"/>
                </a:schemeClr>
              </a:solidFill>
            </a:ln>
          </c:spPr>
          <c:marker>
            <c:spPr>
              <a:solidFill>
                <a:schemeClr val="tx1">
                  <a:lumMod val="65000"/>
                  <a:lumOff val="35000"/>
                </a:schemeClr>
              </a:solidFill>
              <a:ln>
                <a:solidFill>
                  <a:schemeClr val="tx1">
                    <a:lumMod val="65000"/>
                    <a:lumOff val="35000"/>
                  </a:schemeClr>
                </a:solidFill>
              </a:ln>
            </c:spPr>
          </c:marker>
          <c:cat>
            <c:strRef>
              <c:f>'Gráficos Índice de Puntualidad'!$B$6:$M$6</c:f>
              <c:strCache>
                <c:ptCount val="12"/>
                <c:pt idx="0">
                  <c:v>Ene/Jan</c:v>
                </c:pt>
                <c:pt idx="1">
                  <c:v>Feb/Feb</c:v>
                </c:pt>
                <c:pt idx="2">
                  <c:v>Mar/Mar</c:v>
                </c:pt>
                <c:pt idx="3">
                  <c:v>Abr/Apr</c:v>
                </c:pt>
                <c:pt idx="4">
                  <c:v>May/May</c:v>
                </c:pt>
                <c:pt idx="5">
                  <c:v>Jun/Jun</c:v>
                </c:pt>
                <c:pt idx="6">
                  <c:v>Jul/Jul</c:v>
                </c:pt>
                <c:pt idx="7">
                  <c:v>Ago/Aug</c:v>
                </c:pt>
                <c:pt idx="8">
                  <c:v>Sep/Sep</c:v>
                </c:pt>
                <c:pt idx="9">
                  <c:v>Oct/Oct</c:v>
                </c:pt>
                <c:pt idx="10">
                  <c:v>Nov/Nov</c:v>
                </c:pt>
                <c:pt idx="11">
                  <c:v>Dic/Dec</c:v>
                </c:pt>
              </c:strCache>
            </c:strRef>
          </c:cat>
          <c:val>
            <c:numRef>
              <c:f>'Gráficos Índice de Puntualidad'!$B$8:$M$8</c:f>
              <c:numCache>
                <c:formatCode>0.0%</c:formatCode>
                <c:ptCount val="12"/>
                <c:pt idx="0">
                  <c:v>0.98637992831541221</c:v>
                </c:pt>
                <c:pt idx="1">
                  <c:v>0.99404761904761907</c:v>
                </c:pt>
                <c:pt idx="2">
                  <c:v>1</c:v>
                </c:pt>
                <c:pt idx="3">
                  <c:v>0.99404761904761907</c:v>
                </c:pt>
                <c:pt idx="4">
                  <c:v>0.99411764705882355</c:v>
                </c:pt>
                <c:pt idx="5">
                  <c:v>0.9941860465116279</c:v>
                </c:pt>
                <c:pt idx="6">
                  <c:v>0.99431818181818188</c:v>
                </c:pt>
                <c:pt idx="7">
                  <c:v>1</c:v>
                </c:pt>
                <c:pt idx="8">
                  <c:v>0.9941860465116279</c:v>
                </c:pt>
                <c:pt idx="9">
                  <c:v>0.99444444444444446</c:v>
                </c:pt>
                <c:pt idx="10">
                  <c:v>0.98255813953488369</c:v>
                </c:pt>
                <c:pt idx="11">
                  <c:v>0.97777777777777786</c:v>
                </c:pt>
              </c:numCache>
            </c:numRef>
          </c:val>
          <c:smooth val="0"/>
        </c:ser>
        <c:dLbls>
          <c:showLegendKey val="0"/>
          <c:showVal val="0"/>
          <c:showCatName val="0"/>
          <c:showSerName val="0"/>
          <c:showPercent val="0"/>
          <c:showBubbleSize val="0"/>
        </c:dLbls>
        <c:marker val="1"/>
        <c:smooth val="0"/>
        <c:axId val="331458512"/>
        <c:axId val="331452632"/>
      </c:lineChart>
      <c:catAx>
        <c:axId val="331458512"/>
        <c:scaling>
          <c:orientation val="minMax"/>
        </c:scaling>
        <c:delete val="0"/>
        <c:axPos val="b"/>
        <c:numFmt formatCode="General" sourceLinked="0"/>
        <c:majorTickMark val="out"/>
        <c:minorTickMark val="none"/>
        <c:tickLblPos val="nextTo"/>
        <c:txPr>
          <a:bodyPr rot="-5400000" vert="horz"/>
          <a:lstStyle/>
          <a:p>
            <a:pPr>
              <a:defRPr/>
            </a:pPr>
            <a:endParaRPr lang="es-MX"/>
          </a:p>
        </c:txPr>
        <c:crossAx val="331452632"/>
        <c:crosses val="autoZero"/>
        <c:auto val="1"/>
        <c:lblAlgn val="ctr"/>
        <c:lblOffset val="100"/>
        <c:noMultiLvlLbl val="0"/>
      </c:catAx>
      <c:valAx>
        <c:axId val="331452632"/>
        <c:scaling>
          <c:orientation val="minMax"/>
          <c:max val="1"/>
          <c:min val="0"/>
        </c:scaling>
        <c:delete val="0"/>
        <c:axPos val="l"/>
        <c:majorGridlines>
          <c:spPr>
            <a:ln>
              <a:solidFill>
                <a:schemeClr val="bg1">
                  <a:lumMod val="65000"/>
                </a:schemeClr>
              </a:solidFill>
              <a:prstDash val="sysDot"/>
            </a:ln>
          </c:spPr>
        </c:majorGridlines>
        <c:numFmt formatCode="0.0%" sourceLinked="1"/>
        <c:majorTickMark val="out"/>
        <c:minorTickMark val="none"/>
        <c:tickLblPos val="nextTo"/>
        <c:spPr>
          <a:ln>
            <a:prstDash val="sysDash"/>
          </a:ln>
        </c:spPr>
        <c:crossAx val="331458512"/>
        <c:crosses val="autoZero"/>
        <c:crossBetween val="between"/>
      </c:valAx>
    </c:plotArea>
    <c:legend>
      <c:legendPos val="b"/>
      <c:layout>
        <c:manualLayout>
          <c:xMode val="edge"/>
          <c:yMode val="edge"/>
          <c:x val="8.9854953195398518E-2"/>
          <c:y val="0.92024178271807111"/>
          <c:w val="0.89999998441379259"/>
          <c:h val="7.5578655405325351E-2"/>
        </c:manualLayout>
      </c:layout>
      <c:overlay val="0"/>
    </c:legend>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5"/>
    </mc:Choice>
    <mc:Fallback>
      <c:style val="5"/>
    </mc:Fallback>
  </mc:AlternateContent>
  <c:chart>
    <c:title>
      <c:tx>
        <c:rich>
          <a:bodyPr rot="0" spcFirstLastPara="1" vertOverflow="ellipsis" vert="horz" wrap="square" anchor="ctr" anchorCtr="1"/>
          <a:lstStyle/>
          <a:p>
            <a:pPr>
              <a:defRPr sz="1600" b="0" i="0" u="none" strike="noStrike" kern="1200" spc="0" baseline="0">
                <a:solidFill>
                  <a:sysClr val="windowText" lastClr="000000"/>
                </a:solidFill>
                <a:latin typeface="+mn-lt"/>
                <a:ea typeface="+mn-ea"/>
                <a:cs typeface="+mn-cs"/>
              </a:defRPr>
            </a:pPr>
            <a:r>
              <a:rPr lang="en-US" sz="1600" baseline="0"/>
              <a:t>Porcentaje de operaciones  Ene-Dic en el Aeropuerto de San Luis Potosi</a:t>
            </a:r>
          </a:p>
          <a:p>
            <a:pPr>
              <a:defRPr sz="1600"/>
            </a:pPr>
            <a:r>
              <a:rPr lang="en-US" sz="1600" baseline="0"/>
              <a:t> 2017 </a:t>
            </a:r>
            <a:endParaRPr lang="en-US" sz="1600"/>
          </a:p>
        </c:rich>
      </c:tx>
      <c:layout/>
      <c:overlay val="0"/>
      <c:spPr>
        <a:noFill/>
        <a:ln>
          <a:noFill/>
        </a:ln>
        <a:effectLst/>
      </c:spPr>
      <c:txPr>
        <a:bodyPr rot="0" spcFirstLastPara="1" vertOverflow="ellipsis" vert="horz" wrap="square" anchor="ctr" anchorCtr="1"/>
        <a:lstStyle/>
        <a:p>
          <a:pPr>
            <a:defRPr sz="1600" b="0" i="0" u="none" strike="noStrike" kern="1200" spc="0" baseline="0">
              <a:solidFill>
                <a:sysClr val="windowText" lastClr="000000"/>
              </a:solidFill>
              <a:latin typeface="+mn-lt"/>
              <a:ea typeface="+mn-ea"/>
              <a:cs typeface="+mn-cs"/>
            </a:defRPr>
          </a:pPr>
          <a:endParaRPr lang="es-MX"/>
        </a:p>
      </c:txPr>
    </c:title>
    <c:autoTitleDeleted val="0"/>
    <c:plotArea>
      <c:layout/>
      <c:ofPieChart>
        <c:ofPieType val="pie"/>
        <c:varyColors val="1"/>
        <c:ser>
          <c:idx val="0"/>
          <c:order val="0"/>
          <c:dPt>
            <c:idx val="0"/>
            <c:bubble3D val="0"/>
            <c:spPr>
              <a:solidFill>
                <a:schemeClr val="tx1">
                  <a:lumMod val="65000"/>
                  <a:lumOff val="35000"/>
                </a:schemeClr>
              </a:solidFill>
              <a:ln w="19050">
                <a:solidFill>
                  <a:schemeClr val="lt1"/>
                </a:solidFill>
              </a:ln>
              <a:effectLst/>
            </c:spPr>
          </c:dPt>
          <c:dPt>
            <c:idx val="1"/>
            <c:bubble3D val="0"/>
            <c:spPr>
              <a:solidFill>
                <a:srgbClr val="800000"/>
              </a:solidFill>
              <a:ln w="19050">
                <a:solidFill>
                  <a:schemeClr val="lt1"/>
                </a:solidFill>
              </a:ln>
              <a:effectLst/>
            </c:spPr>
          </c:dPt>
          <c:dPt>
            <c:idx val="2"/>
            <c:bubble3D val="0"/>
            <c:spPr>
              <a:solidFill>
                <a:schemeClr val="accent3">
                  <a:shade val="82000"/>
                </a:schemeClr>
              </a:solidFill>
              <a:ln w="19050">
                <a:solidFill>
                  <a:schemeClr val="lt1"/>
                </a:solidFill>
              </a:ln>
              <a:effectLst/>
            </c:spPr>
          </c:dPt>
          <c:dPt>
            <c:idx val="3"/>
            <c:bubble3D val="0"/>
            <c:spPr>
              <a:solidFill>
                <a:schemeClr val="accent3"/>
              </a:solidFill>
              <a:ln w="19050">
                <a:solidFill>
                  <a:schemeClr val="lt1"/>
                </a:solidFill>
              </a:ln>
              <a:effectLst/>
            </c:spPr>
          </c:dPt>
          <c:dPt>
            <c:idx val="4"/>
            <c:bubble3D val="0"/>
            <c:spPr>
              <a:solidFill>
                <a:schemeClr val="accent3">
                  <a:tint val="83000"/>
                </a:schemeClr>
              </a:solidFill>
              <a:ln w="19050">
                <a:solidFill>
                  <a:schemeClr val="lt1"/>
                </a:solidFill>
              </a:ln>
              <a:effectLst/>
            </c:spPr>
          </c:dPt>
          <c:dPt>
            <c:idx val="5"/>
            <c:bubble3D val="0"/>
            <c:spPr>
              <a:solidFill>
                <a:schemeClr val="accent3">
                  <a:tint val="65000"/>
                </a:schemeClr>
              </a:solidFill>
              <a:ln w="19050">
                <a:solidFill>
                  <a:schemeClr val="lt1"/>
                </a:solidFill>
              </a:ln>
              <a:effectLst/>
            </c:spPr>
          </c:dPt>
          <c:dPt>
            <c:idx val="6"/>
            <c:bubble3D val="0"/>
            <c:spPr>
              <a:solidFill>
                <a:schemeClr val="accent3">
                  <a:tint val="48000"/>
                </a:schemeClr>
              </a:solidFill>
              <a:ln w="19050">
                <a:solidFill>
                  <a:schemeClr val="lt1"/>
                </a:solidFill>
              </a:ln>
              <a:effectLst/>
            </c:spPr>
          </c:dPt>
          <c:dPt>
            <c:idx val="7"/>
            <c:bubble3D val="0"/>
            <c:spPr>
              <a:solidFill>
                <a:schemeClr val="accent3">
                  <a:tint val="30000"/>
                </a:schemeClr>
              </a:solidFill>
              <a:ln w="19050">
                <a:solidFill>
                  <a:schemeClr val="lt1"/>
                </a:solidFill>
              </a:ln>
              <a:effectLst/>
            </c:spPr>
          </c:dPt>
          <c:dLbls>
            <c:dLbl>
              <c:idx val="0"/>
              <c:numFmt formatCode="0.0%" sourceLinked="0"/>
              <c:spPr>
                <a:noFill/>
                <a:ln>
                  <a:noFill/>
                </a:ln>
                <a:effectLst/>
              </c:spPr>
              <c:txPr>
                <a:bodyPr rot="0" spcFirstLastPara="1" vertOverflow="ellipsis" vert="horz" wrap="square" anchor="ctr" anchorCtr="1"/>
                <a:lstStyle/>
                <a:p>
                  <a:pPr>
                    <a:defRPr sz="1200" b="1" i="0" u="none" strike="noStrike" kern="1200" baseline="0">
                      <a:solidFill>
                        <a:schemeClr val="bg1"/>
                      </a:solidFill>
                      <a:latin typeface="+mn-lt"/>
                      <a:ea typeface="+mn-ea"/>
                      <a:cs typeface="+mn-cs"/>
                    </a:defRPr>
                  </a:pPr>
                  <a:endParaRPr lang="es-MX"/>
                </a:p>
              </c:txPr>
              <c:dLblPos val="bestFit"/>
              <c:showLegendKey val="0"/>
              <c:showVal val="0"/>
              <c:showCatName val="1"/>
              <c:showSerName val="0"/>
              <c:showPercent val="1"/>
              <c:showBubbleSize val="0"/>
            </c:dLbl>
            <c:dLbl>
              <c:idx val="1"/>
              <c:layout>
                <c:manualLayout>
                  <c:x val="-7.8462722482408782E-4"/>
                  <c:y val="2.829457259665643E-2"/>
                </c:manualLayout>
              </c:layout>
              <c:dLblPos val="bestFit"/>
              <c:showLegendKey val="0"/>
              <c:showVal val="0"/>
              <c:showCatName val="1"/>
              <c:showSerName val="0"/>
              <c:showPercent val="1"/>
              <c:showBubbleSize val="0"/>
              <c:extLst>
                <c:ext xmlns:c15="http://schemas.microsoft.com/office/drawing/2012/chart" uri="{CE6537A1-D6FC-4f65-9D91-7224C49458BB}">
                  <c15:layout>
                    <c:manualLayout>
                      <c:w val="0.12050729653273534"/>
                      <c:h val="0.15425503903079926"/>
                    </c:manualLayout>
                  </c15:layout>
                </c:ext>
              </c:extLst>
            </c:dLbl>
            <c:dLbl>
              <c:idx val="5"/>
              <c:layout>
                <c:manualLayout>
                  <c:x val="-5.1498349280007017E-4"/>
                  <c:y val="-1.70249722398138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7"/>
              <c:layout/>
              <c:tx>
                <c:rich>
                  <a:bodyPr rot="0" spcFirstLastPara="1" vertOverflow="ellipsis" vert="horz" wrap="square" anchor="ctr" anchorCtr="1"/>
                  <a:lstStyle/>
                  <a:p>
                    <a:pPr>
                      <a:defRPr sz="1200" b="1" i="0" u="none" strike="noStrike" kern="1200" baseline="0">
                        <a:solidFill>
                          <a:sysClr val="windowText" lastClr="000000"/>
                        </a:solidFill>
                        <a:latin typeface="+mn-lt"/>
                        <a:ea typeface="+mn-ea"/>
                        <a:cs typeface="+mn-cs"/>
                      </a:defRPr>
                    </a:pPr>
                    <a:r>
                      <a:rPr lang="en-US" baseline="0"/>
                      <a:t>Operaciones con Demora
</a:t>
                    </a:r>
                    <a:fld id="{AAF035C7-B521-4665-9B99-245C5B530642}" type="PERCENTAGE">
                      <a:rPr lang="en-US" baseline="0"/>
                      <a:pPr>
                        <a:defRPr sz="1200" b="1"/>
                      </a:pPr>
                      <a:t>[PORCENTAJE]</a:t>
                    </a:fld>
                    <a:endParaRPr lang="en-US" baseline="0"/>
                  </a:p>
                </c:rich>
              </c:tx>
              <c:numFmt formatCode="0.0%" sourceLinked="0"/>
              <c:spPr>
                <a:noFill/>
                <a:ln>
                  <a:noFill/>
                </a:ln>
                <a:effectLst/>
              </c:spPr>
              <c:txPr>
                <a:bodyPr rot="0" spcFirstLastPara="1" vertOverflow="ellipsis" vert="horz" wrap="square" anchor="ctr" anchorCtr="1"/>
                <a:lstStyle/>
                <a:p>
                  <a:pPr>
                    <a:defRPr sz="1200" b="1" i="0" u="none" strike="noStrike" kern="1200" baseline="0">
                      <a:solidFill>
                        <a:sysClr val="windowText" lastClr="000000"/>
                      </a:solidFill>
                      <a:latin typeface="+mn-lt"/>
                      <a:ea typeface="+mn-ea"/>
                      <a:cs typeface="+mn-cs"/>
                    </a:defRPr>
                  </a:pPr>
                  <a:endParaRPr lang="es-MX"/>
                </a:p>
              </c:txPr>
              <c:dLblPos val="bestFit"/>
              <c:showLegendKey val="0"/>
              <c:showVal val="0"/>
              <c:showCatName val="1"/>
              <c:showSerName val="0"/>
              <c:showPercent val="1"/>
              <c:showBubbleSize val="0"/>
              <c:extLst>
                <c:ext xmlns:c15="http://schemas.microsoft.com/office/drawing/2012/chart" uri="{CE6537A1-D6FC-4f65-9D91-7224C49458BB}">
                  <c15:layout/>
                  <c15:dlblFieldTable/>
                  <c15:showDataLabelsRange val="0"/>
                </c:ext>
              </c:extLst>
            </c:dLbl>
            <c:numFmt formatCode="0.0%" sourceLinked="0"/>
            <c:spPr>
              <a:noFill/>
              <a:ln>
                <a:noFill/>
              </a:ln>
              <a:effectLst/>
            </c:spPr>
            <c:txPr>
              <a:bodyPr rot="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s-MX"/>
              </a:p>
            </c:tx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layout/>
              </c:ext>
            </c:extLst>
          </c:dLbls>
          <c:cat>
            <c:strRef>
              <c:f>'Graficas Demoras'!$D$3:$D$9</c:f>
              <c:strCache>
                <c:ptCount val="5"/>
                <c:pt idx="0">
                  <c:v>Operaciones a Tiempo</c:v>
                </c:pt>
                <c:pt idx="1">
                  <c:v>Operaciones Imputables a la aerolínea</c:v>
                </c:pt>
                <c:pt idx="2">
                  <c:v>Aplicación De Control De Flujo </c:v>
                </c:pt>
                <c:pt idx="3">
                  <c:v>Meteorologia</c:v>
                </c:pt>
                <c:pt idx="4">
                  <c:v>Repercusiones Por Un Tercero</c:v>
                </c:pt>
              </c:strCache>
            </c:strRef>
          </c:cat>
          <c:val>
            <c:numRef>
              <c:f>'Graficas Demoras'!$E$3:$E$9</c:f>
              <c:numCache>
                <c:formatCode>_-* #,##0_-;\-* #,##0_-;_-* "-"??_-;_-@_-</c:formatCode>
                <c:ptCount val="7"/>
                <c:pt idx="0">
                  <c:v>5359</c:v>
                </c:pt>
                <c:pt idx="1">
                  <c:v>41</c:v>
                </c:pt>
                <c:pt idx="2">
                  <c:v>491</c:v>
                </c:pt>
                <c:pt idx="3">
                  <c:v>217</c:v>
                </c:pt>
                <c:pt idx="4">
                  <c:v>195</c:v>
                </c:pt>
              </c:numCache>
            </c:numRef>
          </c:val>
        </c:ser>
        <c:dLbls>
          <c:dLblPos val="bestFit"/>
          <c:showLegendKey val="0"/>
          <c:showVal val="0"/>
          <c:showCatName val="1"/>
          <c:showSerName val="0"/>
          <c:showPercent val="1"/>
          <c:showBubbleSize val="0"/>
          <c:showLeaderLines val="1"/>
        </c:dLbls>
        <c:gapWidth val="150"/>
        <c:splitType val="pos"/>
        <c:splitPos val="6"/>
        <c:secondPieSize val="75"/>
        <c:serLines>
          <c:spPr>
            <a:ln w="9525" cap="flat" cmpd="sng" algn="ctr">
              <a:solidFill>
                <a:srgbClr val="CC0000"/>
              </a:solidFill>
              <a:round/>
            </a:ln>
            <a:effectLst/>
          </c:spPr>
        </c:serLines>
      </c:ofPie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defRPr>
      </a:pPr>
      <a:endParaRPr lang="es-MX"/>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withinLinear" id="16">
  <a:schemeClr val="accent3"/>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0</xdr:col>
      <xdr:colOff>57150</xdr:colOff>
      <xdr:row>39</xdr:row>
      <xdr:rowOff>89647</xdr:rowOff>
    </xdr:from>
    <xdr:to>
      <xdr:col>7</xdr:col>
      <xdr:colOff>361951</xdr:colOff>
      <xdr:row>61</xdr:row>
      <xdr:rowOff>38100</xdr:rowOff>
    </xdr:to>
    <xdr:graphicFrame macro="">
      <xdr:nvGraphicFramePr>
        <xdr:cNvPr id="2"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63</xdr:row>
      <xdr:rowOff>0</xdr:rowOff>
    </xdr:from>
    <xdr:to>
      <xdr:col>7</xdr:col>
      <xdr:colOff>304801</xdr:colOff>
      <xdr:row>80</xdr:row>
      <xdr:rowOff>90488</xdr:rowOff>
    </xdr:to>
    <xdr:graphicFrame macro="">
      <xdr:nvGraphicFramePr>
        <xdr:cNvPr id="3" name="3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739588</xdr:colOff>
      <xdr:row>19</xdr:row>
      <xdr:rowOff>145676</xdr:rowOff>
    </xdr:from>
    <xdr:to>
      <xdr:col>16</xdr:col>
      <xdr:colOff>371156</xdr:colOff>
      <xdr:row>39</xdr:row>
      <xdr:rowOff>91449</xdr:rowOff>
    </xdr:to>
    <xdr:graphicFrame macro="">
      <xdr:nvGraphicFramePr>
        <xdr:cNvPr id="6" name="6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11207</xdr:colOff>
      <xdr:row>19</xdr:row>
      <xdr:rowOff>145676</xdr:rowOff>
    </xdr:from>
    <xdr:to>
      <xdr:col>7</xdr:col>
      <xdr:colOff>420783</xdr:colOff>
      <xdr:row>39</xdr:row>
      <xdr:rowOff>46625</xdr:rowOff>
    </xdr:to>
    <xdr:graphicFrame macro="">
      <xdr:nvGraphicFramePr>
        <xdr:cNvPr id="7" name="7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552449</xdr:colOff>
      <xdr:row>11</xdr:row>
      <xdr:rowOff>119061</xdr:rowOff>
    </xdr:from>
    <xdr:to>
      <xdr:col>7</xdr:col>
      <xdr:colOff>276225</xdr:colOff>
      <xdr:row>34</xdr:row>
      <xdr:rowOff>180975</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ivotCache/_rels/pivotCacheDefinition1.xml.rels><?xml version="1.0" encoding="UTF-8" standalone="yes"?>
<Relationships xmlns="http://schemas.openxmlformats.org/package/2006/relationships"><Relationship Id="rId2" Type="http://schemas.openxmlformats.org/officeDocument/2006/relationships/externalLinkPath" Target="/Users/jnequizm/Desktop/Ernesto%20Puntualidad%20y%20quejas%20VF/Indice%20de%20puntualidad/BASE%20PARA%20INDICE%20V18.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Administrador" refreshedDate="43139.477782060188" createdVersion="5" refreshedVersion="5" minRefreshableVersion="3" recordCount="23">
  <cacheSource type="worksheet">
    <worksheetSource ref="A3:P26" sheet="base 2" r:id="rId2"/>
  </cacheSource>
  <cacheFields count="16">
    <cacheField name="Empresa" numFmtId="0">
      <sharedItems count="7">
        <s v="Aeromar"/>
        <s v="Aeroméxico Connect (Aerolitoral)"/>
        <s v="American Airlines"/>
        <s v="Interjet (ABC Aerolíneas)"/>
        <s v="Transportes Aéreos Regionales (TAR)"/>
        <s v="United Airlines, Inc."/>
        <s v="Volaris (Concesionaria Vuela Cia de Aviación)"/>
      </sharedItems>
    </cacheField>
    <cacheField name="Nacionalidad" numFmtId="0">
      <sharedItems count="2">
        <s v="Mexicanas"/>
        <s v="Norte América"/>
      </sharedItems>
    </cacheField>
    <cacheField name="Tipo de Demora" numFmtId="0">
      <sharedItems count="2">
        <s v="No Imputable"/>
        <s v="Imputable"/>
      </sharedItems>
    </cacheField>
    <cacheField name="Causas" numFmtId="0">
      <sharedItems count="7">
        <s v="APLICACIÓN DE CONTROL DE FLUJO "/>
        <s v="METEOROLOGIA"/>
        <s v="REPERCUSIONES POR UN TERCERO"/>
        <s v="MANTENIMIENTO AERONAVES*"/>
        <s v="OPERACIONES AEROLINEA*"/>
        <s v="TRAFICO/DOCUMENTACION*"/>
        <s v="COMISARIATO*"/>
      </sharedItems>
    </cacheField>
    <cacheField name="Ene" numFmtId="0">
      <sharedItems containsSemiMixedTypes="0" containsString="0" containsNumber="1" containsInteger="1" minValue="0" maxValue="1"/>
    </cacheField>
    <cacheField name="Feb" numFmtId="0">
      <sharedItems containsSemiMixedTypes="0" containsString="0" containsNumber="1" containsInteger="1" minValue="0" maxValue="1"/>
    </cacheField>
    <cacheField name="Mar" numFmtId="0">
      <sharedItems containsSemiMixedTypes="0" containsString="0" containsNumber="1" containsInteger="1" minValue="0" maxValue="45"/>
    </cacheField>
    <cacheField name="Abr" numFmtId="0">
      <sharedItems containsSemiMixedTypes="0" containsString="0" containsNumber="1" containsInteger="1" minValue="0" maxValue="34"/>
    </cacheField>
    <cacheField name="May" numFmtId="0">
      <sharedItems containsSemiMixedTypes="0" containsString="0" containsNumber="1" containsInteger="1" minValue="0" maxValue="32"/>
    </cacheField>
    <cacheField name="Jun" numFmtId="0">
      <sharedItems containsSemiMixedTypes="0" containsString="0" containsNumber="1" containsInteger="1" minValue="0" maxValue="20"/>
    </cacheField>
    <cacheField name="Jul" numFmtId="0">
      <sharedItems containsSemiMixedTypes="0" containsString="0" containsNumber="1" containsInteger="1" minValue="0" maxValue="14"/>
    </cacheField>
    <cacheField name="Aug" numFmtId="0">
      <sharedItems containsSemiMixedTypes="0" containsString="0" containsNumber="1" containsInteger="1" minValue="0" maxValue="28"/>
    </cacheField>
    <cacheField name="Sep" numFmtId="0">
      <sharedItems containsSemiMixedTypes="0" containsString="0" containsNumber="1" containsInteger="1" minValue="0" maxValue="30"/>
    </cacheField>
    <cacheField name="Oct" numFmtId="0">
      <sharedItems containsSemiMixedTypes="0" containsString="0" containsNumber="1" containsInteger="1" minValue="0" maxValue="36"/>
    </cacheField>
    <cacheField name="Nov" numFmtId="0">
      <sharedItems containsSemiMixedTypes="0" containsString="0" containsNumber="1" containsInteger="1" minValue="0" maxValue="41"/>
    </cacheField>
    <cacheField name="Dec" numFmtId="0">
      <sharedItems containsSemiMixedTypes="0" containsString="0" containsNumber="1" containsInteger="1" minValue="0" maxValue="36"/>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23">
  <r>
    <x v="0"/>
    <x v="0"/>
    <x v="0"/>
    <x v="0"/>
    <n v="0"/>
    <n v="0"/>
    <n v="10"/>
    <n v="5"/>
    <n v="6"/>
    <n v="9"/>
    <n v="8"/>
    <n v="6"/>
    <n v="6"/>
    <n v="7"/>
    <n v="13"/>
    <n v="10"/>
  </r>
  <r>
    <x v="0"/>
    <x v="0"/>
    <x v="0"/>
    <x v="1"/>
    <n v="0"/>
    <n v="0"/>
    <n v="0"/>
    <n v="3"/>
    <n v="2"/>
    <n v="0"/>
    <n v="0"/>
    <n v="4"/>
    <n v="6"/>
    <n v="6"/>
    <n v="0"/>
    <n v="0"/>
  </r>
  <r>
    <x v="0"/>
    <x v="0"/>
    <x v="0"/>
    <x v="2"/>
    <n v="0"/>
    <n v="0"/>
    <n v="7"/>
    <n v="2"/>
    <n v="4"/>
    <n v="4"/>
    <n v="2"/>
    <n v="2"/>
    <n v="2"/>
    <n v="2"/>
    <n v="2"/>
    <n v="2"/>
  </r>
  <r>
    <x v="1"/>
    <x v="0"/>
    <x v="1"/>
    <x v="3"/>
    <n v="0"/>
    <n v="0"/>
    <n v="0"/>
    <n v="1"/>
    <n v="1"/>
    <n v="1"/>
    <n v="1"/>
    <n v="1"/>
    <n v="2"/>
    <n v="2"/>
    <n v="6"/>
    <n v="2"/>
  </r>
  <r>
    <x v="1"/>
    <x v="0"/>
    <x v="1"/>
    <x v="4"/>
    <n v="0"/>
    <n v="0"/>
    <n v="0"/>
    <n v="0"/>
    <n v="0"/>
    <n v="0"/>
    <n v="0"/>
    <n v="0"/>
    <n v="0"/>
    <n v="1"/>
    <n v="2"/>
    <n v="0"/>
  </r>
  <r>
    <x v="1"/>
    <x v="0"/>
    <x v="1"/>
    <x v="5"/>
    <n v="0"/>
    <n v="0"/>
    <n v="0"/>
    <n v="0"/>
    <n v="0"/>
    <n v="0"/>
    <n v="0"/>
    <n v="0"/>
    <n v="0"/>
    <n v="1"/>
    <n v="0"/>
    <n v="0"/>
  </r>
  <r>
    <x v="1"/>
    <x v="0"/>
    <x v="0"/>
    <x v="0"/>
    <n v="0"/>
    <n v="0"/>
    <n v="45"/>
    <n v="34"/>
    <n v="32"/>
    <n v="20"/>
    <n v="14"/>
    <n v="28"/>
    <n v="30"/>
    <n v="36"/>
    <n v="41"/>
    <n v="36"/>
  </r>
  <r>
    <x v="1"/>
    <x v="0"/>
    <x v="0"/>
    <x v="1"/>
    <n v="0"/>
    <n v="0"/>
    <n v="5"/>
    <n v="6"/>
    <n v="4"/>
    <n v="8"/>
    <n v="6"/>
    <n v="5"/>
    <n v="8"/>
    <n v="10"/>
    <n v="4"/>
    <n v="8"/>
  </r>
  <r>
    <x v="1"/>
    <x v="0"/>
    <x v="0"/>
    <x v="2"/>
    <n v="0"/>
    <n v="0"/>
    <n v="10"/>
    <n v="14"/>
    <n v="8"/>
    <n v="4"/>
    <n v="4"/>
    <n v="6"/>
    <n v="15"/>
    <n v="20"/>
    <n v="22"/>
    <n v="19"/>
  </r>
  <r>
    <x v="2"/>
    <x v="1"/>
    <x v="1"/>
    <x v="6"/>
    <n v="0"/>
    <n v="0"/>
    <n v="0"/>
    <n v="0"/>
    <n v="0"/>
    <n v="1"/>
    <n v="0"/>
    <n v="0"/>
    <n v="0"/>
    <n v="0"/>
    <n v="0"/>
    <n v="0"/>
  </r>
  <r>
    <x v="2"/>
    <x v="1"/>
    <x v="1"/>
    <x v="4"/>
    <n v="1"/>
    <n v="1"/>
    <n v="0"/>
    <n v="0"/>
    <n v="0"/>
    <n v="0"/>
    <n v="0"/>
    <n v="0"/>
    <n v="0"/>
    <n v="0"/>
    <n v="2"/>
    <n v="3"/>
  </r>
  <r>
    <x v="2"/>
    <x v="1"/>
    <x v="0"/>
    <x v="1"/>
    <n v="0"/>
    <n v="0"/>
    <n v="4"/>
    <n v="2"/>
    <n v="1"/>
    <n v="1"/>
    <n v="2"/>
    <n v="4"/>
    <n v="4"/>
    <n v="6"/>
    <n v="4"/>
    <n v="4"/>
  </r>
  <r>
    <x v="2"/>
    <x v="1"/>
    <x v="0"/>
    <x v="2"/>
    <n v="0"/>
    <n v="0"/>
    <n v="0"/>
    <n v="0"/>
    <n v="0"/>
    <n v="1"/>
    <n v="1"/>
    <n v="0"/>
    <n v="0"/>
    <n v="0"/>
    <n v="0"/>
    <n v="0"/>
  </r>
  <r>
    <x v="3"/>
    <x v="0"/>
    <x v="0"/>
    <x v="0"/>
    <n v="0"/>
    <n v="0"/>
    <n v="10"/>
    <n v="8"/>
    <n v="6"/>
    <n v="20"/>
    <n v="13"/>
    <n v="6"/>
    <n v="6"/>
    <n v="10"/>
    <n v="4"/>
    <n v="12"/>
  </r>
  <r>
    <x v="3"/>
    <x v="0"/>
    <x v="0"/>
    <x v="1"/>
    <n v="0"/>
    <n v="0"/>
    <n v="4"/>
    <n v="3"/>
    <n v="5"/>
    <n v="6"/>
    <n v="3"/>
    <n v="8"/>
    <n v="4"/>
    <n v="4"/>
    <n v="6"/>
    <n v="8"/>
  </r>
  <r>
    <x v="3"/>
    <x v="0"/>
    <x v="0"/>
    <x v="2"/>
    <n v="0"/>
    <n v="0"/>
    <n v="1"/>
    <n v="2"/>
    <n v="0"/>
    <n v="4"/>
    <n v="4"/>
    <n v="2"/>
    <n v="1"/>
    <n v="6"/>
    <n v="8"/>
    <n v="6"/>
  </r>
  <r>
    <x v="4"/>
    <x v="0"/>
    <x v="0"/>
    <x v="2"/>
    <n v="0"/>
    <n v="0"/>
    <n v="1"/>
    <n v="0"/>
    <n v="0"/>
    <n v="1"/>
    <n v="1"/>
    <n v="0"/>
    <n v="0"/>
    <n v="1"/>
    <n v="0"/>
    <n v="1"/>
  </r>
  <r>
    <x v="5"/>
    <x v="1"/>
    <x v="1"/>
    <x v="3"/>
    <n v="0"/>
    <n v="0"/>
    <n v="0"/>
    <n v="1"/>
    <n v="1"/>
    <n v="0"/>
    <n v="1"/>
    <n v="0"/>
    <n v="1"/>
    <n v="1"/>
    <n v="1"/>
    <n v="1"/>
  </r>
  <r>
    <x v="5"/>
    <x v="1"/>
    <x v="1"/>
    <x v="4"/>
    <n v="1"/>
    <n v="0"/>
    <n v="0"/>
    <n v="0"/>
    <n v="0"/>
    <n v="0"/>
    <n v="0"/>
    <n v="0"/>
    <n v="0"/>
    <n v="0"/>
    <n v="0"/>
    <n v="0"/>
  </r>
  <r>
    <x v="5"/>
    <x v="1"/>
    <x v="0"/>
    <x v="1"/>
    <n v="0"/>
    <n v="0"/>
    <n v="4"/>
    <n v="1"/>
    <n v="1"/>
    <n v="4"/>
    <n v="3"/>
    <n v="2"/>
    <n v="3"/>
    <n v="4"/>
    <n v="6"/>
    <n v="7"/>
  </r>
  <r>
    <x v="6"/>
    <x v="0"/>
    <x v="1"/>
    <x v="4"/>
    <n v="0"/>
    <n v="0"/>
    <n v="0"/>
    <n v="0"/>
    <n v="0"/>
    <n v="0"/>
    <n v="0"/>
    <n v="0"/>
    <n v="1"/>
    <n v="2"/>
    <n v="1"/>
    <n v="0"/>
  </r>
  <r>
    <x v="6"/>
    <x v="0"/>
    <x v="0"/>
    <x v="1"/>
    <n v="0"/>
    <n v="0"/>
    <n v="0"/>
    <n v="0"/>
    <n v="0"/>
    <n v="0"/>
    <n v="0"/>
    <n v="0"/>
    <n v="0"/>
    <n v="0"/>
    <n v="5"/>
    <n v="9"/>
  </r>
  <r>
    <x v="6"/>
    <x v="0"/>
    <x v="0"/>
    <x v="2"/>
    <n v="0"/>
    <n v="0"/>
    <n v="1"/>
    <n v="0"/>
    <n v="1"/>
    <n v="0"/>
    <n v="1"/>
    <n v="0"/>
    <n v="0"/>
    <n v="0"/>
    <n v="0"/>
    <n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 dinámica1" cacheId="11" applyNumberFormats="0" applyBorderFormats="0" applyFontFormats="0" applyPatternFormats="0" applyAlignmentFormats="0" applyWidthHeightFormats="1" dataCaption="Valores" missingCaption="0" updatedVersion="5" minRefreshableVersion="3" useAutoFormatting="1" itemPrintTitles="1" createdVersion="5" indent="0" outline="1" outlineData="1" multipleFieldFilters="0">
  <location ref="A5:M15" firstHeaderRow="0" firstDataRow="1" firstDataCol="1" rowPageCount="2" colPageCount="1"/>
  <pivotFields count="16">
    <pivotField axis="axisPage" showAll="0" sortType="ascending">
      <items count="8">
        <item x="0"/>
        <item x="1"/>
        <item x="2"/>
        <item x="3"/>
        <item x="4"/>
        <item x="5"/>
        <item x="6"/>
        <item t="default"/>
      </items>
    </pivotField>
    <pivotField axis="axisPage" showAll="0">
      <items count="3">
        <item x="0"/>
        <item x="1"/>
        <item t="default"/>
      </items>
    </pivotField>
    <pivotField axis="axisRow" showAll="0">
      <items count="3">
        <item x="1"/>
        <item x="0"/>
        <item t="default"/>
      </items>
    </pivotField>
    <pivotField axis="axisRow" showAll="0" sortType="descending">
      <items count="8">
        <item x="3"/>
        <item x="1"/>
        <item x="4"/>
        <item x="5"/>
        <item x="6"/>
        <item x="0"/>
        <item x="2"/>
        <item t="default"/>
      </items>
      <autoSortScope>
        <pivotArea dataOnly="0" outline="0" fieldPosition="0">
          <references count="1">
            <reference field="4294967294" count="1" selected="0">
              <x v="7"/>
            </reference>
          </references>
        </pivotArea>
      </autoSortScope>
    </pivotField>
    <pivotField dataField="1" showAll="0" defaultSubtotal="0"/>
    <pivotField dataField="1" showAll="0" defaultSubtotal="0"/>
    <pivotField dataField="1" showAll="0" defaultSubtotal="0"/>
    <pivotField dataField="1" showAll="0" defaultSubtotal="0"/>
    <pivotField dataField="1" showAll="0" defaultSubtotal="0"/>
    <pivotField dataField="1" showAll="0" defaultSubtotal="0"/>
    <pivotField dataField="1" showAll="0" defaultSubtotal="0"/>
    <pivotField dataField="1" showAll="0" defaultSubtotal="0"/>
    <pivotField dataField="1" showAll="0" defaultSubtotal="0"/>
    <pivotField dataField="1" showAll="0" defaultSubtotal="0"/>
    <pivotField dataField="1" showAll="0" defaultSubtotal="0"/>
    <pivotField dataField="1" showAll="0" defaultSubtotal="0"/>
  </pivotFields>
  <rowFields count="2">
    <field x="2"/>
    <field x="3"/>
  </rowFields>
  <rowItems count="10">
    <i>
      <x/>
    </i>
    <i r="1">
      <x/>
    </i>
    <i r="1">
      <x v="3"/>
    </i>
    <i r="1">
      <x v="4"/>
    </i>
    <i r="1">
      <x v="2"/>
    </i>
    <i>
      <x v="1"/>
    </i>
    <i r="1">
      <x v="5"/>
    </i>
    <i r="1">
      <x v="1"/>
    </i>
    <i r="1">
      <x v="6"/>
    </i>
    <i t="grand">
      <x/>
    </i>
  </rowItems>
  <colFields count="1">
    <field x="-2"/>
  </colFields>
  <colItems count="12">
    <i>
      <x/>
    </i>
    <i i="1">
      <x v="1"/>
    </i>
    <i i="2">
      <x v="2"/>
    </i>
    <i i="3">
      <x v="3"/>
    </i>
    <i i="4">
      <x v="4"/>
    </i>
    <i i="5">
      <x v="5"/>
    </i>
    <i i="6">
      <x v="6"/>
    </i>
    <i i="7">
      <x v="7"/>
    </i>
    <i i="8">
      <x v="8"/>
    </i>
    <i i="9">
      <x v="9"/>
    </i>
    <i i="10">
      <x v="10"/>
    </i>
    <i i="11">
      <x v="11"/>
    </i>
  </colItems>
  <pageFields count="2">
    <pageField fld="1" hier="-1"/>
    <pageField fld="0" hier="-1"/>
  </pageFields>
  <dataFields count="12">
    <dataField name="Suma de Ene" fld="4" baseField="0" baseItem="0"/>
    <dataField name="Suma de Feb" fld="5" baseField="0" baseItem="0"/>
    <dataField name="Suma de Mar" fld="6" baseField="0" baseItem="0"/>
    <dataField name="Suma de Abr" fld="7" baseField="0" baseItem="0"/>
    <dataField name="Suma de May" fld="8" baseField="0" baseItem="0"/>
    <dataField name="Suma de Jun" fld="9" baseField="0" baseItem="0"/>
    <dataField name="Suma de Jul" fld="10" baseField="0" baseItem="0"/>
    <dataField name="Suma de Aug" fld="11" baseField="0" baseItem="0"/>
    <dataField name="Suma de Sep" fld="12" baseField="0" baseItem="0"/>
    <dataField name="Suma de Oct" fld="13" baseField="0" baseItem="0"/>
    <dataField name="Suma de Nov" fld="14" baseField="0" baseItem="0"/>
    <dataField name="Suma de Dec" fld="15" baseField="0" baseItem="0"/>
  </dataFields>
  <formats count="15">
    <format dxfId="14">
      <pivotArea outline="0" collapsedLevelsAreSubtotals="1" fieldPosition="0"/>
    </format>
    <format dxfId="13">
      <pivotArea collapsedLevelsAreSubtotals="1" fieldPosition="0">
        <references count="1">
          <reference field="2" count="1">
            <x v="0"/>
          </reference>
        </references>
      </pivotArea>
    </format>
    <format dxfId="12">
      <pivotArea dataOnly="0" labelOnly="1" fieldPosition="0">
        <references count="1">
          <reference field="2" count="1">
            <x v="0"/>
          </reference>
        </references>
      </pivotArea>
    </format>
    <format dxfId="11">
      <pivotArea collapsedLevelsAreSubtotals="1" fieldPosition="0">
        <references count="1">
          <reference field="2" count="1">
            <x v="1"/>
          </reference>
        </references>
      </pivotArea>
    </format>
    <format dxfId="10">
      <pivotArea dataOnly="0" labelOnly="1" fieldPosition="0">
        <references count="1">
          <reference field="2" count="1">
            <x v="1"/>
          </reference>
        </references>
      </pivotArea>
    </format>
    <format dxfId="9">
      <pivotArea collapsedLevelsAreSubtotals="1" fieldPosition="0">
        <references count="2">
          <reference field="2" count="1" selected="0">
            <x v="0"/>
          </reference>
          <reference field="3" count="3">
            <x v="0"/>
            <x v="2"/>
            <x v="3"/>
          </reference>
        </references>
      </pivotArea>
    </format>
    <format dxfId="8">
      <pivotArea dataOnly="0" labelOnly="1" fieldPosition="0">
        <references count="2">
          <reference field="2" count="1" selected="0">
            <x v="0"/>
          </reference>
          <reference field="3" count="3">
            <x v="0"/>
            <x v="2"/>
            <x v="3"/>
          </reference>
        </references>
      </pivotArea>
    </format>
    <format dxfId="7">
      <pivotArea collapsedLevelsAreSubtotals="1" fieldPosition="0">
        <references count="2">
          <reference field="2" count="1" selected="0">
            <x v="0"/>
          </reference>
          <reference field="3" count="2">
            <x v="2"/>
            <x v="3"/>
          </reference>
        </references>
      </pivotArea>
    </format>
    <format dxfId="6">
      <pivotArea dataOnly="0" labelOnly="1" fieldPosition="0">
        <references count="2">
          <reference field="2" count="1" selected="0">
            <x v="0"/>
          </reference>
          <reference field="3" count="2">
            <x v="2"/>
            <x v="3"/>
          </reference>
        </references>
      </pivotArea>
    </format>
    <format dxfId="5">
      <pivotArea collapsedLevelsAreSubtotals="1" fieldPosition="0">
        <references count="2">
          <reference field="2" count="1" selected="0">
            <x v="1"/>
          </reference>
          <reference field="3" count="1">
            <x v="1"/>
          </reference>
        </references>
      </pivotArea>
    </format>
    <format dxfId="4">
      <pivotArea dataOnly="0" labelOnly="1" fieldPosition="0">
        <references count="2">
          <reference field="2" count="1" selected="0">
            <x v="1"/>
          </reference>
          <reference field="3" count="1">
            <x v="1"/>
          </reference>
        </references>
      </pivotArea>
    </format>
    <format dxfId="3">
      <pivotArea collapsedLevelsAreSubtotals="1" fieldPosition="0">
        <references count="2">
          <reference field="2" count="1" selected="0">
            <x v="0"/>
          </reference>
          <reference field="3" count="1">
            <x v="4"/>
          </reference>
        </references>
      </pivotArea>
    </format>
    <format dxfId="2">
      <pivotArea dataOnly="0" labelOnly="1" fieldPosition="0">
        <references count="2">
          <reference field="2" count="1" selected="0">
            <x v="0"/>
          </reference>
          <reference field="3" count="1">
            <x v="4"/>
          </reference>
        </references>
      </pivotArea>
    </format>
    <format dxfId="1">
      <pivotArea collapsedLevelsAreSubtotals="1" fieldPosition="0">
        <references count="2">
          <reference field="2" count="1" selected="0">
            <x v="1"/>
          </reference>
          <reference field="3" count="3">
            <x v="1"/>
            <x v="5"/>
            <x v="6"/>
          </reference>
        </references>
      </pivotArea>
    </format>
    <format dxfId="0">
      <pivotArea dataOnly="0" labelOnly="1" fieldPosition="0">
        <references count="2">
          <reference field="2" count="1" selected="0">
            <x v="1"/>
          </reference>
          <reference field="3" count="3">
            <x v="1"/>
            <x v="5"/>
            <x v="6"/>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34998626667073579"/>
  </sheetPr>
  <dimension ref="A1:BQ26"/>
  <sheetViews>
    <sheetView tabSelected="1" zoomScale="70" zoomScaleNormal="70" workbookViewId="0">
      <pane xSplit="2" ySplit="8" topLeftCell="C9" activePane="bottomRight" state="frozen"/>
      <selection pane="topRight" activeCell="C1" sqref="C1"/>
      <selection pane="bottomLeft" activeCell="A9" sqref="A9"/>
      <selection pane="bottomRight" activeCell="H33" sqref="H33"/>
    </sheetView>
  </sheetViews>
  <sheetFormatPr baseColWidth="10" defaultColWidth="11.42578125" defaultRowHeight="12.75" outlineLevelRow="1" x14ac:dyDescent="0.2"/>
  <cols>
    <col min="1" max="1" width="5.140625" customWidth="1"/>
    <col min="2" max="2" width="42.85546875" customWidth="1"/>
    <col min="3" max="3" width="18" customWidth="1"/>
    <col min="4" max="5" width="14.5703125" customWidth="1"/>
    <col min="6" max="6" width="21.5703125" customWidth="1"/>
    <col min="7" max="7" width="15.5703125" customWidth="1"/>
    <col min="8" max="8" width="18" customWidth="1"/>
    <col min="9" max="10" width="14.5703125" customWidth="1"/>
    <col min="11" max="11" width="21.5703125" customWidth="1"/>
    <col min="12" max="12" width="15.5703125" customWidth="1"/>
    <col min="13" max="13" width="18" customWidth="1"/>
    <col min="14" max="15" width="14.5703125" customWidth="1"/>
    <col min="16" max="16" width="21.5703125" customWidth="1"/>
    <col min="17" max="17" width="15.5703125" customWidth="1"/>
    <col min="18" max="18" width="18" customWidth="1"/>
    <col min="19" max="20" width="14.5703125" customWidth="1"/>
    <col min="21" max="21" width="21.5703125" customWidth="1"/>
    <col min="22" max="22" width="15.5703125" customWidth="1"/>
    <col min="23" max="23" width="18" customWidth="1"/>
    <col min="24" max="25" width="14.5703125" customWidth="1"/>
    <col min="26" max="26" width="21.5703125" customWidth="1"/>
    <col min="27" max="27" width="15.5703125" customWidth="1"/>
    <col min="28" max="28" width="18" customWidth="1"/>
    <col min="29" max="30" width="14.5703125" customWidth="1"/>
    <col min="31" max="31" width="21.5703125" customWidth="1"/>
    <col min="32" max="32" width="15.5703125" customWidth="1"/>
    <col min="33" max="33" width="18" customWidth="1"/>
    <col min="34" max="35" width="14.5703125" customWidth="1"/>
    <col min="36" max="36" width="21.5703125" customWidth="1"/>
    <col min="37" max="37" width="15.5703125" customWidth="1"/>
    <col min="38" max="38" width="18" customWidth="1"/>
    <col min="39" max="40" width="14.5703125" customWidth="1"/>
    <col min="41" max="41" width="21.5703125" customWidth="1"/>
    <col min="42" max="42" width="15.5703125" customWidth="1"/>
    <col min="43" max="43" width="18" customWidth="1"/>
    <col min="44" max="45" width="14.5703125" customWidth="1"/>
    <col min="46" max="46" width="21.5703125" customWidth="1"/>
    <col min="47" max="47" width="15.5703125" customWidth="1"/>
    <col min="48" max="48" width="18" customWidth="1"/>
    <col min="49" max="50" width="14.5703125" customWidth="1"/>
    <col min="51" max="51" width="21.5703125" style="31" customWidth="1"/>
    <col min="52" max="52" width="15.5703125" style="4" customWidth="1"/>
    <col min="53" max="53" width="18" customWidth="1"/>
    <col min="54" max="55" width="14.5703125" customWidth="1"/>
    <col min="56" max="56" width="21.5703125" customWidth="1"/>
    <col min="57" max="57" width="15.5703125" style="4" customWidth="1"/>
    <col min="58" max="58" width="18" customWidth="1"/>
    <col min="59" max="60" width="14.5703125" customWidth="1"/>
    <col min="61" max="61" width="21.5703125" customWidth="1"/>
    <col min="62" max="62" width="15.5703125" style="4" customWidth="1"/>
    <col min="63" max="63" width="7.28515625" customWidth="1"/>
    <col min="64" max="64" width="35.85546875" bestFit="1" customWidth="1"/>
    <col min="65" max="65" width="14.85546875" customWidth="1"/>
    <col min="66" max="66" width="14.5703125" customWidth="1"/>
    <col min="67" max="67" width="19.5703125" customWidth="1"/>
    <col min="68" max="68" width="16" customWidth="1"/>
  </cols>
  <sheetData>
    <row r="1" spans="1:69" ht="15.75" x14ac:dyDescent="0.25">
      <c r="A1" s="7" t="s">
        <v>6</v>
      </c>
      <c r="B1" s="6"/>
      <c r="C1" s="6"/>
      <c r="D1" s="6"/>
      <c r="E1" s="6"/>
      <c r="F1" s="6"/>
      <c r="G1" s="4">
        <v>2017</v>
      </c>
      <c r="K1" s="6"/>
    </row>
    <row r="2" spans="1:69" x14ac:dyDescent="0.2">
      <c r="A2" s="8" t="s">
        <v>17</v>
      </c>
      <c r="B2" s="6"/>
      <c r="C2" s="6"/>
      <c r="D2" s="6"/>
      <c r="E2" s="6"/>
      <c r="F2" s="6"/>
      <c r="G2" s="44" t="s">
        <v>64</v>
      </c>
      <c r="K2" s="6"/>
    </row>
    <row r="3" spans="1:69" ht="15" x14ac:dyDescent="0.25">
      <c r="A3" s="48" t="s">
        <v>96</v>
      </c>
      <c r="B3" s="48"/>
      <c r="C3" s="48"/>
      <c r="D3" s="48"/>
      <c r="E3" s="46"/>
      <c r="F3" s="46"/>
      <c r="G3" s="46"/>
      <c r="K3" s="46"/>
    </row>
    <row r="4" spans="1:69" x14ac:dyDescent="0.2">
      <c r="A4" s="46"/>
      <c r="B4" s="46"/>
      <c r="C4" s="46"/>
      <c r="D4" s="46"/>
      <c r="E4" s="46"/>
      <c r="F4" s="46"/>
      <c r="G4" s="46"/>
      <c r="K4" s="46"/>
    </row>
    <row r="5" spans="1:69" ht="15" x14ac:dyDescent="0.25">
      <c r="A5" s="9" t="s">
        <v>5</v>
      </c>
      <c r="B5" s="6"/>
      <c r="C5" s="6"/>
      <c r="D5" s="6"/>
      <c r="E5" s="6"/>
      <c r="F5" s="6"/>
      <c r="G5" s="6"/>
      <c r="K5" s="6"/>
      <c r="AZ5" s="34"/>
    </row>
    <row r="6" spans="1:69" ht="12.75" customHeight="1" x14ac:dyDescent="0.2">
      <c r="A6" s="46" t="s">
        <v>37</v>
      </c>
      <c r="B6" s="6"/>
      <c r="C6" s="6"/>
      <c r="D6" s="6"/>
      <c r="E6" s="6"/>
      <c r="F6" s="6"/>
      <c r="G6" s="6"/>
      <c r="K6" s="6"/>
      <c r="BL6" s="71" t="s">
        <v>93</v>
      </c>
      <c r="BM6" s="71"/>
      <c r="BN6" s="71"/>
      <c r="BO6" s="71"/>
      <c r="BP6" s="71"/>
    </row>
    <row r="7" spans="1:69" x14ac:dyDescent="0.2">
      <c r="A7" s="73" t="s">
        <v>18</v>
      </c>
      <c r="B7" s="73" t="s">
        <v>16</v>
      </c>
      <c r="C7" s="75" t="s">
        <v>31</v>
      </c>
      <c r="D7" s="76"/>
      <c r="E7" s="76"/>
      <c r="F7" s="76"/>
      <c r="G7" s="77"/>
      <c r="H7" s="68" t="s">
        <v>21</v>
      </c>
      <c r="I7" s="69"/>
      <c r="J7" s="69"/>
      <c r="K7" s="69"/>
      <c r="L7" s="70"/>
      <c r="M7" s="75" t="s">
        <v>9</v>
      </c>
      <c r="N7" s="76"/>
      <c r="O7" s="76"/>
      <c r="P7" s="76"/>
      <c r="Q7" s="77"/>
      <c r="R7" s="68" t="s">
        <v>22</v>
      </c>
      <c r="S7" s="69"/>
      <c r="T7" s="69"/>
      <c r="U7" s="69"/>
      <c r="V7" s="70"/>
      <c r="W7" s="75" t="s">
        <v>23</v>
      </c>
      <c r="X7" s="76"/>
      <c r="Y7" s="76"/>
      <c r="Z7" s="76"/>
      <c r="AA7" s="77"/>
      <c r="AB7" s="68" t="s">
        <v>24</v>
      </c>
      <c r="AC7" s="69"/>
      <c r="AD7" s="69"/>
      <c r="AE7" s="69"/>
      <c r="AF7" s="70"/>
      <c r="AG7" s="75" t="s">
        <v>25</v>
      </c>
      <c r="AH7" s="76"/>
      <c r="AI7" s="76"/>
      <c r="AJ7" s="76"/>
      <c r="AK7" s="77"/>
      <c r="AL7" s="68" t="s">
        <v>26</v>
      </c>
      <c r="AM7" s="69"/>
      <c r="AN7" s="69"/>
      <c r="AO7" s="69"/>
      <c r="AP7" s="70"/>
      <c r="AQ7" s="75" t="s">
        <v>27</v>
      </c>
      <c r="AR7" s="76"/>
      <c r="AS7" s="76"/>
      <c r="AT7" s="76"/>
      <c r="AU7" s="77"/>
      <c r="AV7" s="68" t="s">
        <v>28</v>
      </c>
      <c r="AW7" s="69"/>
      <c r="AX7" s="69"/>
      <c r="AY7" s="69"/>
      <c r="AZ7" s="70"/>
      <c r="BA7" s="75" t="s">
        <v>29</v>
      </c>
      <c r="BB7" s="76"/>
      <c r="BC7" s="76"/>
      <c r="BD7" s="76"/>
      <c r="BE7" s="77"/>
      <c r="BF7" s="68" t="s">
        <v>30</v>
      </c>
      <c r="BG7" s="69"/>
      <c r="BH7" s="69"/>
      <c r="BI7" s="69"/>
      <c r="BJ7" s="70"/>
      <c r="BL7" s="72"/>
      <c r="BM7" s="72"/>
      <c r="BN7" s="72"/>
      <c r="BO7" s="72"/>
      <c r="BP7" s="72"/>
    </row>
    <row r="8" spans="1:69" ht="51" x14ac:dyDescent="0.2">
      <c r="A8" s="74"/>
      <c r="B8" s="74"/>
      <c r="C8" s="26" t="s">
        <v>39</v>
      </c>
      <c r="D8" s="26" t="s">
        <v>40</v>
      </c>
      <c r="E8" s="26" t="s">
        <v>41</v>
      </c>
      <c r="F8" s="26" t="s">
        <v>42</v>
      </c>
      <c r="G8" s="26" t="s">
        <v>20</v>
      </c>
      <c r="H8" s="25" t="s">
        <v>39</v>
      </c>
      <c r="I8" s="25" t="s">
        <v>40</v>
      </c>
      <c r="J8" s="25" t="s">
        <v>41</v>
      </c>
      <c r="K8" s="25" t="s">
        <v>42</v>
      </c>
      <c r="L8" s="25" t="s">
        <v>20</v>
      </c>
      <c r="M8" s="26" t="s">
        <v>39</v>
      </c>
      <c r="N8" s="26" t="s">
        <v>40</v>
      </c>
      <c r="O8" s="26" t="s">
        <v>41</v>
      </c>
      <c r="P8" s="26" t="s">
        <v>42</v>
      </c>
      <c r="Q8" s="26" t="s">
        <v>20</v>
      </c>
      <c r="R8" s="25" t="s">
        <v>39</v>
      </c>
      <c r="S8" s="25" t="s">
        <v>40</v>
      </c>
      <c r="T8" s="25" t="s">
        <v>41</v>
      </c>
      <c r="U8" s="25" t="s">
        <v>42</v>
      </c>
      <c r="V8" s="25" t="s">
        <v>20</v>
      </c>
      <c r="W8" s="26" t="s">
        <v>39</v>
      </c>
      <c r="X8" s="26" t="s">
        <v>40</v>
      </c>
      <c r="Y8" s="26" t="s">
        <v>41</v>
      </c>
      <c r="Z8" s="26" t="s">
        <v>42</v>
      </c>
      <c r="AA8" s="26" t="s">
        <v>20</v>
      </c>
      <c r="AB8" s="25" t="s">
        <v>39</v>
      </c>
      <c r="AC8" s="25" t="s">
        <v>40</v>
      </c>
      <c r="AD8" s="25" t="s">
        <v>41</v>
      </c>
      <c r="AE8" s="25" t="s">
        <v>42</v>
      </c>
      <c r="AF8" s="25" t="s">
        <v>20</v>
      </c>
      <c r="AG8" s="26" t="s">
        <v>39</v>
      </c>
      <c r="AH8" s="26" t="s">
        <v>40</v>
      </c>
      <c r="AI8" s="26" t="s">
        <v>41</v>
      </c>
      <c r="AJ8" s="26" t="s">
        <v>42</v>
      </c>
      <c r="AK8" s="26" t="s">
        <v>20</v>
      </c>
      <c r="AL8" s="25" t="s">
        <v>39</v>
      </c>
      <c r="AM8" s="25" t="s">
        <v>40</v>
      </c>
      <c r="AN8" s="25" t="s">
        <v>41</v>
      </c>
      <c r="AO8" s="25" t="s">
        <v>42</v>
      </c>
      <c r="AP8" s="25" t="s">
        <v>20</v>
      </c>
      <c r="AQ8" s="26" t="s">
        <v>39</v>
      </c>
      <c r="AR8" s="26" t="s">
        <v>40</v>
      </c>
      <c r="AS8" s="26" t="s">
        <v>41</v>
      </c>
      <c r="AT8" s="26" t="s">
        <v>42</v>
      </c>
      <c r="AU8" s="26" t="s">
        <v>20</v>
      </c>
      <c r="AV8" s="25" t="s">
        <v>39</v>
      </c>
      <c r="AW8" s="25" t="s">
        <v>40</v>
      </c>
      <c r="AX8" s="25" t="s">
        <v>41</v>
      </c>
      <c r="AY8" s="25" t="s">
        <v>42</v>
      </c>
      <c r="AZ8" s="25" t="s">
        <v>20</v>
      </c>
      <c r="BA8" s="26" t="s">
        <v>39</v>
      </c>
      <c r="BB8" s="26" t="s">
        <v>40</v>
      </c>
      <c r="BC8" s="26" t="s">
        <v>41</v>
      </c>
      <c r="BD8" s="26" t="s">
        <v>42</v>
      </c>
      <c r="BE8" s="26" t="s">
        <v>20</v>
      </c>
      <c r="BF8" s="25" t="s">
        <v>39</v>
      </c>
      <c r="BG8" s="25" t="s">
        <v>40</v>
      </c>
      <c r="BH8" s="25" t="s">
        <v>41</v>
      </c>
      <c r="BI8" s="25" t="s">
        <v>42</v>
      </c>
      <c r="BJ8" s="25" t="s">
        <v>20</v>
      </c>
      <c r="BL8" s="25" t="s">
        <v>39</v>
      </c>
      <c r="BM8" s="26" t="s">
        <v>40</v>
      </c>
      <c r="BN8" s="26" t="s">
        <v>41</v>
      </c>
      <c r="BO8" s="26" t="s">
        <v>42</v>
      </c>
      <c r="BP8" s="26" t="s">
        <v>20</v>
      </c>
    </row>
    <row r="9" spans="1:69" x14ac:dyDescent="0.2">
      <c r="A9" s="1" t="s">
        <v>10</v>
      </c>
      <c r="B9" s="1" t="s">
        <v>1</v>
      </c>
      <c r="C9" s="13">
        <v>50</v>
      </c>
      <c r="D9" s="36">
        <v>1</v>
      </c>
      <c r="E9" s="36">
        <v>0</v>
      </c>
      <c r="F9" s="36">
        <v>0</v>
      </c>
      <c r="G9" s="36">
        <v>1</v>
      </c>
      <c r="H9" s="13">
        <v>48</v>
      </c>
      <c r="I9" s="36">
        <v>1</v>
      </c>
      <c r="J9" s="36">
        <v>0</v>
      </c>
      <c r="K9" s="36">
        <v>0</v>
      </c>
      <c r="L9" s="36">
        <v>1</v>
      </c>
      <c r="M9" s="13">
        <v>51</v>
      </c>
      <c r="N9" s="36">
        <v>0.70588235294117641</v>
      </c>
      <c r="O9" s="36">
        <v>0.29411764705882354</v>
      </c>
      <c r="P9" s="36">
        <v>0</v>
      </c>
      <c r="Q9" s="36">
        <v>1</v>
      </c>
      <c r="R9" s="13">
        <v>50</v>
      </c>
      <c r="S9" s="36">
        <v>0.74</v>
      </c>
      <c r="T9" s="36">
        <v>0.26</v>
      </c>
      <c r="U9" s="36">
        <v>0</v>
      </c>
      <c r="V9" s="36">
        <v>1</v>
      </c>
      <c r="W9" s="13">
        <v>52</v>
      </c>
      <c r="X9" s="36">
        <v>0.78846153846153844</v>
      </c>
      <c r="Y9" s="36">
        <v>0.21153846153846154</v>
      </c>
      <c r="Z9" s="36">
        <v>0</v>
      </c>
      <c r="AA9" s="36">
        <v>1</v>
      </c>
      <c r="AB9" s="13">
        <v>50</v>
      </c>
      <c r="AC9" s="36">
        <v>0.4</v>
      </c>
      <c r="AD9" s="36">
        <v>0.6</v>
      </c>
      <c r="AE9" s="36">
        <v>0</v>
      </c>
      <c r="AF9" s="36">
        <v>1</v>
      </c>
      <c r="AG9" s="13">
        <v>52</v>
      </c>
      <c r="AH9" s="36">
        <v>0.61538461538461542</v>
      </c>
      <c r="AI9" s="36">
        <v>0.38461538461538464</v>
      </c>
      <c r="AJ9" s="36">
        <v>0</v>
      </c>
      <c r="AK9" s="36">
        <v>1</v>
      </c>
      <c r="AL9" s="13">
        <v>52</v>
      </c>
      <c r="AM9" s="36">
        <v>0.69230769230769229</v>
      </c>
      <c r="AN9" s="36">
        <v>0.30769230769230771</v>
      </c>
      <c r="AO9" s="36">
        <v>0</v>
      </c>
      <c r="AP9" s="36">
        <v>1</v>
      </c>
      <c r="AQ9" s="13">
        <v>52</v>
      </c>
      <c r="AR9" s="36">
        <v>0.78846153846153844</v>
      </c>
      <c r="AS9" s="36">
        <v>0.21153846153846154</v>
      </c>
      <c r="AT9" s="36">
        <v>0</v>
      </c>
      <c r="AU9" s="36">
        <v>1</v>
      </c>
      <c r="AV9" s="13">
        <v>52</v>
      </c>
      <c r="AW9" s="36">
        <v>0.61538461538461542</v>
      </c>
      <c r="AX9" s="36">
        <v>0.38461538461538464</v>
      </c>
      <c r="AY9" s="36">
        <v>0</v>
      </c>
      <c r="AZ9" s="36">
        <v>1</v>
      </c>
      <c r="BA9" s="13">
        <v>56</v>
      </c>
      <c r="BB9" s="36">
        <v>0.6785714285714286</v>
      </c>
      <c r="BC9" s="36">
        <v>0.32142857142857145</v>
      </c>
      <c r="BD9" s="36">
        <v>0</v>
      </c>
      <c r="BE9" s="36">
        <v>1</v>
      </c>
      <c r="BF9" s="13">
        <v>60</v>
      </c>
      <c r="BG9" s="36">
        <v>0.56666666666666665</v>
      </c>
      <c r="BH9" s="36">
        <v>0.43333333333333335</v>
      </c>
      <c r="BI9" s="36">
        <v>0</v>
      </c>
      <c r="BJ9" s="36">
        <v>1</v>
      </c>
      <c r="BL9" s="29">
        <v>625</v>
      </c>
      <c r="BM9" s="38">
        <v>0.71199999999999997</v>
      </c>
      <c r="BN9" s="38">
        <v>0.28799999999999998</v>
      </c>
      <c r="BO9" s="38">
        <v>0</v>
      </c>
      <c r="BP9" s="38">
        <v>1</v>
      </c>
      <c r="BQ9" s="17"/>
    </row>
    <row r="10" spans="1:69" x14ac:dyDescent="0.2">
      <c r="A10" s="39" t="s">
        <v>44</v>
      </c>
      <c r="B10" s="1" t="s">
        <v>45</v>
      </c>
      <c r="C10" s="13">
        <v>18</v>
      </c>
      <c r="D10" s="36">
        <v>1</v>
      </c>
      <c r="E10" s="36">
        <v>0</v>
      </c>
      <c r="F10" s="36">
        <v>0</v>
      </c>
      <c r="G10" s="36">
        <v>1</v>
      </c>
      <c r="H10" s="13">
        <v>16</v>
      </c>
      <c r="I10" s="36">
        <v>1</v>
      </c>
      <c r="J10" s="36">
        <v>0</v>
      </c>
      <c r="K10" s="36">
        <v>0</v>
      </c>
      <c r="L10" s="36">
        <v>1</v>
      </c>
      <c r="M10" s="13">
        <v>10</v>
      </c>
      <c r="N10" s="36">
        <v>0.9</v>
      </c>
      <c r="O10" s="36">
        <v>0.1</v>
      </c>
      <c r="P10" s="36">
        <v>0</v>
      </c>
      <c r="Q10" s="36">
        <v>1</v>
      </c>
      <c r="R10" s="13">
        <v>10</v>
      </c>
      <c r="S10" s="36">
        <v>1</v>
      </c>
      <c r="T10" s="36">
        <v>0</v>
      </c>
      <c r="U10" s="36">
        <v>0</v>
      </c>
      <c r="V10" s="36">
        <v>1</v>
      </c>
      <c r="W10" s="13">
        <v>10</v>
      </c>
      <c r="X10" s="36">
        <v>1</v>
      </c>
      <c r="Y10" s="36">
        <v>0</v>
      </c>
      <c r="Z10" s="36">
        <v>0</v>
      </c>
      <c r="AA10" s="36">
        <v>1</v>
      </c>
      <c r="AB10" s="13">
        <v>9</v>
      </c>
      <c r="AC10" s="36">
        <v>0.88888888888888884</v>
      </c>
      <c r="AD10" s="36">
        <v>0.1111111111111111</v>
      </c>
      <c r="AE10" s="36">
        <v>0</v>
      </c>
      <c r="AF10" s="36">
        <v>1</v>
      </c>
      <c r="AG10" s="13">
        <v>10</v>
      </c>
      <c r="AH10" s="36">
        <v>0.9</v>
      </c>
      <c r="AI10" s="36">
        <v>0.1</v>
      </c>
      <c r="AJ10" s="36">
        <v>0</v>
      </c>
      <c r="AK10" s="36">
        <v>1</v>
      </c>
      <c r="AL10" s="13">
        <v>10</v>
      </c>
      <c r="AM10" s="36">
        <v>1</v>
      </c>
      <c r="AN10" s="36">
        <v>0</v>
      </c>
      <c r="AO10" s="36">
        <v>0</v>
      </c>
      <c r="AP10" s="36">
        <v>1</v>
      </c>
      <c r="AQ10" s="13">
        <v>9</v>
      </c>
      <c r="AR10" s="36">
        <v>1</v>
      </c>
      <c r="AS10" s="36">
        <v>0</v>
      </c>
      <c r="AT10" s="36">
        <v>0</v>
      </c>
      <c r="AU10" s="36">
        <v>1</v>
      </c>
      <c r="AV10" s="13">
        <v>10</v>
      </c>
      <c r="AW10" s="36">
        <v>0.9</v>
      </c>
      <c r="AX10" s="36">
        <v>0.1</v>
      </c>
      <c r="AY10" s="36">
        <v>0</v>
      </c>
      <c r="AZ10" s="36">
        <v>1</v>
      </c>
      <c r="BA10" s="13">
        <v>9</v>
      </c>
      <c r="BB10" s="36">
        <v>1</v>
      </c>
      <c r="BC10" s="36">
        <v>0</v>
      </c>
      <c r="BD10" s="36">
        <v>0</v>
      </c>
      <c r="BE10" s="36">
        <v>1</v>
      </c>
      <c r="BF10" s="13">
        <v>10</v>
      </c>
      <c r="BG10" s="36">
        <v>0.9</v>
      </c>
      <c r="BH10" s="36">
        <v>0.1</v>
      </c>
      <c r="BI10" s="36">
        <v>0</v>
      </c>
      <c r="BJ10" s="36">
        <v>1</v>
      </c>
      <c r="BL10" s="29">
        <v>131</v>
      </c>
      <c r="BM10" s="38">
        <v>0.96183206106870234</v>
      </c>
      <c r="BN10" s="38">
        <v>3.8167938931297711E-2</v>
      </c>
      <c r="BO10" s="38">
        <v>0</v>
      </c>
      <c r="BP10" s="38">
        <v>1</v>
      </c>
    </row>
    <row r="11" spans="1:69" x14ac:dyDescent="0.2">
      <c r="A11" s="1" t="s">
        <v>11</v>
      </c>
      <c r="B11" s="1" t="s">
        <v>0</v>
      </c>
      <c r="C11" s="13">
        <v>201</v>
      </c>
      <c r="D11" s="36">
        <v>1</v>
      </c>
      <c r="E11" s="36">
        <v>0</v>
      </c>
      <c r="F11" s="36">
        <v>0</v>
      </c>
      <c r="G11" s="36">
        <v>1</v>
      </c>
      <c r="H11" s="13">
        <v>188</v>
      </c>
      <c r="I11" s="36">
        <v>1</v>
      </c>
      <c r="J11" s="36">
        <v>0</v>
      </c>
      <c r="K11" s="36">
        <v>0</v>
      </c>
      <c r="L11" s="36">
        <v>1</v>
      </c>
      <c r="M11" s="13">
        <v>205</v>
      </c>
      <c r="N11" s="36">
        <v>0.70731707317073167</v>
      </c>
      <c r="O11" s="36">
        <v>0.29268292682926828</v>
      </c>
      <c r="P11" s="36">
        <v>0</v>
      </c>
      <c r="Q11" s="36">
        <v>1</v>
      </c>
      <c r="R11" s="13">
        <v>202</v>
      </c>
      <c r="S11" s="36">
        <v>0.7277227722772277</v>
      </c>
      <c r="T11" s="36">
        <v>0.2722772277227723</v>
      </c>
      <c r="U11" s="36">
        <v>4.9504950495049506E-3</v>
      </c>
      <c r="V11" s="36">
        <v>0.99504950495049505</v>
      </c>
      <c r="W11" s="13">
        <v>180</v>
      </c>
      <c r="X11" s="36">
        <v>0.75</v>
      </c>
      <c r="Y11" s="36">
        <v>0.25</v>
      </c>
      <c r="Z11" s="36">
        <v>5.5555555555555558E-3</v>
      </c>
      <c r="AA11" s="36">
        <v>0.99444444444444446</v>
      </c>
      <c r="AB11" s="13">
        <v>170</v>
      </c>
      <c r="AC11" s="36">
        <v>0.80588235294117649</v>
      </c>
      <c r="AD11" s="36">
        <v>0.19411764705882353</v>
      </c>
      <c r="AE11" s="36">
        <v>5.8823529411764705E-3</v>
      </c>
      <c r="AF11" s="36">
        <v>0.99411764705882355</v>
      </c>
      <c r="AG11" s="13">
        <v>168</v>
      </c>
      <c r="AH11" s="36">
        <v>0.85119047619047616</v>
      </c>
      <c r="AI11" s="36">
        <v>0.14880952380952381</v>
      </c>
      <c r="AJ11" s="36">
        <v>5.9523809523809521E-3</v>
      </c>
      <c r="AK11" s="36">
        <v>0.99404761904761907</v>
      </c>
      <c r="AL11" s="13">
        <v>168</v>
      </c>
      <c r="AM11" s="36">
        <v>0.76190476190476186</v>
      </c>
      <c r="AN11" s="36">
        <v>0.23809523809523808</v>
      </c>
      <c r="AO11" s="36">
        <v>5.9523809523809521E-3</v>
      </c>
      <c r="AP11" s="36">
        <v>0.99404761904761907</v>
      </c>
      <c r="AQ11" s="13">
        <v>211</v>
      </c>
      <c r="AR11" s="36">
        <v>0.73933649289099523</v>
      </c>
      <c r="AS11" s="36">
        <v>0.26066350710900477</v>
      </c>
      <c r="AT11" s="36">
        <v>9.4786729857819912E-3</v>
      </c>
      <c r="AU11" s="36">
        <v>0.99052132701421802</v>
      </c>
      <c r="AV11" s="13">
        <v>240</v>
      </c>
      <c r="AW11" s="36">
        <v>0.70833333333333326</v>
      </c>
      <c r="AX11" s="36">
        <v>0.29166666666666669</v>
      </c>
      <c r="AY11" s="36">
        <v>1.6666666666666666E-2</v>
      </c>
      <c r="AZ11" s="36">
        <v>0.98333333333333328</v>
      </c>
      <c r="BA11" s="13">
        <v>252</v>
      </c>
      <c r="BB11" s="36">
        <v>0.70238095238095233</v>
      </c>
      <c r="BC11" s="36">
        <v>0.29761904761904762</v>
      </c>
      <c r="BD11" s="36">
        <v>3.1746031746031744E-2</v>
      </c>
      <c r="BE11" s="36">
        <v>0.96825396825396826</v>
      </c>
      <c r="BF11" s="13">
        <v>264</v>
      </c>
      <c r="BG11" s="36">
        <v>0.75378787878787878</v>
      </c>
      <c r="BH11" s="36">
        <v>0.24621212121212122</v>
      </c>
      <c r="BI11" s="36">
        <v>7.575757575757576E-3</v>
      </c>
      <c r="BJ11" s="36">
        <v>0.99242424242424243</v>
      </c>
      <c r="BL11" s="29">
        <v>2449</v>
      </c>
      <c r="BM11" s="38">
        <v>0.78644344630461416</v>
      </c>
      <c r="BN11" s="38">
        <v>0.21355655369538587</v>
      </c>
      <c r="BO11" s="38">
        <v>8.5749285422621474E-3</v>
      </c>
      <c r="BP11" s="38">
        <v>0.99142507145773784</v>
      </c>
    </row>
    <row r="12" spans="1:69" x14ac:dyDescent="0.2">
      <c r="A12" s="1" t="s">
        <v>12</v>
      </c>
      <c r="B12" s="1" t="s">
        <v>2</v>
      </c>
      <c r="C12" s="13">
        <v>62</v>
      </c>
      <c r="D12" s="36">
        <v>1</v>
      </c>
      <c r="E12" s="36">
        <v>0</v>
      </c>
      <c r="F12" s="36">
        <v>0</v>
      </c>
      <c r="G12" s="36">
        <v>1</v>
      </c>
      <c r="H12" s="13">
        <v>56</v>
      </c>
      <c r="I12" s="36">
        <v>1</v>
      </c>
      <c r="J12" s="36">
        <v>0</v>
      </c>
      <c r="K12" s="36">
        <v>0</v>
      </c>
      <c r="L12" s="36">
        <v>1</v>
      </c>
      <c r="M12" s="13">
        <v>86</v>
      </c>
      <c r="N12" s="36">
        <v>0.80232558139534882</v>
      </c>
      <c r="O12" s="36">
        <v>0.19767441860465115</v>
      </c>
      <c r="P12" s="36">
        <v>0</v>
      </c>
      <c r="Q12" s="36">
        <v>1</v>
      </c>
      <c r="R12" s="13">
        <v>74</v>
      </c>
      <c r="S12" s="36">
        <v>0.86486486486486491</v>
      </c>
      <c r="T12" s="36">
        <v>0.13513513513513514</v>
      </c>
      <c r="U12" s="36">
        <v>0</v>
      </c>
      <c r="V12" s="36">
        <v>1</v>
      </c>
      <c r="W12" s="13">
        <v>84</v>
      </c>
      <c r="X12" s="36">
        <v>0.85714285714285721</v>
      </c>
      <c r="Y12" s="36">
        <v>0.14285714285714285</v>
      </c>
      <c r="Z12" s="36">
        <v>0</v>
      </c>
      <c r="AA12" s="36">
        <v>1</v>
      </c>
      <c r="AB12" s="13">
        <v>82</v>
      </c>
      <c r="AC12" s="36">
        <v>0.84146341463414631</v>
      </c>
      <c r="AD12" s="36">
        <v>0.15853658536585366</v>
      </c>
      <c r="AE12" s="36">
        <v>0</v>
      </c>
      <c r="AF12" s="36">
        <v>1</v>
      </c>
      <c r="AG12" s="13">
        <v>84</v>
      </c>
      <c r="AH12" s="36">
        <v>0.88095238095238093</v>
      </c>
      <c r="AI12" s="36">
        <v>0.11904761904761904</v>
      </c>
      <c r="AJ12" s="36">
        <v>0</v>
      </c>
      <c r="AK12" s="36">
        <v>1</v>
      </c>
      <c r="AL12" s="13">
        <v>50</v>
      </c>
      <c r="AM12" s="36">
        <v>0.76</v>
      </c>
      <c r="AN12" s="36">
        <v>0.24</v>
      </c>
      <c r="AO12" s="36">
        <v>0</v>
      </c>
      <c r="AP12" s="36">
        <v>1</v>
      </c>
      <c r="AQ12" s="13">
        <v>50</v>
      </c>
      <c r="AR12" s="36">
        <v>0.72</v>
      </c>
      <c r="AS12" s="36">
        <v>0.28000000000000003</v>
      </c>
      <c r="AT12" s="36">
        <v>0</v>
      </c>
      <c r="AU12" s="36">
        <v>1</v>
      </c>
      <c r="AV12" s="13">
        <v>52</v>
      </c>
      <c r="AW12" s="36">
        <v>0.71153846153846156</v>
      </c>
      <c r="AX12" s="36">
        <v>0.28846153846153844</v>
      </c>
      <c r="AY12" s="36">
        <v>0</v>
      </c>
      <c r="AZ12" s="36">
        <v>1</v>
      </c>
      <c r="BA12" s="13">
        <v>50</v>
      </c>
      <c r="BB12" s="36">
        <v>0.7</v>
      </c>
      <c r="BC12" s="36">
        <v>0.3</v>
      </c>
      <c r="BD12" s="36">
        <v>0</v>
      </c>
      <c r="BE12" s="36">
        <v>1</v>
      </c>
      <c r="BF12" s="13">
        <v>52</v>
      </c>
      <c r="BG12" s="36">
        <v>0.76923076923076916</v>
      </c>
      <c r="BH12" s="36">
        <v>0.23076923076923078</v>
      </c>
      <c r="BI12" s="36">
        <v>0</v>
      </c>
      <c r="BJ12" s="36">
        <v>1</v>
      </c>
      <c r="BL12" s="29">
        <v>782</v>
      </c>
      <c r="BM12" s="38">
        <v>0.8337595907928389</v>
      </c>
      <c r="BN12" s="38">
        <v>0.16624040920716113</v>
      </c>
      <c r="BO12" s="38">
        <v>0</v>
      </c>
      <c r="BP12" s="38">
        <v>1</v>
      </c>
    </row>
    <row r="13" spans="1:69" x14ac:dyDescent="0.2">
      <c r="A13" s="1" t="s">
        <v>13</v>
      </c>
      <c r="B13" s="1" t="s">
        <v>4</v>
      </c>
      <c r="C13" s="13">
        <v>24</v>
      </c>
      <c r="D13" s="36">
        <v>1</v>
      </c>
      <c r="E13" s="36">
        <v>0</v>
      </c>
      <c r="F13" s="36">
        <v>0</v>
      </c>
      <c r="G13" s="36">
        <v>1</v>
      </c>
      <c r="H13" s="13">
        <v>16</v>
      </c>
      <c r="I13" s="36">
        <v>1</v>
      </c>
      <c r="J13" s="36">
        <v>0</v>
      </c>
      <c r="K13" s="36">
        <v>0</v>
      </c>
      <c r="L13" s="36">
        <v>1</v>
      </c>
      <c r="M13" s="13">
        <v>18</v>
      </c>
      <c r="N13" s="36">
        <v>0.94444444444444442</v>
      </c>
      <c r="O13" s="36">
        <v>5.5555555555555552E-2</v>
      </c>
      <c r="P13" s="36">
        <v>0</v>
      </c>
      <c r="Q13" s="36">
        <v>1</v>
      </c>
      <c r="R13" s="13">
        <v>21</v>
      </c>
      <c r="S13" s="36">
        <v>1</v>
      </c>
      <c r="T13" s="36">
        <v>0</v>
      </c>
      <c r="U13" s="36">
        <v>0</v>
      </c>
      <c r="V13" s="36">
        <v>1</v>
      </c>
      <c r="W13" s="13">
        <v>22</v>
      </c>
      <c r="X13" s="36">
        <v>0.95454545454545459</v>
      </c>
      <c r="Y13" s="36">
        <v>4.5454545454545456E-2</v>
      </c>
      <c r="Z13" s="36">
        <v>0</v>
      </c>
      <c r="AA13" s="36">
        <v>1</v>
      </c>
      <c r="AB13" s="13">
        <v>22</v>
      </c>
      <c r="AC13" s="36">
        <v>1</v>
      </c>
      <c r="AD13" s="36">
        <v>0</v>
      </c>
      <c r="AE13" s="36">
        <v>0</v>
      </c>
      <c r="AF13" s="36">
        <v>1</v>
      </c>
      <c r="AG13" s="13">
        <v>23</v>
      </c>
      <c r="AH13" s="36">
        <v>0.95652173913043481</v>
      </c>
      <c r="AI13" s="36">
        <v>4.3478260869565216E-2</v>
      </c>
      <c r="AJ13" s="36">
        <v>0</v>
      </c>
      <c r="AK13" s="36">
        <v>1</v>
      </c>
      <c r="AL13" s="13">
        <v>23</v>
      </c>
      <c r="AM13" s="36">
        <v>1</v>
      </c>
      <c r="AN13" s="36">
        <v>0</v>
      </c>
      <c r="AO13" s="36">
        <v>0</v>
      </c>
      <c r="AP13" s="36">
        <v>1</v>
      </c>
      <c r="AQ13" s="13">
        <v>22</v>
      </c>
      <c r="AR13" s="36">
        <v>0.95454545454545459</v>
      </c>
      <c r="AS13" s="36">
        <v>4.5454545454545456E-2</v>
      </c>
      <c r="AT13" s="36">
        <v>4.5454545454545456E-2</v>
      </c>
      <c r="AU13" s="36">
        <v>0.95454545454545459</v>
      </c>
      <c r="AV13" s="13">
        <v>22</v>
      </c>
      <c r="AW13" s="36">
        <v>0.90909090909090906</v>
      </c>
      <c r="AX13" s="36">
        <v>9.0909090909090912E-2</v>
      </c>
      <c r="AY13" s="36">
        <v>9.0909090909090912E-2</v>
      </c>
      <c r="AZ13" s="36">
        <v>0.90909090909090906</v>
      </c>
      <c r="BA13" s="13">
        <v>30</v>
      </c>
      <c r="BB13" s="36">
        <v>0.8</v>
      </c>
      <c r="BC13" s="36">
        <v>0.2</v>
      </c>
      <c r="BD13" s="36">
        <v>3.3333333333333333E-2</v>
      </c>
      <c r="BE13" s="36">
        <v>0.96666666666666667</v>
      </c>
      <c r="BF13" s="13">
        <v>40</v>
      </c>
      <c r="BG13" s="36">
        <v>0.77500000000000002</v>
      </c>
      <c r="BH13" s="36">
        <v>0.22500000000000001</v>
      </c>
      <c r="BI13" s="36">
        <v>0</v>
      </c>
      <c r="BJ13" s="36">
        <v>1</v>
      </c>
      <c r="BL13" s="29">
        <v>283</v>
      </c>
      <c r="BM13" s="38">
        <v>0.9257950530035336</v>
      </c>
      <c r="BN13" s="38">
        <v>7.4204946996466431E-2</v>
      </c>
      <c r="BO13" s="38">
        <v>1.4134275618374558E-2</v>
      </c>
      <c r="BP13" s="38">
        <v>0.98586572438162545</v>
      </c>
    </row>
    <row r="14" spans="1:69" ht="12.75" customHeight="1" x14ac:dyDescent="0.2">
      <c r="A14" s="78" t="s">
        <v>38</v>
      </c>
      <c r="B14" s="79"/>
      <c r="C14" s="51"/>
      <c r="D14" s="37">
        <f>AVERAGE(D9:D13)</f>
        <v>1</v>
      </c>
      <c r="E14" s="37">
        <f>AVERAGE(E9:E13)</f>
        <v>0</v>
      </c>
      <c r="F14" s="37">
        <f>AVERAGE(F9:F13)</f>
        <v>0</v>
      </c>
      <c r="G14" s="37">
        <f>AVERAGE(G9:G13)</f>
        <v>1</v>
      </c>
      <c r="H14" s="51"/>
      <c r="I14" s="37">
        <f>AVERAGE(I9:I13)</f>
        <v>1</v>
      </c>
      <c r="J14" s="37">
        <f>AVERAGE(J9:J13)</f>
        <v>0</v>
      </c>
      <c r="K14" s="37">
        <f>AVERAGE(K9:K13)</f>
        <v>0</v>
      </c>
      <c r="L14" s="37">
        <f>AVERAGE(L9:L13)</f>
        <v>1</v>
      </c>
      <c r="M14" s="51"/>
      <c r="N14" s="37">
        <f>AVERAGE(N9:N13)</f>
        <v>0.81199389039034031</v>
      </c>
      <c r="O14" s="37">
        <f>AVERAGE(O9:O13)</f>
        <v>0.18800610960965972</v>
      </c>
      <c r="P14" s="37">
        <f>AVERAGE(P9:P13)</f>
        <v>0</v>
      </c>
      <c r="Q14" s="37">
        <f>AVERAGE(Q9:Q13)</f>
        <v>1</v>
      </c>
      <c r="R14" s="51"/>
      <c r="S14" s="37">
        <f>AVERAGE(S9:S13)</f>
        <v>0.86651752742841848</v>
      </c>
      <c r="T14" s="37">
        <f>AVERAGE(T9:T13)</f>
        <v>0.13348247257158147</v>
      </c>
      <c r="U14" s="37">
        <f>AVERAGE(U9:U13)</f>
        <v>9.9009900990099011E-4</v>
      </c>
      <c r="V14" s="37">
        <f>AVERAGE(V9:V13)</f>
        <v>0.99900990099009912</v>
      </c>
      <c r="W14" s="51"/>
      <c r="X14" s="37">
        <f>AVERAGE(X9:X13)</f>
        <v>0.87002997002997007</v>
      </c>
      <c r="Y14" s="37">
        <f>AVERAGE(Y9:Y13)</f>
        <v>0.12997002997002999</v>
      </c>
      <c r="Z14" s="37">
        <f>AVERAGE(Z9:Z13)</f>
        <v>1.1111111111111111E-3</v>
      </c>
      <c r="AA14" s="37">
        <f>AVERAGE(AA9:AA13)</f>
        <v>0.99888888888888894</v>
      </c>
      <c r="AB14" s="51"/>
      <c r="AC14" s="37">
        <f>AVERAGE(AC9:AC13)</f>
        <v>0.78724693129284229</v>
      </c>
      <c r="AD14" s="37">
        <f>AVERAGE(AD9:AD13)</f>
        <v>0.21275306870715763</v>
      </c>
      <c r="AE14" s="37">
        <f>AVERAGE(AE9:AE13)</f>
        <v>1.176470588235294E-3</v>
      </c>
      <c r="AF14" s="37">
        <f>AVERAGE(AF9:AF13)</f>
        <v>0.99882352941176467</v>
      </c>
      <c r="AG14" s="51"/>
      <c r="AH14" s="37">
        <f>AVERAGE(AH9:AH13)</f>
        <v>0.84080984233158151</v>
      </c>
      <c r="AI14" s="37">
        <f>AVERAGE(AI9:AI13)</f>
        <v>0.15919015766841854</v>
      </c>
      <c r="AJ14" s="37">
        <f>AVERAGE(AJ9:AJ13)</f>
        <v>1.1904761904761904E-3</v>
      </c>
      <c r="AK14" s="37">
        <f>AVERAGE(AK9:AK13)</f>
        <v>0.9988095238095237</v>
      </c>
      <c r="AL14" s="51"/>
      <c r="AM14" s="37">
        <f>AVERAGE(AM9:AM13)</f>
        <v>0.84284249084249085</v>
      </c>
      <c r="AN14" s="37">
        <f>AVERAGE(AN9:AN13)</f>
        <v>0.15715750915750917</v>
      </c>
      <c r="AO14" s="37">
        <f>AVERAGE(AO9:AO13)</f>
        <v>1.1904761904761904E-3</v>
      </c>
      <c r="AP14" s="37">
        <f>AVERAGE(AP9:AP13)</f>
        <v>0.9988095238095237</v>
      </c>
      <c r="AQ14" s="51"/>
      <c r="AR14" s="37">
        <f>AVERAGE(AR9:AR13)</f>
        <v>0.84046869717959749</v>
      </c>
      <c r="AS14" s="37">
        <f>AVERAGE(AS9:AS13)</f>
        <v>0.15953130282040234</v>
      </c>
      <c r="AT14" s="37">
        <f>AVERAGE(AT9:AT13)</f>
        <v>1.0986643688065489E-2</v>
      </c>
      <c r="AU14" s="37">
        <f>AVERAGE(AU9:AU13)</f>
        <v>0.98901335631193454</v>
      </c>
      <c r="AV14" s="51"/>
      <c r="AW14" s="37">
        <f>AVERAGE(AW9:AW13)</f>
        <v>0.76886946386946387</v>
      </c>
      <c r="AX14" s="37">
        <f>AVERAGE(AX9:AX13)</f>
        <v>0.23113053613053616</v>
      </c>
      <c r="AY14" s="37">
        <f>AVERAGE(AY9:AY13)</f>
        <v>2.1515151515151515E-2</v>
      </c>
      <c r="AZ14" s="37">
        <f>AVERAGE(AZ9:AZ13)</f>
        <v>0.97848484848484851</v>
      </c>
      <c r="BA14" s="51"/>
      <c r="BB14" s="37">
        <f>AVERAGE(BB9:BB13)</f>
        <v>0.7761904761904761</v>
      </c>
      <c r="BC14" s="37">
        <f>AVERAGE(BC9:BC13)</f>
        <v>0.22380952380952382</v>
      </c>
      <c r="BD14" s="37">
        <f>AVERAGE(BD9:BD13)</f>
        <v>1.3015873015873014E-2</v>
      </c>
      <c r="BE14" s="37">
        <f>AVERAGE(BE9:BE13)</f>
        <v>0.98698412698412707</v>
      </c>
      <c r="BF14" s="51"/>
      <c r="BG14" s="37">
        <f>AVERAGE(BG9:BG13)</f>
        <v>0.75293706293706297</v>
      </c>
      <c r="BH14" s="37">
        <f>AVERAGE(BH9:BH13)</f>
        <v>0.24706293706293708</v>
      </c>
      <c r="BI14" s="37">
        <f>AVERAGE(BI9:BI13)</f>
        <v>1.5151515151515152E-3</v>
      </c>
      <c r="BJ14" s="37">
        <f>AVERAGE(BJ9:BJ13)</f>
        <v>0.99848484848484842</v>
      </c>
      <c r="BL14" s="35" t="s">
        <v>38</v>
      </c>
      <c r="BM14" s="37">
        <f>AVERAGE(BM9:BM13)</f>
        <v>0.84396603023393779</v>
      </c>
      <c r="BN14" s="37">
        <f>AVERAGE(BN9:BN13)</f>
        <v>0.15603396976606221</v>
      </c>
      <c r="BO14" s="37">
        <f>AVERAGE(BO9:BO13)</f>
        <v>4.5418408321273411E-3</v>
      </c>
      <c r="BP14" s="37">
        <f>AVERAGE(BP9:BP13)</f>
        <v>0.99545815916787261</v>
      </c>
    </row>
    <row r="15" spans="1:69" x14ac:dyDescent="0.2">
      <c r="A15" s="2"/>
      <c r="B15" s="2"/>
      <c r="C15" s="2"/>
      <c r="D15" s="10"/>
      <c r="E15" s="10"/>
      <c r="F15" s="10"/>
      <c r="G15" s="10"/>
      <c r="H15" s="10"/>
      <c r="I15" s="10"/>
      <c r="J15" s="10"/>
      <c r="K15" s="10"/>
      <c r="L15" s="10"/>
      <c r="M15" s="10"/>
      <c r="N15" s="10"/>
      <c r="O15" s="10"/>
      <c r="P15" s="10"/>
      <c r="Q15" s="10"/>
      <c r="R15" s="10"/>
      <c r="S15" s="10"/>
      <c r="T15" s="10"/>
      <c r="U15" s="10"/>
      <c r="V15" s="10"/>
      <c r="W15" s="10"/>
      <c r="X15" s="10"/>
      <c r="Y15" s="10"/>
      <c r="Z15" s="10"/>
      <c r="AA15" s="10"/>
      <c r="AB15" s="10"/>
      <c r="AC15" s="10"/>
      <c r="AD15" s="10"/>
      <c r="AE15" s="10"/>
      <c r="BM15" s="17"/>
      <c r="BN15" s="17"/>
      <c r="BO15" s="17"/>
    </row>
    <row r="16" spans="1:69" x14ac:dyDescent="0.2">
      <c r="A16" s="3" t="s">
        <v>8</v>
      </c>
      <c r="E16" s="17"/>
      <c r="F16" s="17"/>
      <c r="K16" s="17"/>
      <c r="BM16" s="17"/>
      <c r="BN16" s="17"/>
      <c r="BO16" s="17"/>
    </row>
    <row r="17" spans="1:68" x14ac:dyDescent="0.2">
      <c r="A17" s="4" t="s">
        <v>7</v>
      </c>
      <c r="BL17" s="71" t="s">
        <v>94</v>
      </c>
      <c r="BM17" s="71"/>
      <c r="BN17" s="71"/>
      <c r="BO17" s="71"/>
      <c r="BP17" s="71"/>
    </row>
    <row r="18" spans="1:68" x14ac:dyDescent="0.2">
      <c r="A18" s="73" t="s">
        <v>18</v>
      </c>
      <c r="B18" s="73" t="s">
        <v>16</v>
      </c>
      <c r="C18" s="75" t="s">
        <v>31</v>
      </c>
      <c r="D18" s="76"/>
      <c r="E18" s="76"/>
      <c r="F18" s="76"/>
      <c r="G18" s="77"/>
      <c r="H18" s="68" t="s">
        <v>21</v>
      </c>
      <c r="I18" s="69"/>
      <c r="J18" s="69"/>
      <c r="K18" s="69"/>
      <c r="L18" s="70"/>
      <c r="M18" s="75" t="s">
        <v>9</v>
      </c>
      <c r="N18" s="76"/>
      <c r="O18" s="76"/>
      <c r="P18" s="76"/>
      <c r="Q18" s="77"/>
      <c r="R18" s="68" t="s">
        <v>22</v>
      </c>
      <c r="S18" s="69"/>
      <c r="T18" s="69"/>
      <c r="U18" s="69"/>
      <c r="V18" s="70"/>
      <c r="W18" s="75" t="s">
        <v>23</v>
      </c>
      <c r="X18" s="76"/>
      <c r="Y18" s="76"/>
      <c r="Z18" s="76"/>
      <c r="AA18" s="77"/>
      <c r="AB18" s="68" t="s">
        <v>24</v>
      </c>
      <c r="AC18" s="69"/>
      <c r="AD18" s="69"/>
      <c r="AE18" s="69"/>
      <c r="AF18" s="70"/>
      <c r="AG18" s="75" t="s">
        <v>25</v>
      </c>
      <c r="AH18" s="76"/>
      <c r="AI18" s="76"/>
      <c r="AJ18" s="76"/>
      <c r="AK18" s="77"/>
      <c r="AL18" s="68" t="s">
        <v>26</v>
      </c>
      <c r="AM18" s="69"/>
      <c r="AN18" s="69"/>
      <c r="AO18" s="69"/>
      <c r="AP18" s="70"/>
      <c r="AQ18" s="75" t="s">
        <v>27</v>
      </c>
      <c r="AR18" s="76"/>
      <c r="AS18" s="76"/>
      <c r="AT18" s="76"/>
      <c r="AU18" s="77"/>
      <c r="AV18" s="68" t="s">
        <v>28</v>
      </c>
      <c r="AW18" s="69"/>
      <c r="AX18" s="69"/>
      <c r="AY18" s="69"/>
      <c r="AZ18" s="70"/>
      <c r="BA18" s="75" t="s">
        <v>29</v>
      </c>
      <c r="BB18" s="76"/>
      <c r="BC18" s="76"/>
      <c r="BD18" s="76"/>
      <c r="BE18" s="77"/>
      <c r="BF18" s="68" t="s">
        <v>30</v>
      </c>
      <c r="BG18" s="69"/>
      <c r="BH18" s="69"/>
      <c r="BI18" s="69"/>
      <c r="BJ18" s="70"/>
      <c r="BL18" s="72"/>
      <c r="BM18" s="72"/>
      <c r="BN18" s="72"/>
      <c r="BO18" s="72"/>
      <c r="BP18" s="72"/>
    </row>
    <row r="19" spans="1:68" ht="51" x14ac:dyDescent="0.2">
      <c r="A19" s="74"/>
      <c r="B19" s="74"/>
      <c r="C19" s="26" t="s">
        <v>39</v>
      </c>
      <c r="D19" s="26" t="s">
        <v>40</v>
      </c>
      <c r="E19" s="26" t="s">
        <v>41</v>
      </c>
      <c r="F19" s="26" t="s">
        <v>42</v>
      </c>
      <c r="G19" s="26" t="s">
        <v>20</v>
      </c>
      <c r="H19" s="25" t="s">
        <v>39</v>
      </c>
      <c r="I19" s="25" t="s">
        <v>40</v>
      </c>
      <c r="J19" s="25" t="s">
        <v>41</v>
      </c>
      <c r="K19" s="25" t="s">
        <v>42</v>
      </c>
      <c r="L19" s="25" t="s">
        <v>20</v>
      </c>
      <c r="M19" s="26" t="s">
        <v>39</v>
      </c>
      <c r="N19" s="26" t="s">
        <v>40</v>
      </c>
      <c r="O19" s="26" t="s">
        <v>41</v>
      </c>
      <c r="P19" s="26" t="s">
        <v>42</v>
      </c>
      <c r="Q19" s="26" t="s">
        <v>20</v>
      </c>
      <c r="R19" s="25" t="s">
        <v>39</v>
      </c>
      <c r="S19" s="25" t="s">
        <v>40</v>
      </c>
      <c r="T19" s="25" t="s">
        <v>41</v>
      </c>
      <c r="U19" s="25" t="s">
        <v>42</v>
      </c>
      <c r="V19" s="25" t="s">
        <v>20</v>
      </c>
      <c r="W19" s="26" t="s">
        <v>39</v>
      </c>
      <c r="X19" s="26" t="s">
        <v>40</v>
      </c>
      <c r="Y19" s="26" t="s">
        <v>41</v>
      </c>
      <c r="Z19" s="26" t="s">
        <v>42</v>
      </c>
      <c r="AA19" s="26" t="s">
        <v>20</v>
      </c>
      <c r="AB19" s="25" t="s">
        <v>39</v>
      </c>
      <c r="AC19" s="25" t="s">
        <v>40</v>
      </c>
      <c r="AD19" s="25" t="s">
        <v>41</v>
      </c>
      <c r="AE19" s="25" t="s">
        <v>42</v>
      </c>
      <c r="AF19" s="25" t="s">
        <v>20</v>
      </c>
      <c r="AG19" s="26" t="s">
        <v>39</v>
      </c>
      <c r="AH19" s="26" t="s">
        <v>40</v>
      </c>
      <c r="AI19" s="26" t="s">
        <v>41</v>
      </c>
      <c r="AJ19" s="26" t="s">
        <v>42</v>
      </c>
      <c r="AK19" s="26" t="s">
        <v>20</v>
      </c>
      <c r="AL19" s="25" t="s">
        <v>39</v>
      </c>
      <c r="AM19" s="25" t="s">
        <v>40</v>
      </c>
      <c r="AN19" s="25" t="s">
        <v>41</v>
      </c>
      <c r="AO19" s="25" t="s">
        <v>42</v>
      </c>
      <c r="AP19" s="25" t="s">
        <v>20</v>
      </c>
      <c r="AQ19" s="26" t="s">
        <v>39</v>
      </c>
      <c r="AR19" s="26" t="s">
        <v>40</v>
      </c>
      <c r="AS19" s="26" t="s">
        <v>41</v>
      </c>
      <c r="AT19" s="26" t="s">
        <v>42</v>
      </c>
      <c r="AU19" s="26" t="s">
        <v>20</v>
      </c>
      <c r="AV19" s="25" t="s">
        <v>39</v>
      </c>
      <c r="AW19" s="25" t="s">
        <v>40</v>
      </c>
      <c r="AX19" s="25" t="s">
        <v>41</v>
      </c>
      <c r="AY19" s="25" t="s">
        <v>42</v>
      </c>
      <c r="AZ19" s="25" t="s">
        <v>20</v>
      </c>
      <c r="BA19" s="26" t="s">
        <v>39</v>
      </c>
      <c r="BB19" s="26" t="s">
        <v>40</v>
      </c>
      <c r="BC19" s="26" t="s">
        <v>41</v>
      </c>
      <c r="BD19" s="26" t="s">
        <v>42</v>
      </c>
      <c r="BE19" s="26" t="s">
        <v>20</v>
      </c>
      <c r="BF19" s="25" t="s">
        <v>39</v>
      </c>
      <c r="BG19" s="25" t="s">
        <v>40</v>
      </c>
      <c r="BH19" s="25" t="s">
        <v>41</v>
      </c>
      <c r="BI19" s="25" t="s">
        <v>42</v>
      </c>
      <c r="BJ19" s="25" t="s">
        <v>20</v>
      </c>
      <c r="BL19" s="25" t="s">
        <v>39</v>
      </c>
      <c r="BM19" s="26" t="s">
        <v>40</v>
      </c>
      <c r="BN19" s="26" t="s">
        <v>41</v>
      </c>
      <c r="BO19" s="26" t="s">
        <v>42</v>
      </c>
      <c r="BP19" s="26" t="s">
        <v>20</v>
      </c>
    </row>
    <row r="20" spans="1:68" ht="12.75" customHeight="1" x14ac:dyDescent="0.2">
      <c r="A20" s="78" t="s">
        <v>19</v>
      </c>
      <c r="B20" s="79"/>
      <c r="C20" s="52"/>
      <c r="D20" s="11">
        <f>AVERAGE(D21:D22)</f>
        <v>0.98637992831541221</v>
      </c>
      <c r="E20" s="11">
        <f>AVERAGE(E21:E22)</f>
        <v>1.3620071684587814E-2</v>
      </c>
      <c r="F20" s="11">
        <f>AVERAGE(F21:F22)</f>
        <v>1.3620071684587814E-2</v>
      </c>
      <c r="G20" s="11">
        <f>AVERAGE(G21:G22)</f>
        <v>0.98637992831541221</v>
      </c>
      <c r="H20" s="52"/>
      <c r="I20" s="11">
        <f>AVERAGE(I21:I22)</f>
        <v>0.99404761904761907</v>
      </c>
      <c r="J20" s="11">
        <f>AVERAGE(J21:J22)</f>
        <v>5.9523809523809521E-3</v>
      </c>
      <c r="K20" s="11">
        <f>AVERAGE(K21:K22)</f>
        <v>5.9523809523809521E-3</v>
      </c>
      <c r="L20" s="11">
        <f>AVERAGE(L21:L22)</f>
        <v>0.99404761904761907</v>
      </c>
      <c r="M20" s="52"/>
      <c r="N20" s="11">
        <f>AVERAGE(N21:N22)</f>
        <v>0.95346320346320346</v>
      </c>
      <c r="O20" s="11">
        <f>AVERAGE(O21:O22)</f>
        <v>4.6536796536796536E-2</v>
      </c>
      <c r="P20" s="11">
        <f>AVERAGE(P21:P22)</f>
        <v>0</v>
      </c>
      <c r="Q20" s="11">
        <f>AVERAGE(Q21:Q22)</f>
        <v>1</v>
      </c>
      <c r="R20" s="52"/>
      <c r="S20" s="11">
        <f>AVERAGE(S21:S22)</f>
        <v>0.97619047619047616</v>
      </c>
      <c r="T20" s="11">
        <f>AVERAGE(T21:T22)</f>
        <v>2.3809523809523808E-2</v>
      </c>
      <c r="U20" s="11">
        <f>AVERAGE(U21:U22)</f>
        <v>5.9523809523809521E-3</v>
      </c>
      <c r="V20" s="11">
        <f>AVERAGE(V21:V22)</f>
        <v>0.99404761904761907</v>
      </c>
      <c r="W20" s="52"/>
      <c r="X20" s="11">
        <f>AVERAGE(X21:X22)</f>
        <v>0.98255347593582887</v>
      </c>
      <c r="Y20" s="11">
        <f>AVERAGE(Y21:Y22)</f>
        <v>1.7446524064171125E-2</v>
      </c>
      <c r="Z20" s="11">
        <f>AVERAGE(Z21:Z22)</f>
        <v>5.8823529411764705E-3</v>
      </c>
      <c r="AA20" s="11">
        <f>AVERAGE(AA21:AA22)</f>
        <v>0.99411764705882355</v>
      </c>
      <c r="AB20" s="52"/>
      <c r="AC20" s="11">
        <f>AVERAGE(AC21:AC22)</f>
        <v>0.95930232558139539</v>
      </c>
      <c r="AD20" s="11">
        <f>AVERAGE(AD21:AD22)</f>
        <v>4.0697674418604654E-2</v>
      </c>
      <c r="AE20" s="11">
        <f>AVERAGE(AE21:AE22)</f>
        <v>5.8139534883720929E-3</v>
      </c>
      <c r="AF20" s="11">
        <f>AVERAGE(AF21:AF22)</f>
        <v>0.9941860465116279</v>
      </c>
      <c r="AG20" s="52"/>
      <c r="AH20" s="11">
        <f>AVERAGE(AH21:AH22)</f>
        <v>0.96022727272727271</v>
      </c>
      <c r="AI20" s="11">
        <f>AVERAGE(AI21:AI22)</f>
        <v>3.9772727272727272E-2</v>
      </c>
      <c r="AJ20" s="11">
        <f>AVERAGE(AJ21:AJ22)</f>
        <v>5.681818181818182E-3</v>
      </c>
      <c r="AK20" s="11">
        <f>AVERAGE(AK21:AK22)</f>
        <v>0.99431818181818188</v>
      </c>
      <c r="AL20" s="52"/>
      <c r="AM20" s="11">
        <f>AVERAGE(AM21:AM22)</f>
        <v>0.96590909090909094</v>
      </c>
      <c r="AN20" s="11">
        <f>AVERAGE(AN21:AN22)</f>
        <v>3.4090909090909088E-2</v>
      </c>
      <c r="AO20" s="11">
        <f>AVERAGE(AO21:AO22)</f>
        <v>0</v>
      </c>
      <c r="AP20" s="11">
        <f>AVERAGE(AP21:AP22)</f>
        <v>1</v>
      </c>
      <c r="AQ20" s="52"/>
      <c r="AR20" s="11">
        <f>AVERAGE(AR21:AR22)</f>
        <v>0.95348837209302328</v>
      </c>
      <c r="AS20" s="11">
        <f>AVERAGE(AS21:AS22)</f>
        <v>4.6511627906976744E-2</v>
      </c>
      <c r="AT20" s="11">
        <f>AVERAGE(AT21:AT22)</f>
        <v>5.8139534883720929E-3</v>
      </c>
      <c r="AU20" s="11">
        <f>AVERAGE(AU21:AU22)</f>
        <v>0.9941860465116279</v>
      </c>
      <c r="AV20" s="52"/>
      <c r="AW20" s="11">
        <f>AVERAGE(AW21:AW22)</f>
        <v>0.93888888888888888</v>
      </c>
      <c r="AX20" s="11">
        <f>AVERAGE(AX21:AX22)</f>
        <v>6.1111111111111109E-2</v>
      </c>
      <c r="AY20" s="11">
        <f>AVERAGE(AY21:AY22)</f>
        <v>5.5555555555555558E-3</v>
      </c>
      <c r="AZ20" s="11">
        <f>AVERAGE(AZ21:AZ22)</f>
        <v>0.99444444444444446</v>
      </c>
      <c r="BA20" s="52"/>
      <c r="BB20" s="11">
        <f>AVERAGE(BB21:BB22)</f>
        <v>0.92441860465116277</v>
      </c>
      <c r="BC20" s="11">
        <f>AVERAGE(BC21:BC22)</f>
        <v>7.5581395348837205E-2</v>
      </c>
      <c r="BD20" s="11">
        <f>AVERAGE(BD21:BD22)</f>
        <v>1.7441860465116279E-2</v>
      </c>
      <c r="BE20" s="11">
        <f>AVERAGE(BE21:BE22)</f>
        <v>0.98255813953488369</v>
      </c>
      <c r="BF20" s="52"/>
      <c r="BG20" s="11">
        <f>AVERAGE(BG21:BG22)</f>
        <v>0.91666666666666674</v>
      </c>
      <c r="BH20" s="11">
        <f>AVERAGE(BH21:BH22)</f>
        <v>8.3333333333333343E-2</v>
      </c>
      <c r="BI20" s="11">
        <f>AVERAGE(BI21:BI22)</f>
        <v>2.2222222222222223E-2</v>
      </c>
      <c r="BJ20" s="11">
        <f>AVERAGE(BJ21:BJ22)</f>
        <v>0.97777777777777786</v>
      </c>
      <c r="BL20" s="16"/>
      <c r="BM20" s="11">
        <f>AVERAGE(BM21:BM22)</f>
        <v>0.95813442089355605</v>
      </c>
      <c r="BN20" s="11">
        <f>AVERAGE(BN21:BN22)</f>
        <v>4.1865579106443986E-2</v>
      </c>
      <c r="BO20" s="11">
        <f>AVERAGE(BO21:BO22)</f>
        <v>7.8777075987135278E-3</v>
      </c>
      <c r="BP20" s="11">
        <f>AVERAGE(BP21:BP22)</f>
        <v>0.99212229240128647</v>
      </c>
    </row>
    <row r="21" spans="1:68" outlineLevel="1" x14ac:dyDescent="0.2">
      <c r="A21" s="5" t="s">
        <v>14</v>
      </c>
      <c r="B21" s="5" t="s">
        <v>3</v>
      </c>
      <c r="C21" s="13">
        <v>90</v>
      </c>
      <c r="D21" s="36">
        <v>0.98888888888888893</v>
      </c>
      <c r="E21" s="36">
        <v>1.1111111111111112E-2</v>
      </c>
      <c r="F21" s="36">
        <v>1.1111111111111112E-2</v>
      </c>
      <c r="G21" s="36">
        <v>0.98888888888888893</v>
      </c>
      <c r="H21" s="13">
        <v>84</v>
      </c>
      <c r="I21" s="36">
        <v>0.98809523809523814</v>
      </c>
      <c r="J21" s="36">
        <v>1.1904761904761904E-2</v>
      </c>
      <c r="K21" s="36">
        <v>1.1904761904761904E-2</v>
      </c>
      <c r="L21" s="36">
        <v>0.98809523809523814</v>
      </c>
      <c r="M21" s="13">
        <v>88</v>
      </c>
      <c r="N21" s="36">
        <v>0.95454545454545459</v>
      </c>
      <c r="O21" s="36">
        <v>4.5454545454545456E-2</v>
      </c>
      <c r="P21" s="36">
        <v>0</v>
      </c>
      <c r="Q21" s="36">
        <v>1</v>
      </c>
      <c r="R21" s="13">
        <v>84</v>
      </c>
      <c r="S21" s="36">
        <v>0.97619047619047616</v>
      </c>
      <c r="T21" s="36">
        <v>2.3809523809523808E-2</v>
      </c>
      <c r="U21" s="36">
        <v>0</v>
      </c>
      <c r="V21" s="36">
        <v>1</v>
      </c>
      <c r="W21" s="13">
        <v>88</v>
      </c>
      <c r="X21" s="36">
        <v>0.98863636363636365</v>
      </c>
      <c r="Y21" s="36">
        <v>1.1363636363636364E-2</v>
      </c>
      <c r="Z21" s="36">
        <v>0</v>
      </c>
      <c r="AA21" s="36">
        <v>1</v>
      </c>
      <c r="AB21" s="13">
        <v>86</v>
      </c>
      <c r="AC21" s="36">
        <v>0.96511627906976749</v>
      </c>
      <c r="AD21" s="36">
        <v>3.4883720930232558E-2</v>
      </c>
      <c r="AE21" s="36">
        <v>1.1627906976744186E-2</v>
      </c>
      <c r="AF21" s="36">
        <v>0.98837209302325579</v>
      </c>
      <c r="AG21" s="13">
        <v>88</v>
      </c>
      <c r="AH21" s="36">
        <v>0.96590909090909094</v>
      </c>
      <c r="AI21" s="36">
        <v>3.4090909090909088E-2</v>
      </c>
      <c r="AJ21" s="36">
        <v>0</v>
      </c>
      <c r="AK21" s="36">
        <v>1</v>
      </c>
      <c r="AL21" s="13">
        <v>88</v>
      </c>
      <c r="AM21" s="36">
        <v>0.95454545454545459</v>
      </c>
      <c r="AN21" s="36">
        <v>4.5454545454545456E-2</v>
      </c>
      <c r="AO21" s="36">
        <v>0</v>
      </c>
      <c r="AP21" s="36">
        <v>1</v>
      </c>
      <c r="AQ21" s="13">
        <v>86</v>
      </c>
      <c r="AR21" s="36">
        <v>0.95348837209302328</v>
      </c>
      <c r="AS21" s="36">
        <v>4.6511627906976744E-2</v>
      </c>
      <c r="AT21" s="36">
        <v>0</v>
      </c>
      <c r="AU21" s="36">
        <v>1</v>
      </c>
      <c r="AV21" s="13">
        <v>90</v>
      </c>
      <c r="AW21" s="36">
        <v>0.93333333333333335</v>
      </c>
      <c r="AX21" s="36">
        <v>6.6666666666666666E-2</v>
      </c>
      <c r="AY21" s="36">
        <v>0</v>
      </c>
      <c r="AZ21" s="36">
        <v>1</v>
      </c>
      <c r="BA21" s="13">
        <v>86</v>
      </c>
      <c r="BB21" s="36">
        <v>0.93023255813953487</v>
      </c>
      <c r="BC21" s="36">
        <v>6.9767441860465115E-2</v>
      </c>
      <c r="BD21" s="36">
        <v>2.3255813953488372E-2</v>
      </c>
      <c r="BE21" s="36">
        <v>0.97674418604651159</v>
      </c>
      <c r="BF21" s="13">
        <v>90</v>
      </c>
      <c r="BG21" s="36">
        <v>0.92222222222222228</v>
      </c>
      <c r="BH21" s="36">
        <v>7.7777777777777779E-2</v>
      </c>
      <c r="BI21" s="36">
        <v>3.3333333333333333E-2</v>
      </c>
      <c r="BJ21" s="36">
        <v>0.96666666666666667</v>
      </c>
      <c r="BL21" s="29">
        <v>1048</v>
      </c>
      <c r="BM21" s="38">
        <v>0.95992366412213737</v>
      </c>
      <c r="BN21" s="38">
        <v>4.0076335877862593E-2</v>
      </c>
      <c r="BO21" s="38">
        <v>7.6335877862595417E-3</v>
      </c>
      <c r="BP21" s="38">
        <v>0.99236641221374045</v>
      </c>
    </row>
    <row r="22" spans="1:68" outlineLevel="1" x14ac:dyDescent="0.2">
      <c r="A22" s="5" t="s">
        <v>15</v>
      </c>
      <c r="B22" s="5" t="s">
        <v>43</v>
      </c>
      <c r="C22" s="13">
        <v>62</v>
      </c>
      <c r="D22" s="36">
        <v>0.9838709677419355</v>
      </c>
      <c r="E22" s="36">
        <v>1.6129032258064516E-2</v>
      </c>
      <c r="F22" s="36">
        <v>1.6129032258064516E-2</v>
      </c>
      <c r="G22" s="36">
        <v>0.9838709677419355</v>
      </c>
      <c r="H22" s="13">
        <v>56</v>
      </c>
      <c r="I22" s="36">
        <v>1</v>
      </c>
      <c r="J22" s="36">
        <v>0</v>
      </c>
      <c r="K22" s="36">
        <v>0</v>
      </c>
      <c r="L22" s="36">
        <v>1</v>
      </c>
      <c r="M22" s="13">
        <v>84</v>
      </c>
      <c r="N22" s="36">
        <v>0.95238095238095233</v>
      </c>
      <c r="O22" s="36">
        <v>4.7619047619047616E-2</v>
      </c>
      <c r="P22" s="36">
        <v>0</v>
      </c>
      <c r="Q22" s="36">
        <v>1</v>
      </c>
      <c r="R22" s="13">
        <v>84</v>
      </c>
      <c r="S22" s="36">
        <v>0.97619047619047616</v>
      </c>
      <c r="T22" s="36">
        <v>2.3809523809523808E-2</v>
      </c>
      <c r="U22" s="36">
        <v>1.1904761904761904E-2</v>
      </c>
      <c r="V22" s="36">
        <v>0.98809523809523814</v>
      </c>
      <c r="W22" s="13">
        <v>85</v>
      </c>
      <c r="X22" s="36">
        <v>0.97647058823529409</v>
      </c>
      <c r="Y22" s="36">
        <v>2.3529411764705882E-2</v>
      </c>
      <c r="Z22" s="36">
        <v>1.1764705882352941E-2</v>
      </c>
      <c r="AA22" s="36">
        <v>0.9882352941176471</v>
      </c>
      <c r="AB22" s="13">
        <v>86</v>
      </c>
      <c r="AC22" s="36">
        <v>0.95348837209302328</v>
      </c>
      <c r="AD22" s="36">
        <v>4.6511627906976744E-2</v>
      </c>
      <c r="AE22" s="36">
        <v>0</v>
      </c>
      <c r="AF22" s="36">
        <v>1</v>
      </c>
      <c r="AG22" s="13">
        <v>88</v>
      </c>
      <c r="AH22" s="36">
        <v>0.95454545454545459</v>
      </c>
      <c r="AI22" s="36">
        <v>4.5454545454545456E-2</v>
      </c>
      <c r="AJ22" s="36">
        <v>1.1363636363636364E-2</v>
      </c>
      <c r="AK22" s="36">
        <v>0.98863636363636365</v>
      </c>
      <c r="AL22" s="13">
        <v>88</v>
      </c>
      <c r="AM22" s="36">
        <v>0.97727272727272729</v>
      </c>
      <c r="AN22" s="36">
        <v>2.2727272727272728E-2</v>
      </c>
      <c r="AO22" s="36">
        <v>0</v>
      </c>
      <c r="AP22" s="36">
        <v>1</v>
      </c>
      <c r="AQ22" s="13">
        <v>86</v>
      </c>
      <c r="AR22" s="36">
        <v>0.95348837209302328</v>
      </c>
      <c r="AS22" s="36">
        <v>4.6511627906976744E-2</v>
      </c>
      <c r="AT22" s="36">
        <v>1.1627906976744186E-2</v>
      </c>
      <c r="AU22" s="36">
        <v>0.98837209302325579</v>
      </c>
      <c r="AV22" s="13">
        <v>90</v>
      </c>
      <c r="AW22" s="36">
        <v>0.94444444444444442</v>
      </c>
      <c r="AX22" s="36">
        <v>5.5555555555555552E-2</v>
      </c>
      <c r="AY22" s="36">
        <v>1.1111111111111112E-2</v>
      </c>
      <c r="AZ22" s="36">
        <v>0.98888888888888893</v>
      </c>
      <c r="BA22" s="13">
        <v>86</v>
      </c>
      <c r="BB22" s="36">
        <v>0.91860465116279066</v>
      </c>
      <c r="BC22" s="36">
        <v>8.1395348837209308E-2</v>
      </c>
      <c r="BD22" s="36">
        <v>1.1627906976744186E-2</v>
      </c>
      <c r="BE22" s="36">
        <v>0.98837209302325579</v>
      </c>
      <c r="BF22" s="13">
        <v>90</v>
      </c>
      <c r="BG22" s="36">
        <v>0.91111111111111109</v>
      </c>
      <c r="BH22" s="36">
        <v>8.8888888888888892E-2</v>
      </c>
      <c r="BI22" s="36">
        <v>1.1111111111111112E-2</v>
      </c>
      <c r="BJ22" s="36">
        <v>0.98888888888888893</v>
      </c>
      <c r="BL22" s="29">
        <v>985</v>
      </c>
      <c r="BM22" s="38">
        <v>0.95634517766497462</v>
      </c>
      <c r="BN22" s="38">
        <v>4.3654822335025378E-2</v>
      </c>
      <c r="BO22" s="38">
        <v>8.1218274111675131E-3</v>
      </c>
      <c r="BP22" s="38">
        <v>0.99187817258883249</v>
      </c>
    </row>
    <row r="23" spans="1:68" x14ac:dyDescent="0.2">
      <c r="A23" s="2"/>
      <c r="B23" s="14"/>
      <c r="C23" s="14"/>
      <c r="D23" s="15"/>
      <c r="E23" s="15"/>
      <c r="F23" s="15"/>
      <c r="G23" s="15"/>
      <c r="H23" s="10"/>
      <c r="I23" s="10"/>
      <c r="J23" s="10"/>
      <c r="K23" s="15"/>
      <c r="L23" s="10"/>
      <c r="M23" s="10"/>
      <c r="N23" s="10"/>
      <c r="O23" s="10"/>
      <c r="P23" s="10"/>
      <c r="Q23" s="10"/>
      <c r="R23" s="10"/>
      <c r="S23" s="10"/>
      <c r="T23" s="10"/>
      <c r="U23" s="10"/>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33"/>
      <c r="AZ23" s="32"/>
      <c r="BA23" s="10"/>
      <c r="BB23" s="10"/>
      <c r="BC23" s="10"/>
      <c r="BD23" s="10"/>
      <c r="BE23" s="32"/>
      <c r="BF23" s="10"/>
      <c r="BG23" s="10"/>
      <c r="BH23" s="10"/>
      <c r="BI23" s="10"/>
      <c r="BJ23" s="32"/>
    </row>
    <row r="24" spans="1:68" x14ac:dyDescent="0.2">
      <c r="B24" s="44"/>
      <c r="C24" s="12"/>
    </row>
    <row r="26" spans="1:68" x14ac:dyDescent="0.2">
      <c r="B26" s="12"/>
    </row>
  </sheetData>
  <mergeCells count="32">
    <mergeCell ref="A20:B20"/>
    <mergeCell ref="AG18:AK18"/>
    <mergeCell ref="A14:B14"/>
    <mergeCell ref="BL17:BP18"/>
    <mergeCell ref="A18:A19"/>
    <mergeCell ref="B18:B19"/>
    <mergeCell ref="C18:G18"/>
    <mergeCell ref="H18:L18"/>
    <mergeCell ref="M18:Q18"/>
    <mergeCell ref="R18:V18"/>
    <mergeCell ref="W18:AA18"/>
    <mergeCell ref="AB18:AF18"/>
    <mergeCell ref="AL18:AP18"/>
    <mergeCell ref="AQ18:AU18"/>
    <mergeCell ref="AV18:AZ18"/>
    <mergeCell ref="BA18:BE18"/>
    <mergeCell ref="BF18:BJ18"/>
    <mergeCell ref="BF7:BJ7"/>
    <mergeCell ref="BL6:BP7"/>
    <mergeCell ref="A7:A8"/>
    <mergeCell ref="B7:B8"/>
    <mergeCell ref="C7:G7"/>
    <mergeCell ref="H7:L7"/>
    <mergeCell ref="M7:Q7"/>
    <mergeCell ref="R7:V7"/>
    <mergeCell ref="W7:AA7"/>
    <mergeCell ref="AB7:AF7"/>
    <mergeCell ref="AG7:AK7"/>
    <mergeCell ref="AL7:AP7"/>
    <mergeCell ref="AQ7:AU7"/>
    <mergeCell ref="AV7:AZ7"/>
    <mergeCell ref="BA7:BE7"/>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sheetPr>
  <dimension ref="A1:N78"/>
  <sheetViews>
    <sheetView zoomScale="85" zoomScaleNormal="85" workbookViewId="0"/>
  </sheetViews>
  <sheetFormatPr baseColWidth="10" defaultRowHeight="12.75" x14ac:dyDescent="0.2"/>
  <cols>
    <col min="1" max="1" width="22.5703125" bestFit="1" customWidth="1"/>
    <col min="2" max="11" width="11.28515625" customWidth="1"/>
    <col min="12" max="12" width="12.5703125" customWidth="1"/>
    <col min="13" max="13" width="11.28515625" customWidth="1"/>
    <col min="18" max="18" width="21.5703125" customWidth="1"/>
    <col min="19" max="19" width="34" bestFit="1" customWidth="1"/>
  </cols>
  <sheetData>
    <row r="1" spans="1:13" ht="15.75" x14ac:dyDescent="0.25">
      <c r="A1" s="7" t="s">
        <v>6</v>
      </c>
      <c r="B1" s="6"/>
      <c r="C1" s="6"/>
      <c r="D1" s="6"/>
      <c r="G1" s="4">
        <v>2017</v>
      </c>
    </row>
    <row r="2" spans="1:13" x14ac:dyDescent="0.2">
      <c r="A2" s="8" t="s">
        <v>17</v>
      </c>
      <c r="B2" s="6"/>
      <c r="C2" s="6"/>
      <c r="D2" s="6"/>
    </row>
    <row r="3" spans="1:13" x14ac:dyDescent="0.2">
      <c r="A3" s="18" t="str">
        <f>+PUNTUALIDAD!A3</f>
        <v>AEROPUERTO DE SAN LUIS POTOSI</v>
      </c>
      <c r="B3" s="18"/>
      <c r="C3" s="18"/>
      <c r="D3" s="18"/>
    </row>
    <row r="6" spans="1:13" ht="25.5" x14ac:dyDescent="0.2">
      <c r="A6" s="27" t="s">
        <v>35</v>
      </c>
      <c r="B6" s="47" t="s">
        <v>31</v>
      </c>
      <c r="C6" s="47" t="s">
        <v>21</v>
      </c>
      <c r="D6" s="47" t="s">
        <v>9</v>
      </c>
      <c r="E6" s="47" t="s">
        <v>22</v>
      </c>
      <c r="F6" s="47" t="s">
        <v>23</v>
      </c>
      <c r="G6" s="47" t="s">
        <v>24</v>
      </c>
      <c r="H6" s="47" t="s">
        <v>25</v>
      </c>
      <c r="I6" s="47" t="s">
        <v>26</v>
      </c>
      <c r="J6" s="47" t="s">
        <v>27</v>
      </c>
      <c r="K6" s="47" t="s">
        <v>28</v>
      </c>
      <c r="L6" s="47" t="s">
        <v>29</v>
      </c>
      <c r="M6" s="47" t="s">
        <v>30</v>
      </c>
    </row>
    <row r="7" spans="1:13" x14ac:dyDescent="0.2">
      <c r="A7" s="19" t="s">
        <v>32</v>
      </c>
      <c r="B7" s="30">
        <f>+PUNTUALIDAD!G14</f>
        <v>1</v>
      </c>
      <c r="C7" s="30">
        <f>+PUNTUALIDAD!L14</f>
        <v>1</v>
      </c>
      <c r="D7" s="30">
        <f>+PUNTUALIDAD!Q14</f>
        <v>1</v>
      </c>
      <c r="E7" s="30">
        <f>+PUNTUALIDAD!V14</f>
        <v>0.99900990099009912</v>
      </c>
      <c r="F7" s="30">
        <f>+PUNTUALIDAD!AA14</f>
        <v>0.99888888888888894</v>
      </c>
      <c r="G7" s="30">
        <f>+PUNTUALIDAD!AF14</f>
        <v>0.99882352941176467</v>
      </c>
      <c r="H7" s="30">
        <f>+PUNTUALIDAD!AK14</f>
        <v>0.9988095238095237</v>
      </c>
      <c r="I7" s="30">
        <f>+PUNTUALIDAD!AP14</f>
        <v>0.9988095238095237</v>
      </c>
      <c r="J7" s="30">
        <f>+PUNTUALIDAD!AU14</f>
        <v>0.98901335631193454</v>
      </c>
      <c r="K7" s="30">
        <f>+PUNTUALIDAD!AZ14</f>
        <v>0.97848484848484851</v>
      </c>
      <c r="L7" s="30">
        <f>+PUNTUALIDAD!BE14</f>
        <v>0.98698412698412707</v>
      </c>
      <c r="M7" s="30">
        <f>+PUNTUALIDAD!BJ14</f>
        <v>0.99848484848484842</v>
      </c>
    </row>
    <row r="8" spans="1:13" x14ac:dyDescent="0.2">
      <c r="A8" s="19" t="s">
        <v>33</v>
      </c>
      <c r="B8" s="30">
        <f>+PUNTUALIDAD!G20</f>
        <v>0.98637992831541221</v>
      </c>
      <c r="C8" s="30">
        <f>+PUNTUALIDAD!L20</f>
        <v>0.99404761904761907</v>
      </c>
      <c r="D8" s="30">
        <f>+PUNTUALIDAD!Q20</f>
        <v>1</v>
      </c>
      <c r="E8" s="30">
        <f>+PUNTUALIDAD!V20</f>
        <v>0.99404761904761907</v>
      </c>
      <c r="F8" s="30">
        <f>+PUNTUALIDAD!AA20</f>
        <v>0.99411764705882355</v>
      </c>
      <c r="G8" s="30">
        <f>+PUNTUALIDAD!AF20</f>
        <v>0.9941860465116279</v>
      </c>
      <c r="H8" s="30">
        <f>+PUNTUALIDAD!AK20</f>
        <v>0.99431818181818188</v>
      </c>
      <c r="I8" s="30">
        <f>+PUNTUALIDAD!AP20</f>
        <v>1</v>
      </c>
      <c r="J8" s="30">
        <f>+PUNTUALIDAD!AU20</f>
        <v>0.9941860465116279</v>
      </c>
      <c r="K8" s="30">
        <f>+PUNTUALIDAD!AZ20</f>
        <v>0.99444444444444446</v>
      </c>
      <c r="L8" s="30">
        <f>+PUNTUALIDAD!BE20</f>
        <v>0.98255813953488369</v>
      </c>
      <c r="M8" s="30">
        <f>+PUNTUALIDAD!BJ20</f>
        <v>0.97777777777777786</v>
      </c>
    </row>
    <row r="12" spans="1:13" x14ac:dyDescent="0.2">
      <c r="A12" s="21"/>
      <c r="B12" s="22"/>
      <c r="C12" s="22"/>
      <c r="D12" s="22"/>
      <c r="E12" s="22"/>
      <c r="F12" s="22"/>
      <c r="G12" s="22"/>
      <c r="H12" s="22"/>
      <c r="I12" s="22"/>
      <c r="J12" s="22"/>
      <c r="K12" s="22"/>
      <c r="L12" s="22"/>
      <c r="M12" s="22"/>
    </row>
    <row r="13" spans="1:13" ht="25.5" x14ac:dyDescent="0.2">
      <c r="A13" s="27" t="s">
        <v>65</v>
      </c>
      <c r="B13" s="47" t="s">
        <v>31</v>
      </c>
      <c r="C13" s="47" t="s">
        <v>21</v>
      </c>
      <c r="D13" s="47" t="s">
        <v>9</v>
      </c>
      <c r="E13" s="47" t="s">
        <v>22</v>
      </c>
      <c r="F13" s="47" t="s">
        <v>23</v>
      </c>
      <c r="G13" s="47" t="s">
        <v>24</v>
      </c>
      <c r="H13" s="47" t="s">
        <v>25</v>
      </c>
      <c r="I13" s="47" t="s">
        <v>26</v>
      </c>
      <c r="J13" s="47" t="s">
        <v>27</v>
      </c>
      <c r="K13" s="47" t="s">
        <v>28</v>
      </c>
      <c r="L13" s="47" t="s">
        <v>29</v>
      </c>
      <c r="M13" s="47" t="s">
        <v>30</v>
      </c>
    </row>
    <row r="14" spans="1:13" x14ac:dyDescent="0.2">
      <c r="A14" s="19" t="s">
        <v>32</v>
      </c>
      <c r="B14" s="20">
        <f>+PUNTUALIDAD!D14</f>
        <v>1</v>
      </c>
      <c r="C14" s="20">
        <f>+PUNTUALIDAD!I14</f>
        <v>1</v>
      </c>
      <c r="D14" s="20">
        <f>+PUNTUALIDAD!N14</f>
        <v>0.81199389039034031</v>
      </c>
      <c r="E14" s="20">
        <f>+PUNTUALIDAD!S14</f>
        <v>0.86651752742841848</v>
      </c>
      <c r="F14" s="20">
        <f>+PUNTUALIDAD!X14</f>
        <v>0.87002997002997007</v>
      </c>
      <c r="G14" s="20">
        <f>+PUNTUALIDAD!AC14</f>
        <v>0.78724693129284229</v>
      </c>
      <c r="H14" s="20">
        <f>+PUNTUALIDAD!AH14</f>
        <v>0.84080984233158151</v>
      </c>
      <c r="I14" s="20">
        <f>+PUNTUALIDAD!AM14</f>
        <v>0.84284249084249085</v>
      </c>
      <c r="J14" s="20">
        <f>+PUNTUALIDAD!AR14</f>
        <v>0.84046869717959749</v>
      </c>
      <c r="K14" s="20">
        <f>+PUNTUALIDAD!AW14</f>
        <v>0.76886946386946387</v>
      </c>
      <c r="L14" s="20">
        <f>+PUNTUALIDAD!BB14</f>
        <v>0.7761904761904761</v>
      </c>
      <c r="M14" s="20">
        <f>+PUNTUALIDAD!BG14</f>
        <v>0.75293706293706297</v>
      </c>
    </row>
    <row r="15" spans="1:13" x14ac:dyDescent="0.2">
      <c r="A15" s="19" t="s">
        <v>33</v>
      </c>
      <c r="B15" s="20">
        <f>+PUNTUALIDAD!D20</f>
        <v>0.98637992831541221</v>
      </c>
      <c r="C15" s="20">
        <f>+PUNTUALIDAD!I20</f>
        <v>0.99404761904761907</v>
      </c>
      <c r="D15" s="20">
        <f>+PUNTUALIDAD!N20</f>
        <v>0.95346320346320346</v>
      </c>
      <c r="E15" s="20">
        <f>+PUNTUALIDAD!S20</f>
        <v>0.97619047619047616</v>
      </c>
      <c r="F15" s="20">
        <f>+PUNTUALIDAD!X20</f>
        <v>0.98255347593582887</v>
      </c>
      <c r="G15" s="20">
        <f>+PUNTUALIDAD!AC20</f>
        <v>0.95930232558139539</v>
      </c>
      <c r="H15" s="20">
        <f>+PUNTUALIDAD!AH20</f>
        <v>0.96022727272727271</v>
      </c>
      <c r="I15" s="20">
        <f>+PUNTUALIDAD!AM20</f>
        <v>0.96590909090909094</v>
      </c>
      <c r="J15" s="20">
        <f>+PUNTUALIDAD!AR20</f>
        <v>0.95348837209302328</v>
      </c>
      <c r="K15" s="20">
        <f>+PUNTUALIDAD!AW20</f>
        <v>0.93888888888888888</v>
      </c>
      <c r="L15" s="20">
        <f>+PUNTUALIDAD!BB20</f>
        <v>0.92441860465116277</v>
      </c>
      <c r="M15" s="20">
        <f>+PUNTUALIDAD!BG20</f>
        <v>0.91666666666666674</v>
      </c>
    </row>
    <row r="43" spans="14:14" x14ac:dyDescent="0.2">
      <c r="N43" s="24"/>
    </row>
    <row r="44" spans="14:14" x14ac:dyDescent="0.2">
      <c r="N44" s="24"/>
    </row>
    <row r="45" spans="14:14" x14ac:dyDescent="0.2">
      <c r="N45" s="24"/>
    </row>
    <row r="46" spans="14:14" x14ac:dyDescent="0.2">
      <c r="N46" s="24"/>
    </row>
    <row r="47" spans="14:14" x14ac:dyDescent="0.2">
      <c r="N47" s="24"/>
    </row>
    <row r="48" spans="14:14" ht="12.75" customHeight="1" x14ac:dyDescent="0.2">
      <c r="N48" s="24"/>
    </row>
    <row r="49" spans="1:14" ht="38.25" x14ac:dyDescent="0.2">
      <c r="J49" s="73" t="s">
        <v>34</v>
      </c>
      <c r="K49" s="73"/>
      <c r="L49" s="26" t="s">
        <v>95</v>
      </c>
      <c r="M49" s="26" t="s">
        <v>36</v>
      </c>
      <c r="N49" s="24"/>
    </row>
    <row r="50" spans="1:14" x14ac:dyDescent="0.2">
      <c r="J50" s="45" t="s">
        <v>72</v>
      </c>
      <c r="K50" s="28"/>
      <c r="L50" s="23">
        <v>1</v>
      </c>
      <c r="M50" s="23">
        <v>0.71199999999999997</v>
      </c>
      <c r="N50" s="24"/>
    </row>
    <row r="51" spans="1:14" x14ac:dyDescent="0.2">
      <c r="J51" s="45" t="s">
        <v>45</v>
      </c>
      <c r="K51" s="28"/>
      <c r="L51" s="23">
        <v>1</v>
      </c>
      <c r="M51" s="23">
        <v>0.96183206106870234</v>
      </c>
      <c r="N51" s="24"/>
    </row>
    <row r="52" spans="1:14" x14ac:dyDescent="0.2">
      <c r="J52" s="45" t="s">
        <v>73</v>
      </c>
      <c r="K52" s="28"/>
      <c r="L52" s="23">
        <v>0.99142507145773784</v>
      </c>
      <c r="M52" s="23">
        <v>0.78644344630461416</v>
      </c>
      <c r="N52" s="24"/>
    </row>
    <row r="53" spans="1:14" x14ac:dyDescent="0.2">
      <c r="J53" s="45" t="s">
        <v>2</v>
      </c>
      <c r="K53" s="28"/>
      <c r="L53" s="23">
        <v>1</v>
      </c>
      <c r="M53" s="23">
        <v>0.8337595907928389</v>
      </c>
      <c r="N53" s="24"/>
    </row>
    <row r="54" spans="1:14" x14ac:dyDescent="0.2">
      <c r="A54" s="5"/>
      <c r="B54" s="17"/>
      <c r="J54" s="45" t="s">
        <v>74</v>
      </c>
      <c r="K54" s="28"/>
      <c r="L54" s="23">
        <v>0.98586572438162545</v>
      </c>
      <c r="M54" s="23">
        <v>0.9257950530035336</v>
      </c>
      <c r="N54" s="24"/>
    </row>
    <row r="55" spans="1:14" x14ac:dyDescent="0.2">
      <c r="B55" s="17"/>
    </row>
    <row r="56" spans="1:14" x14ac:dyDescent="0.2">
      <c r="B56" s="17"/>
    </row>
    <row r="57" spans="1:14" x14ac:dyDescent="0.2">
      <c r="B57" s="17"/>
    </row>
    <row r="58" spans="1:14" x14ac:dyDescent="0.2">
      <c r="B58" s="17"/>
    </row>
    <row r="59" spans="1:14" x14ac:dyDescent="0.2">
      <c r="B59" s="17"/>
    </row>
    <row r="60" spans="1:14" x14ac:dyDescent="0.2">
      <c r="B60" s="17"/>
    </row>
    <row r="64" spans="1:14" ht="38.25" x14ac:dyDescent="0.2">
      <c r="J64" s="49" t="s">
        <v>34</v>
      </c>
      <c r="K64" s="50"/>
      <c r="L64" s="26" t="str">
        <f>+L49</f>
        <v>Índice de puntualidad
(Ene-Dic)</v>
      </c>
      <c r="M64" s="26" t="s">
        <v>36</v>
      </c>
    </row>
    <row r="65" spans="2:13" x14ac:dyDescent="0.2">
      <c r="J65" s="45" t="s">
        <v>3</v>
      </c>
      <c r="K65" s="28"/>
      <c r="L65" s="23">
        <v>0.99236641221374045</v>
      </c>
      <c r="M65" s="23">
        <v>0.95992366412213737</v>
      </c>
    </row>
    <row r="66" spans="2:13" ht="12.75" customHeight="1" x14ac:dyDescent="0.2">
      <c r="J66" s="45" t="s">
        <v>43</v>
      </c>
      <c r="K66" s="28"/>
      <c r="L66" s="23">
        <v>0.99187817258883249</v>
      </c>
      <c r="M66" s="23">
        <v>0.95634517766497462</v>
      </c>
    </row>
    <row r="68" spans="2:13" x14ac:dyDescent="0.2">
      <c r="B68" s="17"/>
    </row>
    <row r="78" spans="2:13" x14ac:dyDescent="0.2">
      <c r="B78" s="17"/>
    </row>
  </sheetData>
  <mergeCells count="1">
    <mergeCell ref="J49:K49"/>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sheetPr>
  <dimension ref="A2:G10"/>
  <sheetViews>
    <sheetView showGridLines="0" zoomScaleNormal="100" workbookViewId="0">
      <selection activeCell="G8" sqref="G8"/>
    </sheetView>
  </sheetViews>
  <sheetFormatPr baseColWidth="10" defaultRowHeight="15" x14ac:dyDescent="0.25"/>
  <cols>
    <col min="1" max="1" width="33.85546875" bestFit="1" customWidth="1"/>
    <col min="4" max="4" width="35.42578125" style="53" customWidth="1"/>
    <col min="5" max="5" width="13.5703125" style="53" bestFit="1" customWidth="1"/>
    <col min="6" max="6" width="24.85546875" customWidth="1"/>
    <col min="7" max="16384" width="11.42578125" style="53"/>
  </cols>
  <sheetData>
    <row r="2" spans="4:7" x14ac:dyDescent="0.25">
      <c r="D2" s="54" t="s">
        <v>98</v>
      </c>
      <c r="E2" s="55" t="s">
        <v>97</v>
      </c>
    </row>
    <row r="3" spans="4:7" x14ac:dyDescent="0.25">
      <c r="D3" s="56" t="s">
        <v>99</v>
      </c>
      <c r="E3" s="57">
        <v>5359</v>
      </c>
    </row>
    <row r="4" spans="4:7" x14ac:dyDescent="0.25">
      <c r="D4" s="56" t="s">
        <v>127</v>
      </c>
      <c r="E4" s="57">
        <v>41</v>
      </c>
      <c r="G4" s="58"/>
    </row>
    <row r="5" spans="4:7" x14ac:dyDescent="0.25">
      <c r="D5" s="56" t="s">
        <v>128</v>
      </c>
      <c r="E5" s="57">
        <v>491</v>
      </c>
      <c r="G5" s="58"/>
    </row>
    <row r="6" spans="4:7" x14ac:dyDescent="0.25">
      <c r="D6" s="56" t="s">
        <v>129</v>
      </c>
      <c r="E6" s="57">
        <v>217</v>
      </c>
      <c r="G6" s="58"/>
    </row>
    <row r="7" spans="4:7" x14ac:dyDescent="0.25">
      <c r="D7" s="56" t="s">
        <v>130</v>
      </c>
      <c r="E7" s="57">
        <v>195</v>
      </c>
      <c r="G7" s="58"/>
    </row>
    <row r="8" spans="4:7" x14ac:dyDescent="0.25">
      <c r="D8"/>
      <c r="E8"/>
      <c r="G8" s="58"/>
    </row>
    <row r="9" spans="4:7" x14ac:dyDescent="0.25">
      <c r="D9"/>
      <c r="E9"/>
      <c r="G9" s="58"/>
    </row>
    <row r="10" spans="4:7" x14ac:dyDescent="0.25">
      <c r="D10"/>
      <c r="E10"/>
    </row>
  </sheetData>
  <pageMargins left="0.7" right="0.7" top="0.75" bottom="0.75" header="0.3" footer="0.3"/>
  <pageSetup orientation="portrait"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34998626667073579"/>
  </sheetPr>
  <dimension ref="A1:P15"/>
  <sheetViews>
    <sheetView zoomScale="85" zoomScaleNormal="85" workbookViewId="0">
      <pane xSplit="1" ySplit="5" topLeftCell="B6" activePane="bottomRight" state="frozen"/>
      <selection activeCell="N11" activeCellId="1" sqref="A11:A14 N11:N14"/>
      <selection pane="topRight" activeCell="N11" activeCellId="1" sqref="A11:A14 N11:N14"/>
      <selection pane="bottomLeft" activeCell="N11" activeCellId="1" sqref="A11:A14 N11:N14"/>
      <selection pane="bottomRight" activeCell="B6" sqref="B6"/>
    </sheetView>
  </sheetViews>
  <sheetFormatPr baseColWidth="10" defaultRowHeight="15" x14ac:dyDescent="0.25"/>
  <cols>
    <col min="1" max="1" width="36.5703125" style="53" customWidth="1"/>
    <col min="2" max="3" width="12.28515625" style="53" customWidth="1"/>
    <col min="4" max="4" width="12.5703125" style="53" customWidth="1"/>
    <col min="5" max="5" width="12.140625" style="53" customWidth="1"/>
    <col min="6" max="6" width="12.85546875" style="53" customWidth="1"/>
    <col min="7" max="7" width="12" style="53" customWidth="1"/>
    <col min="8" max="8" width="11.42578125" style="53" customWidth="1"/>
    <col min="9" max="9" width="12.42578125" style="53" customWidth="1"/>
    <col min="10" max="10" width="12.28515625" style="53" customWidth="1"/>
    <col min="11" max="11" width="12" style="53" customWidth="1"/>
    <col min="12" max="12" width="12.5703125" style="53" customWidth="1"/>
    <col min="13" max="13" width="12.28515625" style="53" customWidth="1"/>
    <col min="17" max="16384" width="11.42578125" style="53"/>
  </cols>
  <sheetData>
    <row r="1" spans="1:13" x14ac:dyDescent="0.25">
      <c r="A1"/>
      <c r="E1" s="60" t="s">
        <v>104</v>
      </c>
    </row>
    <row r="2" spans="1:13" x14ac:dyDescent="0.25">
      <c r="A2" s="53" t="s">
        <v>105</v>
      </c>
      <c r="B2" s="53" t="s">
        <v>106</v>
      </c>
    </row>
    <row r="3" spans="1:13" x14ac:dyDescent="0.25">
      <c r="A3" s="53" t="s">
        <v>107</v>
      </c>
      <c r="B3" s="53" t="s">
        <v>106</v>
      </c>
    </row>
    <row r="5" spans="1:13" x14ac:dyDescent="0.25">
      <c r="A5" s="53" t="s">
        <v>108</v>
      </c>
      <c r="B5" s="53" t="s">
        <v>109</v>
      </c>
      <c r="C5" s="53" t="s">
        <v>110</v>
      </c>
      <c r="D5" s="53" t="s">
        <v>111</v>
      </c>
      <c r="E5" s="53" t="s">
        <v>112</v>
      </c>
      <c r="F5" s="53" t="s">
        <v>113</v>
      </c>
      <c r="G5" s="53" t="s">
        <v>114</v>
      </c>
      <c r="H5" s="53" t="s">
        <v>115</v>
      </c>
      <c r="I5" s="53" t="s">
        <v>116</v>
      </c>
      <c r="J5" s="53" t="s">
        <v>117</v>
      </c>
      <c r="K5" s="53" t="s">
        <v>118</v>
      </c>
      <c r="L5" s="53" t="s">
        <v>119</v>
      </c>
      <c r="M5" s="53" t="s">
        <v>120</v>
      </c>
    </row>
    <row r="6" spans="1:13" x14ac:dyDescent="0.25">
      <c r="A6" s="61" t="s">
        <v>121</v>
      </c>
      <c r="B6" s="62">
        <v>2</v>
      </c>
      <c r="C6" s="62">
        <v>1</v>
      </c>
      <c r="D6" s="62">
        <v>0</v>
      </c>
      <c r="E6" s="62">
        <v>2</v>
      </c>
      <c r="F6" s="62">
        <v>2</v>
      </c>
      <c r="G6" s="62">
        <v>2</v>
      </c>
      <c r="H6" s="62">
        <v>2</v>
      </c>
      <c r="I6" s="62">
        <v>1</v>
      </c>
      <c r="J6" s="62">
        <v>4</v>
      </c>
      <c r="K6" s="62">
        <v>7</v>
      </c>
      <c r="L6" s="62">
        <v>12</v>
      </c>
      <c r="M6" s="62">
        <v>6</v>
      </c>
    </row>
    <row r="7" spans="1:13" x14ac:dyDescent="0.25">
      <c r="A7" s="63" t="s">
        <v>122</v>
      </c>
      <c r="B7" s="62">
        <v>0</v>
      </c>
      <c r="C7" s="62">
        <v>0</v>
      </c>
      <c r="D7" s="62">
        <v>0</v>
      </c>
      <c r="E7" s="62">
        <v>2</v>
      </c>
      <c r="F7" s="62">
        <v>2</v>
      </c>
      <c r="G7" s="62">
        <v>1</v>
      </c>
      <c r="H7" s="62">
        <v>2</v>
      </c>
      <c r="I7" s="62">
        <v>1</v>
      </c>
      <c r="J7" s="62">
        <v>3</v>
      </c>
      <c r="K7" s="62">
        <v>3</v>
      </c>
      <c r="L7" s="62">
        <v>7</v>
      </c>
      <c r="M7" s="62">
        <v>3</v>
      </c>
    </row>
    <row r="8" spans="1:13" x14ac:dyDescent="0.25">
      <c r="A8" s="63" t="s">
        <v>123</v>
      </c>
      <c r="B8" s="62">
        <v>0</v>
      </c>
      <c r="C8" s="62">
        <v>0</v>
      </c>
      <c r="D8" s="62">
        <v>0</v>
      </c>
      <c r="E8" s="62">
        <v>0</v>
      </c>
      <c r="F8" s="62">
        <v>0</v>
      </c>
      <c r="G8" s="62">
        <v>0</v>
      </c>
      <c r="H8" s="62">
        <v>0</v>
      </c>
      <c r="I8" s="62">
        <v>0</v>
      </c>
      <c r="J8" s="62">
        <v>0</v>
      </c>
      <c r="K8" s="62">
        <v>1</v>
      </c>
      <c r="L8" s="62">
        <v>0</v>
      </c>
      <c r="M8" s="62">
        <v>0</v>
      </c>
    </row>
    <row r="9" spans="1:13" x14ac:dyDescent="0.25">
      <c r="A9" s="63" t="s">
        <v>124</v>
      </c>
      <c r="B9" s="62">
        <v>0</v>
      </c>
      <c r="C9" s="62">
        <v>0</v>
      </c>
      <c r="D9" s="62">
        <v>0</v>
      </c>
      <c r="E9" s="62">
        <v>0</v>
      </c>
      <c r="F9" s="62">
        <v>0</v>
      </c>
      <c r="G9" s="62">
        <v>1</v>
      </c>
      <c r="H9" s="62">
        <v>0</v>
      </c>
      <c r="I9" s="62">
        <v>0</v>
      </c>
      <c r="J9" s="62">
        <v>0</v>
      </c>
      <c r="K9" s="62">
        <v>0</v>
      </c>
      <c r="L9" s="62">
        <v>0</v>
      </c>
      <c r="M9" s="62">
        <v>0</v>
      </c>
    </row>
    <row r="10" spans="1:13" x14ac:dyDescent="0.25">
      <c r="A10" s="63" t="s">
        <v>125</v>
      </c>
      <c r="B10" s="62">
        <v>2</v>
      </c>
      <c r="C10" s="62">
        <v>1</v>
      </c>
      <c r="D10" s="62">
        <v>0</v>
      </c>
      <c r="E10" s="62">
        <v>0</v>
      </c>
      <c r="F10" s="62">
        <v>0</v>
      </c>
      <c r="G10" s="62">
        <v>0</v>
      </c>
      <c r="H10" s="62">
        <v>0</v>
      </c>
      <c r="I10" s="62">
        <v>0</v>
      </c>
      <c r="J10" s="62">
        <v>1</v>
      </c>
      <c r="K10" s="62">
        <v>3</v>
      </c>
      <c r="L10" s="62">
        <v>5</v>
      </c>
      <c r="M10" s="62">
        <v>3</v>
      </c>
    </row>
    <row r="11" spans="1:13" x14ac:dyDescent="0.25">
      <c r="A11" s="64" t="s">
        <v>100</v>
      </c>
      <c r="B11" s="65">
        <v>0</v>
      </c>
      <c r="C11" s="65">
        <v>0</v>
      </c>
      <c r="D11" s="65">
        <v>102</v>
      </c>
      <c r="E11" s="65">
        <v>80</v>
      </c>
      <c r="F11" s="65">
        <v>70</v>
      </c>
      <c r="G11" s="65">
        <v>82</v>
      </c>
      <c r="H11" s="65">
        <v>62</v>
      </c>
      <c r="I11" s="65">
        <v>73</v>
      </c>
      <c r="J11" s="65">
        <v>85</v>
      </c>
      <c r="K11" s="65">
        <v>112</v>
      </c>
      <c r="L11" s="65">
        <v>115</v>
      </c>
      <c r="M11" s="65">
        <v>122</v>
      </c>
    </row>
    <row r="12" spans="1:13" x14ac:dyDescent="0.25">
      <c r="A12" s="64" t="s">
        <v>101</v>
      </c>
      <c r="B12" s="66">
        <v>0</v>
      </c>
      <c r="C12" s="66">
        <v>0</v>
      </c>
      <c r="D12" s="66">
        <v>65</v>
      </c>
      <c r="E12" s="66">
        <v>47</v>
      </c>
      <c r="F12" s="66">
        <v>44</v>
      </c>
      <c r="G12" s="66">
        <v>49</v>
      </c>
      <c r="H12" s="66">
        <v>35</v>
      </c>
      <c r="I12" s="66">
        <v>40</v>
      </c>
      <c r="J12" s="66">
        <v>42</v>
      </c>
      <c r="K12" s="66">
        <v>53</v>
      </c>
      <c r="L12" s="66">
        <v>58</v>
      </c>
      <c r="M12" s="66">
        <v>58</v>
      </c>
    </row>
    <row r="13" spans="1:13" x14ac:dyDescent="0.25">
      <c r="A13" s="64" t="s">
        <v>102</v>
      </c>
      <c r="B13" s="66">
        <v>0</v>
      </c>
      <c r="C13" s="66">
        <v>0</v>
      </c>
      <c r="D13" s="66">
        <v>17</v>
      </c>
      <c r="E13" s="66">
        <v>15</v>
      </c>
      <c r="F13" s="66">
        <v>13</v>
      </c>
      <c r="G13" s="66">
        <v>19</v>
      </c>
      <c r="H13" s="66">
        <v>14</v>
      </c>
      <c r="I13" s="66">
        <v>23</v>
      </c>
      <c r="J13" s="66">
        <v>25</v>
      </c>
      <c r="K13" s="66">
        <v>30</v>
      </c>
      <c r="L13" s="66">
        <v>25</v>
      </c>
      <c r="M13" s="66">
        <v>36</v>
      </c>
    </row>
    <row r="14" spans="1:13" x14ac:dyDescent="0.25">
      <c r="A14" s="64" t="s">
        <v>103</v>
      </c>
      <c r="B14" s="66">
        <v>0</v>
      </c>
      <c r="C14" s="66">
        <v>0</v>
      </c>
      <c r="D14" s="66">
        <v>20</v>
      </c>
      <c r="E14" s="66">
        <v>18</v>
      </c>
      <c r="F14" s="66">
        <v>13</v>
      </c>
      <c r="G14" s="66">
        <v>14</v>
      </c>
      <c r="H14" s="66">
        <v>13</v>
      </c>
      <c r="I14" s="66">
        <v>10</v>
      </c>
      <c r="J14" s="66">
        <v>18</v>
      </c>
      <c r="K14" s="66">
        <v>29</v>
      </c>
      <c r="L14" s="66">
        <v>32</v>
      </c>
      <c r="M14" s="66">
        <v>28</v>
      </c>
    </row>
    <row r="15" spans="1:13" x14ac:dyDescent="0.25">
      <c r="A15" s="67" t="s">
        <v>126</v>
      </c>
      <c r="B15" s="59">
        <v>2</v>
      </c>
      <c r="C15" s="59">
        <v>1</v>
      </c>
      <c r="D15" s="59">
        <v>102</v>
      </c>
      <c r="E15" s="59">
        <v>82</v>
      </c>
      <c r="F15" s="59">
        <v>72</v>
      </c>
      <c r="G15" s="59">
        <v>84</v>
      </c>
      <c r="H15" s="59">
        <v>64</v>
      </c>
      <c r="I15" s="59">
        <v>74</v>
      </c>
      <c r="J15" s="59">
        <v>89</v>
      </c>
      <c r="K15" s="59">
        <v>119</v>
      </c>
      <c r="L15" s="59">
        <v>127</v>
      </c>
      <c r="M15" s="59">
        <v>128</v>
      </c>
    </row>
  </sheetData>
  <pageMargins left="0.7" right="0.7" top="0.75" bottom="0.75" header="0.3" footer="0.3"/>
  <pageSetup paperSize="9"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26"/>
  <sheetViews>
    <sheetView zoomScale="90" zoomScaleNormal="90" workbookViewId="0">
      <selection activeCell="H13" sqref="H13"/>
    </sheetView>
  </sheetViews>
  <sheetFormatPr baseColWidth="10" defaultRowHeight="12.75" x14ac:dyDescent="0.2"/>
  <cols>
    <col min="1" max="1" width="2.42578125" customWidth="1"/>
    <col min="2" max="2" width="46" customWidth="1"/>
    <col min="3" max="3" width="103.28515625" customWidth="1"/>
  </cols>
  <sheetData>
    <row r="1" spans="2:3" ht="9" customHeight="1" x14ac:dyDescent="0.2"/>
    <row r="3" spans="2:3" s="43" customFormat="1" x14ac:dyDescent="0.2"/>
    <row r="4" spans="2:3" s="43" customFormat="1" x14ac:dyDescent="0.2">
      <c r="B4" s="40" t="s">
        <v>75</v>
      </c>
      <c r="C4" s="41" t="s">
        <v>66</v>
      </c>
    </row>
    <row r="5" spans="2:3" s="43" customFormat="1" ht="37.5" customHeight="1" x14ac:dyDescent="0.2">
      <c r="B5" s="42" t="s">
        <v>46</v>
      </c>
      <c r="C5" s="42" t="s">
        <v>67</v>
      </c>
    </row>
    <row r="6" spans="2:3" s="43" customFormat="1" x14ac:dyDescent="0.2">
      <c r="B6" s="42" t="s">
        <v>76</v>
      </c>
      <c r="C6" s="42" t="s">
        <v>77</v>
      </c>
    </row>
    <row r="7" spans="2:3" s="43" customFormat="1" x14ac:dyDescent="0.2">
      <c r="B7" s="42" t="s">
        <v>47</v>
      </c>
      <c r="C7" s="42" t="s">
        <v>78</v>
      </c>
    </row>
    <row r="8" spans="2:3" s="43" customFormat="1" ht="38.25" x14ac:dyDescent="0.2">
      <c r="B8" s="42" t="s">
        <v>48</v>
      </c>
      <c r="C8" s="42" t="s">
        <v>71</v>
      </c>
    </row>
    <row r="9" spans="2:3" s="43" customFormat="1" x14ac:dyDescent="0.2">
      <c r="B9" s="42" t="s">
        <v>49</v>
      </c>
      <c r="C9" s="42" t="s">
        <v>79</v>
      </c>
    </row>
    <row r="10" spans="2:3" s="43" customFormat="1" ht="25.5" x14ac:dyDescent="0.2">
      <c r="B10" s="42" t="s">
        <v>50</v>
      </c>
      <c r="C10" s="42" t="s">
        <v>80</v>
      </c>
    </row>
    <row r="11" spans="2:3" s="43" customFormat="1" x14ac:dyDescent="0.2">
      <c r="B11" s="42" t="s">
        <v>51</v>
      </c>
      <c r="C11" s="42" t="s">
        <v>81</v>
      </c>
    </row>
    <row r="12" spans="2:3" s="43" customFormat="1" x14ac:dyDescent="0.2">
      <c r="B12" s="42" t="s">
        <v>52</v>
      </c>
      <c r="C12" s="42" t="s">
        <v>82</v>
      </c>
    </row>
    <row r="13" spans="2:3" s="43" customFormat="1" ht="25.5" x14ac:dyDescent="0.2">
      <c r="B13" s="42" t="s">
        <v>54</v>
      </c>
      <c r="C13" s="42" t="s">
        <v>83</v>
      </c>
    </row>
    <row r="14" spans="2:3" s="43" customFormat="1" ht="25.5" x14ac:dyDescent="0.2">
      <c r="B14" s="42" t="s">
        <v>53</v>
      </c>
      <c r="C14" s="42" t="s">
        <v>84</v>
      </c>
    </row>
    <row r="15" spans="2:3" s="43" customFormat="1" ht="38.25" x14ac:dyDescent="0.2">
      <c r="B15" s="42" t="s">
        <v>55</v>
      </c>
      <c r="C15" s="42" t="s">
        <v>85</v>
      </c>
    </row>
    <row r="16" spans="2:3" s="43" customFormat="1" ht="25.5" x14ac:dyDescent="0.2">
      <c r="B16" s="42" t="s">
        <v>56</v>
      </c>
      <c r="C16" s="42" t="s">
        <v>68</v>
      </c>
    </row>
    <row r="17" spans="2:3" s="43" customFormat="1" ht="25.5" x14ac:dyDescent="0.2">
      <c r="B17" s="42" t="s">
        <v>57</v>
      </c>
      <c r="C17" s="42" t="s">
        <v>86</v>
      </c>
    </row>
    <row r="18" spans="2:3" s="43" customFormat="1" ht="25.5" x14ac:dyDescent="0.2">
      <c r="B18" s="42" t="s">
        <v>58</v>
      </c>
      <c r="C18" s="42" t="s">
        <v>69</v>
      </c>
    </row>
    <row r="19" spans="2:3" s="43" customFormat="1" x14ac:dyDescent="0.2">
      <c r="B19" s="42" t="s">
        <v>59</v>
      </c>
      <c r="C19" s="42" t="s">
        <v>70</v>
      </c>
    </row>
    <row r="20" spans="2:3" s="43" customFormat="1" ht="51" x14ac:dyDescent="0.2">
      <c r="B20" s="42" t="s">
        <v>60</v>
      </c>
      <c r="C20" s="42" t="s">
        <v>87</v>
      </c>
    </row>
    <row r="21" spans="2:3" s="43" customFormat="1" x14ac:dyDescent="0.2">
      <c r="B21" s="42" t="s">
        <v>88</v>
      </c>
      <c r="C21" s="42" t="s">
        <v>89</v>
      </c>
    </row>
    <row r="22" spans="2:3" s="43" customFormat="1" x14ac:dyDescent="0.2">
      <c r="B22" s="42" t="s">
        <v>61</v>
      </c>
      <c r="C22" s="42" t="s">
        <v>90</v>
      </c>
    </row>
    <row r="23" spans="2:3" s="43" customFormat="1" ht="51" x14ac:dyDescent="0.2">
      <c r="B23" s="42" t="s">
        <v>62</v>
      </c>
      <c r="C23" s="42" t="s">
        <v>91</v>
      </c>
    </row>
    <row r="24" spans="2:3" s="43" customFormat="1" x14ac:dyDescent="0.2">
      <c r="B24" s="42" t="s">
        <v>63</v>
      </c>
      <c r="C24" s="42" t="s">
        <v>92</v>
      </c>
    </row>
    <row r="25" spans="2:3" s="43" customFormat="1" x14ac:dyDescent="0.2">
      <c r="B25"/>
      <c r="C25"/>
    </row>
    <row r="26" spans="2:3" s="43" customFormat="1" x14ac:dyDescent="0.2">
      <c r="B26"/>
      <c r="C26"/>
    </row>
  </sheetData>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PUNTUALIDAD</vt:lpstr>
      <vt:lpstr>Gráficos Índice de Puntualidad</vt:lpstr>
      <vt:lpstr>Graficas Demoras</vt:lpstr>
      <vt:lpstr>Detalle Total de Causas</vt:lpstr>
      <vt:lpstr>Notas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Heliodoro Vidal Velazquez</dc:creator>
  <cp:lastModifiedBy>Administrador</cp:lastModifiedBy>
  <cp:lastPrinted>2015-10-22T16:18:07Z</cp:lastPrinted>
  <dcterms:created xsi:type="dcterms:W3CDTF">2005-04-25T18:34:12Z</dcterms:created>
  <dcterms:modified xsi:type="dcterms:W3CDTF">2018-02-08T17:57:43Z</dcterms:modified>
</cp:coreProperties>
</file>