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7\ENE-DIC 2017\REGION 4\"/>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71027"/>
  <pivotCaches>
    <pivotCache cacheId="246" r:id="rId7"/>
  </pivotCaches>
</workbook>
</file>

<file path=xl/calcChain.xml><?xml version="1.0" encoding="utf-8"?>
<calcChain xmlns="http://schemas.openxmlformats.org/spreadsheetml/2006/main">
  <c r="P18" i="22" l="1"/>
  <c r="BJ10" i="19" l="1"/>
  <c r="BI10" i="19"/>
  <c r="BH10" i="19"/>
  <c r="BG10" i="19"/>
  <c r="BE10" i="19"/>
  <c r="BD10" i="19"/>
  <c r="BC10" i="19"/>
  <c r="BB10" i="19"/>
  <c r="AZ10" i="19"/>
  <c r="AY10" i="19"/>
  <c r="AX10" i="19"/>
  <c r="AW10" i="19"/>
  <c r="AU10" i="19"/>
  <c r="AT10" i="19"/>
  <c r="AS10" i="19"/>
  <c r="AR10" i="19"/>
  <c r="AO10" i="19"/>
  <c r="AN10" i="19"/>
  <c r="AM10" i="19"/>
  <c r="AK10" i="19"/>
  <c r="AJ10" i="19"/>
  <c r="AI10" i="19"/>
  <c r="AH10" i="19"/>
  <c r="AF10" i="19"/>
  <c r="AE10" i="19"/>
  <c r="AD10" i="19"/>
  <c r="AC10" i="19"/>
  <c r="AA10" i="19"/>
  <c r="Z10" i="19"/>
  <c r="X10" i="19"/>
  <c r="AP10" i="19" l="1"/>
  <c r="Y10" i="19"/>
  <c r="A3" i="20"/>
  <c r="U10" i="19" l="1"/>
  <c r="P10" i="19"/>
  <c r="T10" i="19"/>
  <c r="O10" i="19"/>
  <c r="S10" i="19"/>
  <c r="N10" i="19"/>
  <c r="Q10" i="19" l="1"/>
  <c r="V10" i="19"/>
  <c r="F10" i="19"/>
  <c r="I10" i="19"/>
  <c r="K10" i="19"/>
  <c r="D10" i="19"/>
  <c r="J10" i="19"/>
  <c r="E10" i="19"/>
  <c r="L10" i="19" l="1"/>
  <c r="G10" i="19"/>
  <c r="BM10" i="19" l="1"/>
  <c r="BN10" i="19"/>
  <c r="BO10" i="19"/>
  <c r="BP10" i="19"/>
</calcChain>
</file>

<file path=xl/sharedStrings.xml><?xml version="1.0" encoding="utf-8"?>
<sst xmlns="http://schemas.openxmlformats.org/spreadsheetml/2006/main" count="172" uniqueCount="108">
  <si>
    <t>Interjet (ABC Aerolíneas)</t>
  </si>
  <si>
    <r>
      <t xml:space="preserve">EMPRESAS NACIONALES/ </t>
    </r>
    <r>
      <rPr>
        <b/>
        <i/>
        <sz val="11"/>
        <rFont val="Arial"/>
        <family val="2"/>
      </rPr>
      <t>DOMESTIC AIR CARRIER</t>
    </r>
  </si>
  <si>
    <t>ESTADÍSTICA POR EMPRESA / AIR CARRIER STATISTICS</t>
  </si>
  <si>
    <t>Mar/Mar</t>
  </si>
  <si>
    <t>AIJ</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</si>
  <si>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</si>
  <si>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</si>
  <si>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</si>
  <si>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</si>
  <si>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</si>
  <si>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</si>
  <si>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</si>
  <si>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</si>
  <si>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</si>
  <si>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</si>
  <si>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</si>
  <si>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</si>
  <si>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</si>
  <si>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</si>
  <si>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</si>
  <si>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</si>
  <si>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</si>
  <si>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</si>
  <si>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</si>
  <si>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</si>
  <si>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</si>
  <si>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</si>
  <si>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</si>
  <si>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</si>
  <si>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</si>
  <si>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</si>
  <si>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</si>
  <si>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</si>
  <si>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</si>
  <si>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</si>
  <si>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</si>
  <si>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</si>
  <si>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</si>
  <si>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</si>
  <si>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</si>
  <si>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</si>
  <si>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</si>
  <si>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</si>
  <si>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</si>
  <si>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</si>
  <si>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</si>
  <si>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</si>
  <si>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</si>
  <si>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</si>
  <si>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</si>
  <si>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</si>
  <si>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</si>
  <si>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</si>
  <si>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</si>
  <si>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</si>
  <si>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</si>
  <si>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</si>
  <si>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</si>
  <si>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</si>
  <si>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</si>
  <si>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</si>
  <si>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</si>
  <si>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</si>
  <si>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</si>
  <si>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</si>
  <si>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</si>
  <si>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</si>
  <si>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</si>
  <si>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</si>
  <si>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</si>
  <si>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</si>
  <si>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</si>
  <si>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(Ene-Dic)
Empresas Nacionales</t>
  </si>
  <si>
    <t>Índice de puntualidad
(Ene-Dic)</t>
  </si>
  <si>
    <t>AEROPUERTO DE PALENQUE</t>
  </si>
  <si>
    <t>Operaciones</t>
  </si>
  <si>
    <t>Detalle</t>
  </si>
  <si>
    <t>Operaciones a Tiempo</t>
  </si>
  <si>
    <t>No Imputable</t>
  </si>
  <si>
    <t>REPERCUSIONES POR UN TERCERO</t>
  </si>
  <si>
    <t>INCIDENTE POR UN TERCERO</t>
  </si>
  <si>
    <t xml:space="preserve">APLICACIÓN DE CONTROL DE FLUJO </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</si>
  <si>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</si>
  <si>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</si>
  <si>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</si>
  <si>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</si>
  <si>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</si>
  <si>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</si>
  <si>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</si>
  <si>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</si>
  <si>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</si>
  <si>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</si>
  <si>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</si>
  <si>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</si>
  <si>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</si>
  <si>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</si>
  <si>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</si>
  <si>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</si>
  <si>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</si>
  <si>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</si>
  <si>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OPERACIONES AEROLINEA*</t>
  </si>
  <si>
    <t>TRIPULACIONES*</t>
  </si>
  <si>
    <t>REPERCUSIONES*</t>
  </si>
  <si>
    <t>Total general</t>
  </si>
  <si>
    <t>Operaciones Imputables a la aerolínea</t>
  </si>
  <si>
    <t>Repercusiones Por Un Tercero</t>
  </si>
  <si>
    <t>Incidente Por Un Tercero</t>
  </si>
  <si>
    <t xml:space="preserve">Aplicación De Control De Flujo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</si>
</sst>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3" fillId="0" borderId="0" applyFont="0" applyFill="0" applyBorder="0" applyAlignment="0" applyProtection="0"/>
    <xf numFmtId="0" fontId="6"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6"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0" fillId="0" borderId="10" xfId="0" applyFill="1" applyBorder="1"/>
    <xf numFmtId="0" fontId="0" fillId="0" borderId="0" xfId="0" applyFill="1" applyBorder="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0" fontId="30" fillId="0" borderId="0" xfId="0" applyFont="1"/>
    <xf numFmtId="3" fontId="0" fillId="0" borderId="10" xfId="0" applyNumberFormat="1" applyFill="1" applyBorder="1"/>
    <xf numFmtId="9" fontId="0" fillId="0" borderId="0" xfId="0" applyNumberFormat="1"/>
    <xf numFmtId="0" fontId="7" fillId="0" borderId="0" xfId="0" applyFont="1" applyAlignment="1"/>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6" fillId="0" borderId="0" xfId="0" applyFont="1"/>
    <xf numFmtId="166" fontId="7" fillId="0" borderId="0" xfId="0" applyNumberFormat="1" applyFont="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8" fillId="0" borderId="0" xfId="0" applyFont="1" applyAlignment="1"/>
    <xf numFmtId="3" fontId="7" fillId="24" borderId="11" xfId="0" applyNumberFormat="1" applyFont="1" applyFill="1" applyBorder="1" applyAlignment="1">
      <alignment wrapText="1"/>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1" fillId="0" borderId="0" xfId="103"/>
    <xf numFmtId="0" fontId="50" fillId="24" borderId="10" xfId="103" applyFont="1" applyFill="1" applyBorder="1"/>
    <xf numFmtId="165" fontId="50"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0" fontId="50"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xf>
    <xf numFmtId="165" fontId="1" fillId="30" borderId="0" xfId="103" applyNumberFormat="1" applyFill="1"/>
    <xf numFmtId="0" fontId="1" fillId="30" borderId="0" xfId="103" applyFill="1" applyAlignment="1">
      <alignment horizontal="left" indent="1"/>
    </xf>
    <xf numFmtId="0" fontId="1" fillId="0" borderId="0" xfId="103" applyAlignment="1">
      <alignment horizontal="left"/>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9">
    <dxf>
      <numFmt numFmtId="165" formatCode="_-* #,##0_-;\-* #,##0_-;_-* &quot;-&quot;??_-;_-@_-"/>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Puntualidad'!$L$14</c:f>
              <c:strCache>
                <c:ptCount val="1"/>
                <c:pt idx="0">
                  <c:v>Índice de puntualidad
(Ene-Dic)</c:v>
                </c:pt>
              </c:strCache>
            </c:strRef>
          </c:tx>
          <c:invertIfNegative val="0"/>
          <c:cat>
            <c:strRef>
              <c:f>'Gráficos Índice de Puntualidad'!$J$15</c:f>
              <c:strCache>
                <c:ptCount val="1"/>
                <c:pt idx="0">
                  <c:v>Interjet</c:v>
                </c:pt>
              </c:strCache>
            </c:strRef>
          </c:cat>
          <c:val>
            <c:numRef>
              <c:f>'Gráficos Índice de Puntualidad'!$L$15</c:f>
              <c:numCache>
                <c:formatCode>0%</c:formatCode>
                <c:ptCount val="1"/>
                <c:pt idx="0">
                  <c:v>0.89603960396039606</c:v>
                </c:pt>
              </c:numCache>
            </c:numRef>
          </c:val>
          <c:extLst>
            <c:ext xmlns:c16="http://schemas.microsoft.com/office/drawing/2014/chart" uri="{C3380CC4-5D6E-409C-BE32-E72D297353CC}">
              <c16:uniqueId val="{00000000-F8DB-420F-AF96-86287B68B3F4}"/>
            </c:ext>
          </c:extLst>
        </c:ser>
        <c:ser>
          <c:idx val="2"/>
          <c:order val="1"/>
          <c:tx>
            <c:strRef>
              <c:f>'Gráficos Índice de Puntualidad'!$M$14</c:f>
              <c:strCache>
                <c:ptCount val="1"/>
                <c:pt idx="0">
                  <c:v>Dentro del  Horario</c:v>
                </c:pt>
              </c:strCache>
            </c:strRef>
          </c:tx>
          <c:invertIfNegative val="0"/>
          <c:cat>
            <c:strRef>
              <c:f>'Gráficos Índice de Puntualidad'!$J$15</c:f>
              <c:strCache>
                <c:ptCount val="1"/>
                <c:pt idx="0">
                  <c:v>Interjet</c:v>
                </c:pt>
              </c:strCache>
            </c:strRef>
          </c:cat>
          <c:val>
            <c:numRef>
              <c:f>'Gráficos Índice de Puntualidad'!$M$15</c:f>
              <c:numCache>
                <c:formatCode>0%</c:formatCode>
                <c:ptCount val="1"/>
                <c:pt idx="0">
                  <c:v>0.76732673267326734</c:v>
                </c:pt>
              </c:numCache>
            </c:numRef>
          </c:val>
          <c:extLst>
            <c:ext xmlns:c16="http://schemas.microsoft.com/office/drawing/2014/chart" uri="{C3380CC4-5D6E-409C-BE32-E72D297353CC}">
              <c16:uniqueId val="{00000001-F8DB-420F-AF96-86287B68B3F4}"/>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Palenque </a:t>
            </a:r>
          </a:p>
          <a:p>
            <a:pPr>
              <a:defRPr sz="1600"/>
            </a:pPr>
            <a:r>
              <a:rPr lang="en-US" sz="1600" baseline="0"/>
              <a:t>2017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extLst>
              <c:ext xmlns:c16="http://schemas.microsoft.com/office/drawing/2014/chart" uri="{C3380CC4-5D6E-409C-BE32-E72D297353CC}">
                <c16:uniqueId val="{00000001-6A1B-4572-8B09-FF8FD9C4431F}"/>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6A1B-4572-8B09-FF8FD9C4431F}"/>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6A1B-4572-8B09-FF8FD9C4431F}"/>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6A1B-4572-8B09-FF8FD9C4431F}"/>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6A1B-4572-8B09-FF8FD9C4431F}"/>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6A1B-4572-8B09-FF8FD9C4431F}"/>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6A1B-4572-8B09-FF8FD9C4431F}"/>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6A1B-4572-8B09-FF8FD9C4431F}"/>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6A1B-4572-8B09-FF8FD9C4431F}"/>
                </c:ext>
              </c:extLst>
            </c:dLbl>
            <c:dLbl>
              <c:idx val="1"/>
              <c:layout>
                <c:manualLayout>
                  <c:x val="-2.2107078769305788E-2"/>
                  <c:y val="5.687619924679526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6A1B-4572-8B09-FF8FD9C4431F}"/>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A1B-4572-8B09-FF8FD9C4431F}"/>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6A1B-4572-8B09-FF8FD9C4431F}"/>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5"/>
                <c:pt idx="0">
                  <c:v>Operaciones a Tiempo</c:v>
                </c:pt>
                <c:pt idx="1">
                  <c:v>Operaciones Imputables a la aerolínea</c:v>
                </c:pt>
                <c:pt idx="2">
                  <c:v>Repercusiones Por Un Tercero</c:v>
                </c:pt>
                <c:pt idx="3">
                  <c:v>Incidente Por Un Tercero</c:v>
                </c:pt>
                <c:pt idx="4">
                  <c:v>Aplicación De Control De Flujo </c:v>
                </c:pt>
              </c:strCache>
            </c:strRef>
          </c:cat>
          <c:val>
            <c:numRef>
              <c:f>'Graficas Demoras'!$E$3:$E$9</c:f>
              <c:numCache>
                <c:formatCode>_-* #,##0_-;\-* #,##0_-;_-* "-"??_-;_-@_-</c:formatCode>
                <c:ptCount val="7"/>
                <c:pt idx="0">
                  <c:v>155</c:v>
                </c:pt>
                <c:pt idx="1">
                  <c:v>21</c:v>
                </c:pt>
                <c:pt idx="2">
                  <c:v>2</c:v>
                </c:pt>
                <c:pt idx="3">
                  <c:v>4</c:v>
                </c:pt>
                <c:pt idx="4">
                  <c:v>20</c:v>
                </c:pt>
              </c:numCache>
            </c:numRef>
          </c:val>
          <c:extLst>
            <c:ext xmlns:c16="http://schemas.microsoft.com/office/drawing/2014/chart" uri="{C3380CC4-5D6E-409C-BE32-E72D297353CC}">
              <c16:uniqueId val="{00000010-6A1B-4572-8B09-FF8FD9C4431F}"/>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26</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25DD28B7-F3AF-4E73-ABD8-6E676F451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Hoja1"/>
      <sheetName val="Robert peticion dg APTO"/>
      <sheetName val="Pet causas robert"/>
      <sheetName val="RObert Peticion Aerolinea"/>
      <sheetName val="CONTROL ENTREGA REGIONES"/>
      <sheetName val="base nombres"/>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155</v>
          </cell>
        </row>
        <row r="4">
          <cell r="D4" t="str">
            <v>Operaciones Imputables a la aerolínea</v>
          </cell>
          <cell r="E4">
            <v>21</v>
          </cell>
        </row>
        <row r="5">
          <cell r="D5" t="str">
            <v>Repercusiones Por Un Tercero</v>
          </cell>
          <cell r="E5">
            <v>2</v>
          </cell>
        </row>
        <row r="6">
          <cell r="D6" t="str">
            <v>Incidente Por Un Tercero</v>
          </cell>
          <cell r="E6">
            <v>4</v>
          </cell>
        </row>
        <row r="7">
          <cell r="D7" t="str">
            <v xml:space="preserve">Aplicación De Control De Flujo </v>
          </cell>
          <cell r="E7">
            <v>20</v>
          </cell>
        </row>
        <row r="8">
          <cell r="D8" t="str">
            <v>Otros</v>
          </cell>
          <cell r="E8">
            <v>0</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23.609346296296" createdVersion="6" refreshedVersion="6" minRefreshableVersion="3" recordCount="6">
  <cacheSource type="worksheet">
    <worksheetSource ref="A3:P9" sheet="base 2" r:id="rId2"/>
  </cacheSource>
  <cacheFields count="16">
    <cacheField name="Empresa" numFmtId="0">
      <sharedItems count="1">
        <s v="Interjet (ABC Aerolíneas)"/>
      </sharedItems>
    </cacheField>
    <cacheField name="Nacionalidad" numFmtId="0">
      <sharedItems count="1">
        <s v="Mexicanas"/>
      </sharedItems>
    </cacheField>
    <cacheField name="Tipo de Demora" numFmtId="0">
      <sharedItems count="2">
        <s v="Imputable"/>
        <s v="No Imputable"/>
      </sharedItems>
    </cacheField>
    <cacheField name="Causas" numFmtId="0">
      <sharedItems count="6">
        <s v="OPERACIONES AEROLINEA*"/>
        <s v="TRIPULACIONES*"/>
        <s v="REPERCUSIONES*"/>
        <s v="APLICACIÓN DE CONTROL DE FLUJO "/>
        <s v="INCIDENTE POR UN TERCERO"/>
        <s v="REPERCUSIONES POR UN TERCERO"/>
      </sharedItems>
    </cacheField>
    <cacheField name="Ene" numFmtId="0">
      <sharedItems containsSemiMixedTypes="0" containsString="0" containsNumber="1" containsInteger="1" minValue="0" maxValue="4"/>
    </cacheField>
    <cacheField name="Feb" numFmtId="0">
      <sharedItems containsSemiMixedTypes="0" containsString="0" containsNumber="1" containsInteger="1" minValue="0" maxValue="1"/>
    </cacheField>
    <cacheField name="Mar" numFmtId="0">
      <sharedItems containsSemiMixedTypes="0" containsString="0" containsNumber="1" containsInteger="1" minValue="0" maxValue="1"/>
    </cacheField>
    <cacheField name="Abr" numFmtId="0">
      <sharedItems containsSemiMixedTypes="0" containsString="0" containsNumber="1" containsInteger="1" minValue="0" maxValue="1"/>
    </cacheField>
    <cacheField name="May" numFmtId="0">
      <sharedItems containsSemiMixedTypes="0" containsString="0" containsNumber="1" containsInteger="1" minValue="0" maxValue="1"/>
    </cacheField>
    <cacheField name="Jun" numFmtId="0">
      <sharedItems containsSemiMixedTypes="0" containsString="0" containsNumber="1" containsInteger="1" minValue="0" maxValue="9"/>
    </cacheField>
    <cacheField name="Jul" numFmtId="0">
      <sharedItems containsSemiMixedTypes="0" containsString="0" containsNumber="1" containsInteger="1" minValue="0" maxValue="1"/>
    </cacheField>
    <cacheField name="Aug" numFmtId="0">
      <sharedItems containsSemiMixedTypes="0" containsString="0" containsNumber="1" containsInteger="1" minValue="0" maxValue="4"/>
    </cacheField>
    <cacheField name="Sep" numFmtId="0">
      <sharedItems containsSemiMixedTypes="0" containsString="0" containsNumber="1" containsInteger="1" minValue="0" maxValue="3"/>
    </cacheField>
    <cacheField name="Oct" numFmtId="0">
      <sharedItems containsSemiMixedTypes="0" containsString="0" containsNumber="1" containsInteger="1" minValue="0" maxValue="2"/>
    </cacheField>
    <cacheField name="Nov" numFmtId="0">
      <sharedItems containsSemiMixedTypes="0" containsString="0" containsNumber="1" containsInteger="1" minValue="0" maxValue="3"/>
    </cacheField>
    <cacheField name="Dec"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
  <r>
    <x v="0"/>
    <x v="0"/>
    <x v="0"/>
    <x v="0"/>
    <n v="0"/>
    <n v="0"/>
    <n v="0"/>
    <n v="0"/>
    <n v="0"/>
    <n v="0"/>
    <n v="0"/>
    <n v="0"/>
    <n v="3"/>
    <n v="1"/>
    <n v="0"/>
    <n v="1"/>
  </r>
  <r>
    <x v="0"/>
    <x v="0"/>
    <x v="0"/>
    <x v="1"/>
    <n v="0"/>
    <n v="0"/>
    <n v="0"/>
    <n v="0"/>
    <n v="0"/>
    <n v="1"/>
    <n v="1"/>
    <n v="1"/>
    <n v="0"/>
    <n v="0"/>
    <n v="0"/>
    <n v="0"/>
  </r>
  <r>
    <x v="0"/>
    <x v="0"/>
    <x v="0"/>
    <x v="2"/>
    <n v="0"/>
    <n v="1"/>
    <n v="1"/>
    <n v="1"/>
    <n v="1"/>
    <n v="2"/>
    <n v="0"/>
    <n v="4"/>
    <n v="3"/>
    <n v="0"/>
    <n v="0"/>
    <n v="0"/>
  </r>
  <r>
    <x v="0"/>
    <x v="0"/>
    <x v="1"/>
    <x v="3"/>
    <n v="4"/>
    <n v="1"/>
    <n v="1"/>
    <n v="1"/>
    <n v="1"/>
    <n v="9"/>
    <n v="0"/>
    <n v="0"/>
    <n v="0"/>
    <n v="0"/>
    <n v="3"/>
    <n v="0"/>
  </r>
  <r>
    <x v="0"/>
    <x v="0"/>
    <x v="1"/>
    <x v="4"/>
    <n v="0"/>
    <n v="0"/>
    <n v="0"/>
    <n v="0"/>
    <n v="0"/>
    <n v="0"/>
    <n v="0"/>
    <n v="0"/>
    <n v="0"/>
    <n v="2"/>
    <n v="1"/>
    <n v="1"/>
  </r>
  <r>
    <x v="0"/>
    <x v="0"/>
    <x v="1"/>
    <x v="5"/>
    <n v="0"/>
    <n v="0"/>
    <n v="0"/>
    <n v="0"/>
    <n v="0"/>
    <n v="0"/>
    <n v="0"/>
    <n v="0"/>
    <n v="0"/>
    <n v="0"/>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46"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14" firstHeaderRow="0" firstDataRow="1" firstDataCol="1" rowPageCount="2" colPageCount="1"/>
  <pivotFields count="16">
    <pivotField axis="axisPage" showAll="0" sortType="ascending">
      <items count="2">
        <item x="0"/>
        <item t="default"/>
      </items>
    </pivotField>
    <pivotField axis="axisPage" showAll="0">
      <items count="2">
        <item x="0"/>
        <item t="default"/>
      </items>
    </pivotField>
    <pivotField axis="axisRow" showAll="0">
      <items count="3">
        <item x="0"/>
        <item x="1"/>
        <item t="default"/>
      </items>
    </pivotField>
    <pivotField axis="axisRow" showAll="0" sortType="descending">
      <items count="7">
        <item x="5"/>
        <item x="1"/>
        <item x="2"/>
        <item x="3"/>
        <item x="0"/>
        <item x="4"/>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9">
    <i>
      <x/>
    </i>
    <i r="1">
      <x v="4"/>
    </i>
    <i r="1">
      <x v="1"/>
    </i>
    <i r="1">
      <x v="2"/>
    </i>
    <i>
      <x v="1"/>
    </i>
    <i r="1">
      <x/>
    </i>
    <i r="1">
      <x v="5"/>
    </i>
    <i r="1">
      <x v="3"/>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19">
    <format dxfId="0">
      <pivotArea outline="0" collapsedLevelsAreSubtotals="1" fieldPosition="0"/>
    </format>
    <format dxfId="1">
      <pivotArea collapsedLevelsAreSubtotals="1" fieldPosition="0">
        <references count="1">
          <reference field="2" count="1">
            <x v="0"/>
          </reference>
        </references>
      </pivotArea>
    </format>
    <format dxfId="2">
      <pivotArea dataOnly="0" labelOnly="1" fieldPosition="0">
        <references count="1">
          <reference field="2" count="1">
            <x v="0"/>
          </reference>
        </references>
      </pivotArea>
    </format>
    <format dxfId="3">
      <pivotArea collapsedLevelsAreSubtotals="1" fieldPosition="0">
        <references count="1">
          <reference field="2" count="1">
            <x v="1"/>
          </reference>
        </references>
      </pivotArea>
    </format>
    <format dxfId="4">
      <pivotArea dataOnly="0" labelOnly="1" fieldPosition="0">
        <references count="1">
          <reference field="2" count="1">
            <x v="1"/>
          </reference>
        </references>
      </pivotArea>
    </format>
    <format dxfId="5">
      <pivotArea collapsedLevelsAreSubtotals="1" fieldPosition="0">
        <references count="2">
          <reference field="2" count="1" selected="0">
            <x v="1"/>
          </reference>
          <reference field="3" count="1">
            <x v="0"/>
          </reference>
        </references>
      </pivotArea>
    </format>
    <format dxfId="6">
      <pivotArea dataOnly="0" labelOnly="1" fieldPosition="0">
        <references count="2">
          <reference field="2" count="1" selected="0">
            <x v="1"/>
          </reference>
          <reference field="3" count="1">
            <x v="0"/>
          </reference>
        </references>
      </pivotArea>
    </format>
    <format dxfId="7">
      <pivotArea collapsedLevelsAreSubtotals="1" fieldPosition="0">
        <references count="2">
          <reference field="2" count="1" selected="0">
            <x v="0"/>
          </reference>
          <reference field="3" count="1">
            <x v="1"/>
          </reference>
        </references>
      </pivotArea>
    </format>
    <format dxfId="8">
      <pivotArea dataOnly="0" labelOnly="1" fieldPosition="0">
        <references count="2">
          <reference field="2" count="1" selected="0">
            <x v="0"/>
          </reference>
          <reference field="3" count="1">
            <x v="1"/>
          </reference>
        </references>
      </pivotArea>
    </format>
    <format dxfId="9">
      <pivotArea collapsedLevelsAreSubtotals="1" fieldPosition="0">
        <references count="2">
          <reference field="2" count="1" selected="0">
            <x v="1"/>
          </reference>
          <reference field="3" count="1">
            <x v="0"/>
          </reference>
        </references>
      </pivotArea>
    </format>
    <format dxfId="10">
      <pivotArea dataOnly="0" labelOnly="1" fieldPosition="0">
        <references count="2">
          <reference field="2" count="1" selected="0">
            <x v="1"/>
          </reference>
          <reference field="3" count="1">
            <x v="0"/>
          </reference>
        </references>
      </pivotArea>
    </format>
    <format dxfId="11">
      <pivotArea collapsedLevelsAreSubtotals="1" fieldPosition="0">
        <references count="2">
          <reference field="2" count="1" selected="0">
            <x v="0"/>
          </reference>
          <reference field="3" count="1">
            <x v="2"/>
          </reference>
        </references>
      </pivotArea>
    </format>
    <format dxfId="12">
      <pivotArea dataOnly="0" labelOnly="1" fieldPosition="0">
        <references count="2">
          <reference field="2" count="1" selected="0">
            <x v="0"/>
          </reference>
          <reference field="3" count="1">
            <x v="2"/>
          </reference>
        </references>
      </pivotArea>
    </format>
    <format dxfId="13">
      <pivotArea collapsedLevelsAreSubtotals="1" fieldPosition="0">
        <references count="2">
          <reference field="2" count="1" selected="0">
            <x v="1"/>
          </reference>
          <reference field="3" count="1">
            <x v="3"/>
          </reference>
        </references>
      </pivotArea>
    </format>
    <format dxfId="14">
      <pivotArea dataOnly="0" labelOnly="1" fieldPosition="0">
        <references count="2">
          <reference field="2" count="1" selected="0">
            <x v="1"/>
          </reference>
          <reference field="3" count="1">
            <x v="3"/>
          </reference>
        </references>
      </pivotArea>
    </format>
    <format dxfId="15">
      <pivotArea collapsedLevelsAreSubtotals="1" fieldPosition="0">
        <references count="2">
          <reference field="2" count="1" selected="0">
            <x v="0"/>
          </reference>
          <reference field="3" count="2">
            <x v="1"/>
            <x v="4"/>
          </reference>
        </references>
      </pivotArea>
    </format>
    <format dxfId="16">
      <pivotArea dataOnly="0" labelOnly="1" fieldPosition="0">
        <references count="2">
          <reference field="2" count="1" selected="0">
            <x v="0"/>
          </reference>
          <reference field="3" count="2">
            <x v="1"/>
            <x v="4"/>
          </reference>
        </references>
      </pivotArea>
    </format>
    <format dxfId="17">
      <pivotArea collapsedLevelsAreSubtotals="1" fieldPosition="0">
        <references count="2">
          <reference field="2" count="1" selected="0">
            <x v="1"/>
          </reference>
          <reference field="3" count="2">
            <x v="0"/>
            <x v="5"/>
          </reference>
        </references>
      </pivotArea>
    </format>
    <format dxfId="18">
      <pivotArea dataOnly="0" labelOnly="1" fieldPosition="0">
        <references count="2">
          <reference field="2" count="1" selected="0">
            <x v="1"/>
          </reference>
          <reference field="3" count="2">
            <x v="0"/>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14"/>
  <sheetViews>
    <sheetView tabSelected="1" zoomScale="70" zoomScaleNormal="70" workbookViewId="0">
      <pane xSplit="2" ySplit="8" topLeftCell="BB9" activePane="bottomRight" state="frozen"/>
      <selection pane="topRight" activeCell="C1" sqref="C1"/>
      <selection pane="bottomLeft" activeCell="A9" sqref="A9"/>
      <selection pane="bottomRight" activeCell="BJ20" sqref="BJ20"/>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0"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6" t="s">
        <v>2</v>
      </c>
      <c r="B1" s="5"/>
      <c r="C1" s="5"/>
      <c r="D1" s="5"/>
      <c r="E1" s="5"/>
      <c r="F1" s="5"/>
      <c r="G1" s="3">
        <v>2017</v>
      </c>
      <c r="K1" s="5"/>
    </row>
    <row r="2" spans="1:69" x14ac:dyDescent="0.2">
      <c r="A2" s="7" t="s">
        <v>6</v>
      </c>
      <c r="B2" s="5"/>
      <c r="C2" s="5"/>
      <c r="D2" s="5"/>
      <c r="E2" s="5"/>
      <c r="F2" s="5"/>
      <c r="G2" s="30" t="s">
        <v>46</v>
      </c>
      <c r="K2" s="5"/>
    </row>
    <row r="3" spans="1:69" ht="15" x14ac:dyDescent="0.25">
      <c r="A3" s="33" t="s">
        <v>74</v>
      </c>
      <c r="B3" s="33"/>
      <c r="C3" s="33"/>
      <c r="D3" s="33"/>
      <c r="E3" s="32"/>
      <c r="F3" s="32"/>
      <c r="G3" s="32"/>
      <c r="K3" s="32"/>
    </row>
    <row r="4" spans="1:69" x14ac:dyDescent="0.2">
      <c r="A4" s="32"/>
      <c r="B4" s="32"/>
      <c r="C4" s="32"/>
      <c r="D4" s="32"/>
      <c r="E4" s="32"/>
      <c r="F4" s="32"/>
      <c r="G4" s="32"/>
      <c r="K4" s="32"/>
    </row>
    <row r="5" spans="1:69" ht="15" x14ac:dyDescent="0.25">
      <c r="A5" s="8" t="s">
        <v>1</v>
      </c>
      <c r="B5" s="5"/>
      <c r="C5" s="5"/>
      <c r="D5" s="5"/>
      <c r="E5" s="5"/>
      <c r="F5" s="5"/>
      <c r="G5" s="5"/>
      <c r="K5" s="5"/>
      <c r="AZ5" s="21"/>
    </row>
    <row r="6" spans="1:69" ht="12.75" customHeight="1" x14ac:dyDescent="0.2">
      <c r="A6" s="32" t="s">
        <v>22</v>
      </c>
      <c r="B6" s="5"/>
      <c r="C6" s="5"/>
      <c r="D6" s="5"/>
      <c r="E6" s="5"/>
      <c r="F6" s="5"/>
      <c r="G6" s="5"/>
      <c r="K6" s="5"/>
      <c r="BL6" s="40" t="s">
        <v>72</v>
      </c>
      <c r="BM6" s="40"/>
      <c r="BN6" s="40"/>
      <c r="BO6" s="40"/>
      <c r="BP6" s="40"/>
    </row>
    <row r="7" spans="1:69" x14ac:dyDescent="0.2">
      <c r="A7" s="42" t="s">
        <v>7</v>
      </c>
      <c r="B7" s="42" t="s">
        <v>5</v>
      </c>
      <c r="C7" s="37" t="s">
        <v>19</v>
      </c>
      <c r="D7" s="38"/>
      <c r="E7" s="38"/>
      <c r="F7" s="38"/>
      <c r="G7" s="39"/>
      <c r="H7" s="44" t="s">
        <v>9</v>
      </c>
      <c r="I7" s="45"/>
      <c r="J7" s="45"/>
      <c r="K7" s="45"/>
      <c r="L7" s="46"/>
      <c r="M7" s="37" t="s">
        <v>3</v>
      </c>
      <c r="N7" s="38"/>
      <c r="O7" s="38"/>
      <c r="P7" s="38"/>
      <c r="Q7" s="39"/>
      <c r="R7" s="44" t="s">
        <v>10</v>
      </c>
      <c r="S7" s="45"/>
      <c r="T7" s="45"/>
      <c r="U7" s="45"/>
      <c r="V7" s="46"/>
      <c r="W7" s="37" t="s">
        <v>11</v>
      </c>
      <c r="X7" s="38"/>
      <c r="Y7" s="38"/>
      <c r="Z7" s="38"/>
      <c r="AA7" s="39"/>
      <c r="AB7" s="44" t="s">
        <v>12</v>
      </c>
      <c r="AC7" s="45"/>
      <c r="AD7" s="45"/>
      <c r="AE7" s="45"/>
      <c r="AF7" s="46"/>
      <c r="AG7" s="37" t="s">
        <v>13</v>
      </c>
      <c r="AH7" s="38"/>
      <c r="AI7" s="38"/>
      <c r="AJ7" s="38"/>
      <c r="AK7" s="39"/>
      <c r="AL7" s="44" t="s">
        <v>14</v>
      </c>
      <c r="AM7" s="45"/>
      <c r="AN7" s="45"/>
      <c r="AO7" s="45"/>
      <c r="AP7" s="46"/>
      <c r="AQ7" s="37" t="s">
        <v>15</v>
      </c>
      <c r="AR7" s="38"/>
      <c r="AS7" s="38"/>
      <c r="AT7" s="38"/>
      <c r="AU7" s="39"/>
      <c r="AV7" s="44" t="s">
        <v>16</v>
      </c>
      <c r="AW7" s="45"/>
      <c r="AX7" s="45"/>
      <c r="AY7" s="45"/>
      <c r="AZ7" s="46"/>
      <c r="BA7" s="37" t="s">
        <v>17</v>
      </c>
      <c r="BB7" s="38"/>
      <c r="BC7" s="38"/>
      <c r="BD7" s="38"/>
      <c r="BE7" s="39"/>
      <c r="BF7" s="44" t="s">
        <v>18</v>
      </c>
      <c r="BG7" s="45"/>
      <c r="BH7" s="45"/>
      <c r="BI7" s="45"/>
      <c r="BJ7" s="46"/>
      <c r="BL7" s="41"/>
      <c r="BM7" s="41"/>
      <c r="BN7" s="41"/>
      <c r="BO7" s="41"/>
      <c r="BP7" s="41"/>
    </row>
    <row r="8" spans="1:69" ht="51" x14ac:dyDescent="0.2">
      <c r="A8" s="43"/>
      <c r="B8" s="43"/>
      <c r="C8" s="17" t="s">
        <v>24</v>
      </c>
      <c r="D8" s="17" t="s">
        <v>25</v>
      </c>
      <c r="E8" s="17" t="s">
        <v>26</v>
      </c>
      <c r="F8" s="17" t="s">
        <v>27</v>
      </c>
      <c r="G8" s="17" t="s">
        <v>8</v>
      </c>
      <c r="H8" s="16" t="s">
        <v>24</v>
      </c>
      <c r="I8" s="16" t="s">
        <v>25</v>
      </c>
      <c r="J8" s="16" t="s">
        <v>26</v>
      </c>
      <c r="K8" s="16" t="s">
        <v>27</v>
      </c>
      <c r="L8" s="16" t="s">
        <v>8</v>
      </c>
      <c r="M8" s="17" t="s">
        <v>24</v>
      </c>
      <c r="N8" s="17" t="s">
        <v>25</v>
      </c>
      <c r="O8" s="17" t="s">
        <v>26</v>
      </c>
      <c r="P8" s="17" t="s">
        <v>27</v>
      </c>
      <c r="Q8" s="17" t="s">
        <v>8</v>
      </c>
      <c r="R8" s="16" t="s">
        <v>24</v>
      </c>
      <c r="S8" s="16" t="s">
        <v>25</v>
      </c>
      <c r="T8" s="16" t="s">
        <v>26</v>
      </c>
      <c r="U8" s="16" t="s">
        <v>27</v>
      </c>
      <c r="V8" s="16" t="s">
        <v>8</v>
      </c>
      <c r="W8" s="17" t="s">
        <v>24</v>
      </c>
      <c r="X8" s="17" t="s">
        <v>25</v>
      </c>
      <c r="Y8" s="17" t="s">
        <v>26</v>
      </c>
      <c r="Z8" s="17" t="s">
        <v>27</v>
      </c>
      <c r="AA8" s="17" t="s">
        <v>8</v>
      </c>
      <c r="AB8" s="16" t="s">
        <v>24</v>
      </c>
      <c r="AC8" s="16" t="s">
        <v>25</v>
      </c>
      <c r="AD8" s="16" t="s">
        <v>26</v>
      </c>
      <c r="AE8" s="16" t="s">
        <v>27</v>
      </c>
      <c r="AF8" s="16" t="s">
        <v>8</v>
      </c>
      <c r="AG8" s="17" t="s">
        <v>24</v>
      </c>
      <c r="AH8" s="17" t="s">
        <v>25</v>
      </c>
      <c r="AI8" s="17" t="s">
        <v>26</v>
      </c>
      <c r="AJ8" s="17" t="s">
        <v>27</v>
      </c>
      <c r="AK8" s="17" t="s">
        <v>8</v>
      </c>
      <c r="AL8" s="16" t="s">
        <v>24</v>
      </c>
      <c r="AM8" s="16" t="s">
        <v>25</v>
      </c>
      <c r="AN8" s="16" t="s">
        <v>26</v>
      </c>
      <c r="AO8" s="16" t="s">
        <v>27</v>
      </c>
      <c r="AP8" s="16" t="s">
        <v>8</v>
      </c>
      <c r="AQ8" s="17" t="s">
        <v>24</v>
      </c>
      <c r="AR8" s="17" t="s">
        <v>25</v>
      </c>
      <c r="AS8" s="17" t="s">
        <v>26</v>
      </c>
      <c r="AT8" s="17" t="s">
        <v>27</v>
      </c>
      <c r="AU8" s="17" t="s">
        <v>8</v>
      </c>
      <c r="AV8" s="16" t="s">
        <v>24</v>
      </c>
      <c r="AW8" s="16" t="s">
        <v>25</v>
      </c>
      <c r="AX8" s="16" t="s">
        <v>26</v>
      </c>
      <c r="AY8" s="16" t="s">
        <v>27</v>
      </c>
      <c r="AZ8" s="16" t="s">
        <v>8</v>
      </c>
      <c r="BA8" s="17" t="s">
        <v>24</v>
      </c>
      <c r="BB8" s="17" t="s">
        <v>25</v>
      </c>
      <c r="BC8" s="17" t="s">
        <v>26</v>
      </c>
      <c r="BD8" s="17" t="s">
        <v>27</v>
      </c>
      <c r="BE8" s="17" t="s">
        <v>8</v>
      </c>
      <c r="BF8" s="16" t="s">
        <v>24</v>
      </c>
      <c r="BG8" s="16" t="s">
        <v>25</v>
      </c>
      <c r="BH8" s="16" t="s">
        <v>26</v>
      </c>
      <c r="BI8" s="16" t="s">
        <v>27</v>
      </c>
      <c r="BJ8" s="16" t="s">
        <v>8</v>
      </c>
      <c r="BL8" s="16" t="s">
        <v>24</v>
      </c>
      <c r="BM8" s="17" t="s">
        <v>25</v>
      </c>
      <c r="BN8" s="17" t="s">
        <v>26</v>
      </c>
      <c r="BO8" s="17" t="s">
        <v>27</v>
      </c>
      <c r="BP8" s="17" t="s">
        <v>8</v>
      </c>
    </row>
    <row r="9" spans="1:69" x14ac:dyDescent="0.2">
      <c r="A9" s="1" t="s">
        <v>4</v>
      </c>
      <c r="B9" s="1" t="s">
        <v>0</v>
      </c>
      <c r="C9" s="11">
        <v>16</v>
      </c>
      <c r="D9" s="23">
        <v>0.75</v>
      </c>
      <c r="E9" s="23">
        <v>0.25</v>
      </c>
      <c r="F9" s="23">
        <v>0</v>
      </c>
      <c r="G9" s="23">
        <v>1</v>
      </c>
      <c r="H9" s="11">
        <v>16</v>
      </c>
      <c r="I9" s="23">
        <v>0.875</v>
      </c>
      <c r="J9" s="23">
        <v>0.125</v>
      </c>
      <c r="K9" s="23">
        <v>6.25E-2</v>
      </c>
      <c r="L9" s="23">
        <v>0.9375</v>
      </c>
      <c r="M9" s="11">
        <v>18</v>
      </c>
      <c r="N9" s="23">
        <v>0.88888888888888884</v>
      </c>
      <c r="O9" s="23">
        <v>0.1111111111111111</v>
      </c>
      <c r="P9" s="23">
        <v>5.5555555555555552E-2</v>
      </c>
      <c r="Q9" s="23">
        <v>0.94444444444444442</v>
      </c>
      <c r="R9" s="11">
        <v>16</v>
      </c>
      <c r="S9" s="23">
        <v>0.875</v>
      </c>
      <c r="T9" s="23">
        <v>0.125</v>
      </c>
      <c r="U9" s="23">
        <v>6.25E-2</v>
      </c>
      <c r="V9" s="23">
        <v>0.9375</v>
      </c>
      <c r="W9" s="11">
        <v>16</v>
      </c>
      <c r="X9" s="23">
        <v>0.875</v>
      </c>
      <c r="Y9" s="23">
        <v>0.125</v>
      </c>
      <c r="Z9" s="23">
        <v>6.25E-2</v>
      </c>
      <c r="AA9" s="23">
        <v>0.9375</v>
      </c>
      <c r="AB9" s="11">
        <v>18</v>
      </c>
      <c r="AC9" s="23">
        <v>0.33333333333333337</v>
      </c>
      <c r="AD9" s="23">
        <v>0.66666666666666663</v>
      </c>
      <c r="AE9" s="23">
        <v>0.16666666666666666</v>
      </c>
      <c r="AF9" s="23">
        <v>0.83333333333333337</v>
      </c>
      <c r="AG9" s="11">
        <v>16</v>
      </c>
      <c r="AH9" s="23">
        <v>0.9375</v>
      </c>
      <c r="AI9" s="23">
        <v>6.25E-2</v>
      </c>
      <c r="AJ9" s="23">
        <v>6.25E-2</v>
      </c>
      <c r="AK9" s="23">
        <v>0.9375</v>
      </c>
      <c r="AL9" s="11">
        <v>18</v>
      </c>
      <c r="AM9" s="23">
        <v>0.72222222222222221</v>
      </c>
      <c r="AN9" s="23">
        <v>0.27777777777777779</v>
      </c>
      <c r="AO9" s="23">
        <v>0.27777777777777779</v>
      </c>
      <c r="AP9" s="23">
        <v>0.72222222222222221</v>
      </c>
      <c r="AQ9" s="11">
        <v>16</v>
      </c>
      <c r="AR9" s="23">
        <v>0.625</v>
      </c>
      <c r="AS9" s="23">
        <v>0.375</v>
      </c>
      <c r="AT9" s="23">
        <v>0.375</v>
      </c>
      <c r="AU9" s="23">
        <v>0.625</v>
      </c>
      <c r="AV9" s="11">
        <v>18</v>
      </c>
      <c r="AW9" s="23">
        <v>0.83333333333333337</v>
      </c>
      <c r="AX9" s="23">
        <v>0.16666666666666666</v>
      </c>
      <c r="AY9" s="23">
        <v>5.5555555555555552E-2</v>
      </c>
      <c r="AZ9" s="23">
        <v>0.94444444444444442</v>
      </c>
      <c r="BA9" s="11">
        <v>16</v>
      </c>
      <c r="BB9" s="23">
        <v>0.6875</v>
      </c>
      <c r="BC9" s="23">
        <v>0.3125</v>
      </c>
      <c r="BD9" s="23">
        <v>0</v>
      </c>
      <c r="BE9" s="23">
        <v>1</v>
      </c>
      <c r="BF9" s="11">
        <v>18</v>
      </c>
      <c r="BG9" s="23">
        <v>0.83333333333333337</v>
      </c>
      <c r="BH9" s="23">
        <v>0.16666666666666666</v>
      </c>
      <c r="BI9" s="23">
        <v>5.5555555555555552E-2</v>
      </c>
      <c r="BJ9" s="23">
        <v>0.94444444444444442</v>
      </c>
      <c r="BL9" s="19">
        <v>202</v>
      </c>
      <c r="BM9" s="25">
        <v>0.76732673267326734</v>
      </c>
      <c r="BN9" s="25">
        <v>0.23267326732673269</v>
      </c>
      <c r="BO9" s="25">
        <v>0.10396039603960396</v>
      </c>
      <c r="BP9" s="25">
        <v>0.89603960396039606</v>
      </c>
      <c r="BQ9" s="12"/>
    </row>
    <row r="10" spans="1:69" ht="12.75" customHeight="1" x14ac:dyDescent="0.2">
      <c r="A10" s="35" t="s">
        <v>23</v>
      </c>
      <c r="B10" s="36"/>
      <c r="C10" s="34"/>
      <c r="D10" s="24">
        <f>AVERAGE(D9:D9)</f>
        <v>0.75</v>
      </c>
      <c r="E10" s="24">
        <f>AVERAGE(E9:E9)</f>
        <v>0.25</v>
      </c>
      <c r="F10" s="24">
        <f>AVERAGE(F9:F9)</f>
        <v>0</v>
      </c>
      <c r="G10" s="24">
        <f>AVERAGE(G9:G9)</f>
        <v>1</v>
      </c>
      <c r="H10" s="34"/>
      <c r="I10" s="24">
        <f>AVERAGE(I9:I9)</f>
        <v>0.875</v>
      </c>
      <c r="J10" s="24">
        <f>AVERAGE(J9:J9)</f>
        <v>0.125</v>
      </c>
      <c r="K10" s="24">
        <f>AVERAGE(K9:K9)</f>
        <v>6.25E-2</v>
      </c>
      <c r="L10" s="24">
        <f>AVERAGE(L9:L9)</f>
        <v>0.9375</v>
      </c>
      <c r="M10" s="34"/>
      <c r="N10" s="24">
        <f>AVERAGE(N9:N9)</f>
        <v>0.88888888888888884</v>
      </c>
      <c r="O10" s="24">
        <f>AVERAGE(O9:O9)</f>
        <v>0.1111111111111111</v>
      </c>
      <c r="P10" s="24">
        <f>AVERAGE(P9:P9)</f>
        <v>5.5555555555555552E-2</v>
      </c>
      <c r="Q10" s="24">
        <f>AVERAGE(Q9:Q9)</f>
        <v>0.94444444444444442</v>
      </c>
      <c r="R10" s="34"/>
      <c r="S10" s="24">
        <f>AVERAGE(S9:S9)</f>
        <v>0.875</v>
      </c>
      <c r="T10" s="24">
        <f>AVERAGE(T9:T9)</f>
        <v>0.125</v>
      </c>
      <c r="U10" s="24">
        <f>AVERAGE(U9:U9)</f>
        <v>6.25E-2</v>
      </c>
      <c r="V10" s="24">
        <f>AVERAGE(V9:V9)</f>
        <v>0.9375</v>
      </c>
      <c r="W10" s="34"/>
      <c r="X10" s="24">
        <f>AVERAGE(X9:X9)</f>
        <v>0.875</v>
      </c>
      <c r="Y10" s="24">
        <f>AVERAGE(Y9:Y9)</f>
        <v>0.125</v>
      </c>
      <c r="Z10" s="24">
        <f>AVERAGE(Z9:Z9)</f>
        <v>6.25E-2</v>
      </c>
      <c r="AA10" s="24">
        <f>AVERAGE(AA9:AA9)</f>
        <v>0.9375</v>
      </c>
      <c r="AB10" s="34"/>
      <c r="AC10" s="24">
        <f>AVERAGE(AC9:AC9)</f>
        <v>0.33333333333333337</v>
      </c>
      <c r="AD10" s="24">
        <f>AVERAGE(AD9:AD9)</f>
        <v>0.66666666666666663</v>
      </c>
      <c r="AE10" s="24">
        <f>AVERAGE(AE9:AE9)</f>
        <v>0.16666666666666666</v>
      </c>
      <c r="AF10" s="24">
        <f>AVERAGE(AF9:AF9)</f>
        <v>0.83333333333333337</v>
      </c>
      <c r="AG10" s="34"/>
      <c r="AH10" s="24">
        <f>AVERAGE(AH9:AH9)</f>
        <v>0.9375</v>
      </c>
      <c r="AI10" s="24">
        <f>AVERAGE(AI9:AI9)</f>
        <v>6.25E-2</v>
      </c>
      <c r="AJ10" s="24">
        <f>AVERAGE(AJ9:AJ9)</f>
        <v>6.25E-2</v>
      </c>
      <c r="AK10" s="24">
        <f>AVERAGE(AK9:AK9)</f>
        <v>0.9375</v>
      </c>
      <c r="AL10" s="34"/>
      <c r="AM10" s="24">
        <f>AVERAGE(AM9:AM9)</f>
        <v>0.72222222222222221</v>
      </c>
      <c r="AN10" s="24">
        <f>AVERAGE(AN9:AN9)</f>
        <v>0.27777777777777779</v>
      </c>
      <c r="AO10" s="24">
        <f>AVERAGE(AO9:AO9)</f>
        <v>0.27777777777777779</v>
      </c>
      <c r="AP10" s="24">
        <f>AVERAGE(AP9:AP9)</f>
        <v>0.72222222222222221</v>
      </c>
      <c r="AQ10" s="34"/>
      <c r="AR10" s="24">
        <f>AVERAGE(AR9:AR9)</f>
        <v>0.625</v>
      </c>
      <c r="AS10" s="24">
        <f>AVERAGE(AS9:AS9)</f>
        <v>0.375</v>
      </c>
      <c r="AT10" s="24">
        <f>AVERAGE(AT9:AT9)</f>
        <v>0.375</v>
      </c>
      <c r="AU10" s="24">
        <f>AVERAGE(AU9:AU9)</f>
        <v>0.625</v>
      </c>
      <c r="AV10" s="34"/>
      <c r="AW10" s="24">
        <f>AVERAGE(AW9:AW9)</f>
        <v>0.83333333333333337</v>
      </c>
      <c r="AX10" s="24">
        <f>AVERAGE(AX9:AX9)</f>
        <v>0.16666666666666666</v>
      </c>
      <c r="AY10" s="24">
        <f>AVERAGE(AY9:AY9)</f>
        <v>5.5555555555555552E-2</v>
      </c>
      <c r="AZ10" s="24">
        <f>AVERAGE(AZ9:AZ9)</f>
        <v>0.94444444444444442</v>
      </c>
      <c r="BA10" s="34"/>
      <c r="BB10" s="24">
        <f>AVERAGE(BB9:BB9)</f>
        <v>0.6875</v>
      </c>
      <c r="BC10" s="24">
        <f>AVERAGE(BC9:BC9)</f>
        <v>0.3125</v>
      </c>
      <c r="BD10" s="24">
        <f>AVERAGE(BD9:BD9)</f>
        <v>0</v>
      </c>
      <c r="BE10" s="24">
        <f>AVERAGE(BE9:BE9)</f>
        <v>1</v>
      </c>
      <c r="BF10" s="34"/>
      <c r="BG10" s="24">
        <f>AVERAGE(BG9:BG9)</f>
        <v>0.83333333333333337</v>
      </c>
      <c r="BH10" s="24">
        <f>AVERAGE(BH9:BH9)</f>
        <v>0.16666666666666666</v>
      </c>
      <c r="BI10" s="24">
        <f>AVERAGE(BI9:BI9)</f>
        <v>5.5555555555555552E-2</v>
      </c>
      <c r="BJ10" s="24">
        <f>AVERAGE(BJ9:BJ9)</f>
        <v>0.94444444444444442</v>
      </c>
      <c r="BL10" s="22" t="s">
        <v>23</v>
      </c>
      <c r="BM10" s="24">
        <f>AVERAGE(BM9:BM9)</f>
        <v>0.76732673267326734</v>
      </c>
      <c r="BN10" s="24">
        <f>AVERAGE(BN9:BN9)</f>
        <v>0.23267326732673269</v>
      </c>
      <c r="BO10" s="24">
        <f>AVERAGE(BO9:BO9)</f>
        <v>0.10396039603960396</v>
      </c>
      <c r="BP10" s="24">
        <f>AVERAGE(BP9:BP9)</f>
        <v>0.89603960396039606</v>
      </c>
    </row>
    <row r="11" spans="1:69" x14ac:dyDescent="0.2">
      <c r="A11" s="2"/>
      <c r="B11" s="2"/>
      <c r="C11" s="2"/>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BM11" s="12"/>
      <c r="BN11" s="12"/>
      <c r="BO11" s="12"/>
    </row>
    <row r="12" spans="1:69" x14ac:dyDescent="0.2">
      <c r="B12" s="30"/>
      <c r="C12" s="10"/>
    </row>
    <row r="14" spans="1:69" x14ac:dyDescent="0.2">
      <c r="B14" s="10"/>
    </row>
  </sheetData>
  <mergeCells count="16">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 ref="A10:B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25"/>
  <sheetViews>
    <sheetView zoomScale="85" zoomScaleNormal="85" workbookViewId="0">
      <selection activeCell="L35" sqref="L35"/>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4" ht="15.75" x14ac:dyDescent="0.25">
      <c r="A1" s="6" t="s">
        <v>2</v>
      </c>
      <c r="B1" s="5"/>
      <c r="C1" s="5"/>
      <c r="D1" s="5"/>
      <c r="G1" s="3">
        <v>2017</v>
      </c>
    </row>
    <row r="2" spans="1:14" x14ac:dyDescent="0.2">
      <c r="A2" s="7" t="s">
        <v>6</v>
      </c>
      <c r="B2" s="5"/>
      <c r="C2" s="5"/>
      <c r="D2" s="5"/>
    </row>
    <row r="3" spans="1:14" x14ac:dyDescent="0.2">
      <c r="A3" s="13" t="str">
        <f>+PUNTUALIDAD!A3</f>
        <v>AEROPUERTO DE PALENQUE</v>
      </c>
      <c r="B3" s="13"/>
      <c r="C3" s="13"/>
      <c r="D3" s="13"/>
    </row>
    <row r="8" spans="1:14" x14ac:dyDescent="0.2">
      <c r="N8" s="15"/>
    </row>
    <row r="9" spans="1:14" x14ac:dyDescent="0.2">
      <c r="N9" s="15"/>
    </row>
    <row r="10" spans="1:14" x14ac:dyDescent="0.2">
      <c r="N10" s="15"/>
    </row>
    <row r="11" spans="1:14" x14ac:dyDescent="0.2">
      <c r="N11" s="15"/>
    </row>
    <row r="12" spans="1:14" x14ac:dyDescent="0.2">
      <c r="N12" s="15"/>
    </row>
    <row r="13" spans="1:14" ht="12.75" customHeight="1" x14ac:dyDescent="0.2">
      <c r="N13" s="15"/>
    </row>
    <row r="14" spans="1:14" ht="38.25" x14ac:dyDescent="0.2">
      <c r="J14" s="42" t="s">
        <v>20</v>
      </c>
      <c r="K14" s="42"/>
      <c r="L14" s="17" t="s">
        <v>73</v>
      </c>
      <c r="M14" s="17" t="s">
        <v>21</v>
      </c>
      <c r="N14" s="15"/>
    </row>
    <row r="15" spans="1:14" x14ac:dyDescent="0.2">
      <c r="J15" s="31" t="s">
        <v>53</v>
      </c>
      <c r="K15" s="18"/>
      <c r="L15" s="14">
        <v>0.89603960396039606</v>
      </c>
      <c r="M15" s="14">
        <v>0.76732673267326734</v>
      </c>
      <c r="N15" s="15"/>
    </row>
    <row r="19" spans="1:2" x14ac:dyDescent="0.2">
      <c r="A19" s="4"/>
      <c r="B19" s="12"/>
    </row>
    <row r="20" spans="1:2" x14ac:dyDescent="0.2">
      <c r="B20" s="12"/>
    </row>
    <row r="21" spans="1:2" x14ac:dyDescent="0.2">
      <c r="B21" s="12"/>
    </row>
    <row r="22" spans="1:2" x14ac:dyDescent="0.2">
      <c r="B22" s="12"/>
    </row>
    <row r="23" spans="1:2" x14ac:dyDescent="0.2">
      <c r="B23" s="12"/>
    </row>
    <row r="24" spans="1:2" x14ac:dyDescent="0.2">
      <c r="B24" s="12"/>
    </row>
    <row r="25" spans="1:2" x14ac:dyDescent="0.2">
      <c r="B25" s="12"/>
    </row>
  </sheetData>
  <mergeCells count="1">
    <mergeCell ref="J14:K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topLeftCell="A10" zoomScaleNormal="100" workbookViewId="0">
      <selection activeCell="K27" sqref="K27"/>
    </sheetView>
  </sheetViews>
  <sheetFormatPr baseColWidth="10" defaultRowHeight="15" x14ac:dyDescent="0.25"/>
  <cols>
    <col min="1" max="1" width="33.85546875" bestFit="1" customWidth="1"/>
    <col min="4" max="4" width="35.42578125" style="47" customWidth="1"/>
    <col min="5" max="5" width="13.5703125" style="47" bestFit="1" customWidth="1"/>
    <col min="6" max="6" width="24.85546875" customWidth="1"/>
    <col min="7" max="16384" width="11.42578125" style="47"/>
  </cols>
  <sheetData>
    <row r="2" spans="4:7" x14ac:dyDescent="0.25">
      <c r="D2" s="48" t="s">
        <v>76</v>
      </c>
      <c r="E2" s="49" t="s">
        <v>75</v>
      </c>
    </row>
    <row r="3" spans="4:7" x14ac:dyDescent="0.25">
      <c r="D3" s="50" t="s">
        <v>77</v>
      </c>
      <c r="E3" s="51">
        <v>155</v>
      </c>
    </row>
    <row r="4" spans="4:7" x14ac:dyDescent="0.25">
      <c r="D4" s="50" t="s">
        <v>104</v>
      </c>
      <c r="E4" s="51">
        <v>21</v>
      </c>
      <c r="G4" s="52"/>
    </row>
    <row r="5" spans="4:7" x14ac:dyDescent="0.25">
      <c r="D5" s="50" t="s">
        <v>105</v>
      </c>
      <c r="E5" s="51">
        <v>2</v>
      </c>
      <c r="G5" s="54"/>
    </row>
    <row r="6" spans="4:7" x14ac:dyDescent="0.25">
      <c r="D6" s="50" t="s">
        <v>106</v>
      </c>
      <c r="E6" s="51">
        <v>4</v>
      </c>
      <c r="G6" s="54"/>
    </row>
    <row r="7" spans="4:7" x14ac:dyDescent="0.25">
      <c r="D7" s="50" t="s">
        <v>107</v>
      </c>
      <c r="E7" s="51">
        <v>20</v>
      </c>
      <c r="G7" s="54"/>
    </row>
    <row r="8" spans="4:7" x14ac:dyDescent="0.25">
      <c r="D8"/>
      <c r="E8"/>
      <c r="G8" s="54"/>
    </row>
    <row r="9" spans="4:7" x14ac:dyDescent="0.25">
      <c r="D9"/>
      <c r="E9"/>
      <c r="G9" s="54"/>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P30"/>
  <sheetViews>
    <sheetView zoomScale="85" zoomScaleNormal="85" workbookViewId="0">
      <pane xSplit="1" ySplit="5" topLeftCell="C6" activePane="bottomRight" state="frozen"/>
      <selection activeCell="A10" activeCellId="1" sqref="N10:N13 A10:A13"/>
      <selection pane="topRight" activeCell="A10" activeCellId="1" sqref="N10:N13 A10:A13"/>
      <selection pane="bottomLeft" activeCell="A10" activeCellId="1" sqref="N10:N13 A10:A13"/>
      <selection pane="bottomRight" activeCell="D23" sqref="D23"/>
    </sheetView>
  </sheetViews>
  <sheetFormatPr baseColWidth="10" defaultRowHeight="15" x14ac:dyDescent="0.25"/>
  <cols>
    <col min="1" max="1" width="36.5703125" style="47" bestFit="1" customWidth="1"/>
    <col min="2" max="3" width="12.28515625" style="47" customWidth="1"/>
    <col min="4" max="4" width="12.5703125" style="47" customWidth="1"/>
    <col min="5" max="5" width="12.140625" style="47" customWidth="1"/>
    <col min="6" max="6" width="12.85546875" style="47" customWidth="1"/>
    <col min="7" max="7" width="12" style="47" customWidth="1"/>
    <col min="8" max="8" width="11.42578125" style="47" customWidth="1"/>
    <col min="9" max="9" width="12.42578125" style="47" customWidth="1"/>
    <col min="10" max="10" width="12.28515625" style="47" customWidth="1"/>
    <col min="11" max="11" width="12" style="47" customWidth="1"/>
    <col min="12" max="12" width="12.5703125" style="47" customWidth="1"/>
    <col min="13" max="13" width="12.28515625" style="47" customWidth="1"/>
    <col min="16" max="16384" width="11.42578125" style="47"/>
  </cols>
  <sheetData>
    <row r="1" spans="1:13" x14ac:dyDescent="0.25">
      <c r="A1"/>
      <c r="E1" s="55" t="s">
        <v>82</v>
      </c>
    </row>
    <row r="2" spans="1:13" x14ac:dyDescent="0.25">
      <c r="A2" s="47" t="s">
        <v>83</v>
      </c>
      <c r="B2" s="47" t="s">
        <v>84</v>
      </c>
    </row>
    <row r="3" spans="1:13" x14ac:dyDescent="0.25">
      <c r="A3" s="47" t="s">
        <v>85</v>
      </c>
      <c r="B3" s="47" t="s">
        <v>84</v>
      </c>
    </row>
    <row r="5" spans="1:13" x14ac:dyDescent="0.25">
      <c r="A5" s="47" t="s">
        <v>86</v>
      </c>
      <c r="B5" s="47" t="s">
        <v>87</v>
      </c>
      <c r="C5" s="47" t="s">
        <v>88</v>
      </c>
      <c r="D5" s="47" t="s">
        <v>89</v>
      </c>
      <c r="E5" s="47" t="s">
        <v>90</v>
      </c>
      <c r="F5" s="47" t="s">
        <v>91</v>
      </c>
      <c r="G5" s="47" t="s">
        <v>92</v>
      </c>
      <c r="H5" s="47" t="s">
        <v>93</v>
      </c>
      <c r="I5" s="47" t="s">
        <v>94</v>
      </c>
      <c r="J5" s="47" t="s">
        <v>95</v>
      </c>
      <c r="K5" s="47" t="s">
        <v>96</v>
      </c>
      <c r="L5" s="47" t="s">
        <v>97</v>
      </c>
      <c r="M5" s="47" t="s">
        <v>98</v>
      </c>
    </row>
    <row r="6" spans="1:13" x14ac:dyDescent="0.25">
      <c r="A6" s="56" t="s">
        <v>99</v>
      </c>
      <c r="B6" s="57">
        <v>0</v>
      </c>
      <c r="C6" s="57">
        <v>1</v>
      </c>
      <c r="D6" s="57">
        <v>1</v>
      </c>
      <c r="E6" s="57">
        <v>1</v>
      </c>
      <c r="F6" s="57">
        <v>1</v>
      </c>
      <c r="G6" s="57">
        <v>3</v>
      </c>
      <c r="H6" s="57">
        <v>1</v>
      </c>
      <c r="I6" s="57">
        <v>5</v>
      </c>
      <c r="J6" s="57">
        <v>6</v>
      </c>
      <c r="K6" s="57">
        <v>1</v>
      </c>
      <c r="L6" s="57">
        <v>0</v>
      </c>
      <c r="M6" s="57">
        <v>1</v>
      </c>
    </row>
    <row r="7" spans="1:13" x14ac:dyDescent="0.25">
      <c r="A7" s="58" t="s">
        <v>100</v>
      </c>
      <c r="B7" s="57">
        <v>0</v>
      </c>
      <c r="C7" s="57">
        <v>0</v>
      </c>
      <c r="D7" s="57">
        <v>0</v>
      </c>
      <c r="E7" s="57">
        <v>0</v>
      </c>
      <c r="F7" s="57">
        <v>0</v>
      </c>
      <c r="G7" s="57">
        <v>0</v>
      </c>
      <c r="H7" s="57">
        <v>0</v>
      </c>
      <c r="I7" s="57">
        <v>0</v>
      </c>
      <c r="J7" s="57">
        <v>3</v>
      </c>
      <c r="K7" s="57">
        <v>1</v>
      </c>
      <c r="L7" s="57">
        <v>0</v>
      </c>
      <c r="M7" s="57">
        <v>1</v>
      </c>
    </row>
    <row r="8" spans="1:13" x14ac:dyDescent="0.25">
      <c r="A8" s="58" t="s">
        <v>101</v>
      </c>
      <c r="B8" s="57">
        <v>0</v>
      </c>
      <c r="C8" s="57">
        <v>0</v>
      </c>
      <c r="D8" s="57">
        <v>0</v>
      </c>
      <c r="E8" s="57">
        <v>0</v>
      </c>
      <c r="F8" s="57">
        <v>0</v>
      </c>
      <c r="G8" s="57">
        <v>1</v>
      </c>
      <c r="H8" s="57">
        <v>1</v>
      </c>
      <c r="I8" s="57">
        <v>1</v>
      </c>
      <c r="J8" s="57">
        <v>0</v>
      </c>
      <c r="K8" s="57">
        <v>0</v>
      </c>
      <c r="L8" s="57">
        <v>0</v>
      </c>
      <c r="M8" s="57">
        <v>0</v>
      </c>
    </row>
    <row r="9" spans="1:13" x14ac:dyDescent="0.25">
      <c r="A9" s="58" t="s">
        <v>102</v>
      </c>
      <c r="B9" s="57">
        <v>0</v>
      </c>
      <c r="C9" s="57">
        <v>1</v>
      </c>
      <c r="D9" s="57">
        <v>1</v>
      </c>
      <c r="E9" s="57">
        <v>1</v>
      </c>
      <c r="F9" s="57">
        <v>1</v>
      </c>
      <c r="G9" s="57">
        <v>2</v>
      </c>
      <c r="H9" s="57">
        <v>0</v>
      </c>
      <c r="I9" s="57">
        <v>4</v>
      </c>
      <c r="J9" s="57">
        <v>3</v>
      </c>
      <c r="K9" s="57">
        <v>0</v>
      </c>
      <c r="L9" s="57">
        <v>0</v>
      </c>
      <c r="M9" s="57">
        <v>0</v>
      </c>
    </row>
    <row r="10" spans="1:13" x14ac:dyDescent="0.25">
      <c r="A10" s="59" t="s">
        <v>78</v>
      </c>
      <c r="B10" s="60">
        <v>4</v>
      </c>
      <c r="C10" s="60">
        <v>1</v>
      </c>
      <c r="D10" s="60">
        <v>1</v>
      </c>
      <c r="E10" s="60">
        <v>1</v>
      </c>
      <c r="F10" s="60">
        <v>1</v>
      </c>
      <c r="G10" s="60">
        <v>9</v>
      </c>
      <c r="H10" s="60">
        <v>0</v>
      </c>
      <c r="I10" s="60">
        <v>0</v>
      </c>
      <c r="J10" s="60">
        <v>0</v>
      </c>
      <c r="K10" s="60">
        <v>2</v>
      </c>
      <c r="L10" s="60">
        <v>5</v>
      </c>
      <c r="M10" s="60">
        <v>2</v>
      </c>
    </row>
    <row r="11" spans="1:13" x14ac:dyDescent="0.25">
      <c r="A11" s="61" t="s">
        <v>79</v>
      </c>
      <c r="B11" s="60">
        <v>0</v>
      </c>
      <c r="C11" s="60">
        <v>0</v>
      </c>
      <c r="D11" s="60">
        <v>0</v>
      </c>
      <c r="E11" s="60">
        <v>0</v>
      </c>
      <c r="F11" s="60">
        <v>0</v>
      </c>
      <c r="G11" s="60">
        <v>0</v>
      </c>
      <c r="H11" s="60">
        <v>0</v>
      </c>
      <c r="I11" s="60">
        <v>0</v>
      </c>
      <c r="J11" s="60">
        <v>0</v>
      </c>
      <c r="K11" s="60">
        <v>0</v>
      </c>
      <c r="L11" s="60">
        <v>1</v>
      </c>
      <c r="M11" s="60">
        <v>1</v>
      </c>
    </row>
    <row r="12" spans="1:13" x14ac:dyDescent="0.25">
      <c r="A12" s="61" t="s">
        <v>80</v>
      </c>
      <c r="B12" s="60">
        <v>0</v>
      </c>
      <c r="C12" s="60">
        <v>0</v>
      </c>
      <c r="D12" s="60">
        <v>0</v>
      </c>
      <c r="E12" s="60">
        <v>0</v>
      </c>
      <c r="F12" s="60">
        <v>0</v>
      </c>
      <c r="G12" s="60">
        <v>0</v>
      </c>
      <c r="H12" s="60">
        <v>0</v>
      </c>
      <c r="I12" s="60">
        <v>0</v>
      </c>
      <c r="J12" s="60">
        <v>0</v>
      </c>
      <c r="K12" s="60">
        <v>2</v>
      </c>
      <c r="L12" s="60">
        <v>1</v>
      </c>
      <c r="M12" s="60">
        <v>1</v>
      </c>
    </row>
    <row r="13" spans="1:13" x14ac:dyDescent="0.25">
      <c r="A13" s="61" t="s">
        <v>81</v>
      </c>
      <c r="B13" s="60">
        <v>4</v>
      </c>
      <c r="C13" s="60">
        <v>1</v>
      </c>
      <c r="D13" s="60">
        <v>1</v>
      </c>
      <c r="E13" s="60">
        <v>1</v>
      </c>
      <c r="F13" s="60">
        <v>1</v>
      </c>
      <c r="G13" s="60">
        <v>9</v>
      </c>
      <c r="H13" s="60">
        <v>0</v>
      </c>
      <c r="I13" s="60">
        <v>0</v>
      </c>
      <c r="J13" s="60">
        <v>0</v>
      </c>
      <c r="K13" s="60">
        <v>0</v>
      </c>
      <c r="L13" s="60">
        <v>3</v>
      </c>
      <c r="M13" s="60">
        <v>0</v>
      </c>
    </row>
    <row r="14" spans="1:13" x14ac:dyDescent="0.25">
      <c r="A14" s="62" t="s">
        <v>103</v>
      </c>
      <c r="B14" s="53">
        <v>4</v>
      </c>
      <c r="C14" s="53">
        <v>2</v>
      </c>
      <c r="D14" s="53">
        <v>2</v>
      </c>
      <c r="E14" s="53">
        <v>2</v>
      </c>
      <c r="F14" s="53">
        <v>2</v>
      </c>
      <c r="G14" s="53">
        <v>12</v>
      </c>
      <c r="H14" s="53">
        <v>1</v>
      </c>
      <c r="I14" s="53">
        <v>5</v>
      </c>
      <c r="J14" s="53">
        <v>6</v>
      </c>
      <c r="K14" s="53">
        <v>3</v>
      </c>
      <c r="L14" s="53">
        <v>5</v>
      </c>
      <c r="M14" s="53">
        <v>3</v>
      </c>
    </row>
    <row r="18" spans="16:16" x14ac:dyDescent="0.25">
      <c r="P18" s="53">
        <f>SUM(N19:N25)</f>
        <v>0</v>
      </c>
    </row>
    <row r="26" spans="16:16" x14ac:dyDescent="0.25">
      <c r="P26" s="53"/>
    </row>
    <row r="27" spans="16:16" x14ac:dyDescent="0.25">
      <c r="P27" s="53"/>
    </row>
    <row r="28" spans="16:16" x14ac:dyDescent="0.25">
      <c r="P28" s="53"/>
    </row>
    <row r="29" spans="16:16" x14ac:dyDescent="0.25">
      <c r="P29" s="53"/>
    </row>
    <row r="30" spans="16:16" x14ac:dyDescent="0.25">
      <c r="P30" s="53"/>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29" customFormat="1" x14ac:dyDescent="0.2"/>
    <row r="4" spans="2:3" s="29" customFormat="1" x14ac:dyDescent="0.2">
      <c r="B4" s="26" t="s">
        <v>54</v>
      </c>
      <c r="C4" s="27" t="s">
        <v>47</v>
      </c>
    </row>
    <row r="5" spans="2:3" s="29" customFormat="1" ht="37.5" customHeight="1" x14ac:dyDescent="0.2">
      <c r="B5" s="28" t="s">
        <v>28</v>
      </c>
      <c r="C5" s="28" t="s">
        <v>48</v>
      </c>
    </row>
    <row r="6" spans="2:3" s="29" customFormat="1" x14ac:dyDescent="0.2">
      <c r="B6" s="28" t="s">
        <v>55</v>
      </c>
      <c r="C6" s="28" t="s">
        <v>56</v>
      </c>
    </row>
    <row r="7" spans="2:3" s="29" customFormat="1" x14ac:dyDescent="0.2">
      <c r="B7" s="28" t="s">
        <v>29</v>
      </c>
      <c r="C7" s="28" t="s">
        <v>57</v>
      </c>
    </row>
    <row r="8" spans="2:3" s="29" customFormat="1" ht="38.25" x14ac:dyDescent="0.2">
      <c r="B8" s="28" t="s">
        <v>30</v>
      </c>
      <c r="C8" s="28" t="s">
        <v>52</v>
      </c>
    </row>
    <row r="9" spans="2:3" s="29" customFormat="1" x14ac:dyDescent="0.2">
      <c r="B9" s="28" t="s">
        <v>31</v>
      </c>
      <c r="C9" s="28" t="s">
        <v>58</v>
      </c>
    </row>
    <row r="10" spans="2:3" s="29" customFormat="1" ht="25.5" x14ac:dyDescent="0.2">
      <c r="B10" s="28" t="s">
        <v>32</v>
      </c>
      <c r="C10" s="28" t="s">
        <v>59</v>
      </c>
    </row>
    <row r="11" spans="2:3" s="29" customFormat="1" x14ac:dyDescent="0.2">
      <c r="B11" s="28" t="s">
        <v>33</v>
      </c>
      <c r="C11" s="28" t="s">
        <v>60</v>
      </c>
    </row>
    <row r="12" spans="2:3" s="29" customFormat="1" x14ac:dyDescent="0.2">
      <c r="B12" s="28" t="s">
        <v>34</v>
      </c>
      <c r="C12" s="28" t="s">
        <v>61</v>
      </c>
    </row>
    <row r="13" spans="2:3" s="29" customFormat="1" ht="25.5" x14ac:dyDescent="0.2">
      <c r="B13" s="28" t="s">
        <v>36</v>
      </c>
      <c r="C13" s="28" t="s">
        <v>62</v>
      </c>
    </row>
    <row r="14" spans="2:3" s="29" customFormat="1" ht="25.5" x14ac:dyDescent="0.2">
      <c r="B14" s="28" t="s">
        <v>35</v>
      </c>
      <c r="C14" s="28" t="s">
        <v>63</v>
      </c>
    </row>
    <row r="15" spans="2:3" s="29" customFormat="1" ht="38.25" x14ac:dyDescent="0.2">
      <c r="B15" s="28" t="s">
        <v>37</v>
      </c>
      <c r="C15" s="28" t="s">
        <v>64</v>
      </c>
    </row>
    <row r="16" spans="2:3" s="29" customFormat="1" ht="25.5" x14ac:dyDescent="0.2">
      <c r="B16" s="28" t="s">
        <v>38</v>
      </c>
      <c r="C16" s="28" t="s">
        <v>49</v>
      </c>
    </row>
    <row r="17" spans="2:3" s="29" customFormat="1" ht="25.5" x14ac:dyDescent="0.2">
      <c r="B17" s="28" t="s">
        <v>39</v>
      </c>
      <c r="C17" s="28" t="s">
        <v>65</v>
      </c>
    </row>
    <row r="18" spans="2:3" s="29" customFormat="1" ht="25.5" x14ac:dyDescent="0.2">
      <c r="B18" s="28" t="s">
        <v>40</v>
      </c>
      <c r="C18" s="28" t="s">
        <v>50</v>
      </c>
    </row>
    <row r="19" spans="2:3" s="29" customFormat="1" x14ac:dyDescent="0.2">
      <c r="B19" s="28" t="s">
        <v>41</v>
      </c>
      <c r="C19" s="28" t="s">
        <v>51</v>
      </c>
    </row>
    <row r="20" spans="2:3" s="29" customFormat="1" ht="51" x14ac:dyDescent="0.2">
      <c r="B20" s="28" t="s">
        <v>42</v>
      </c>
      <c r="C20" s="28" t="s">
        <v>66</v>
      </c>
    </row>
    <row r="21" spans="2:3" s="29" customFormat="1" x14ac:dyDescent="0.2">
      <c r="B21" s="28" t="s">
        <v>67</v>
      </c>
      <c r="C21" s="28" t="s">
        <v>68</v>
      </c>
    </row>
    <row r="22" spans="2:3" s="29" customFormat="1" x14ac:dyDescent="0.2">
      <c r="B22" s="28" t="s">
        <v>43</v>
      </c>
      <c r="C22" s="28" t="s">
        <v>69</v>
      </c>
    </row>
    <row r="23" spans="2:3" s="29" customFormat="1" ht="51" x14ac:dyDescent="0.2">
      <c r="B23" s="28" t="s">
        <v>44</v>
      </c>
      <c r="C23" s="28" t="s">
        <v>70</v>
      </c>
    </row>
    <row r="24" spans="2:3" s="29" customFormat="1" x14ac:dyDescent="0.2">
      <c r="B24" s="28" t="s">
        <v>45</v>
      </c>
      <c r="C24" s="28" t="s">
        <v>71</v>
      </c>
    </row>
    <row r="25" spans="2:3" s="29" customFormat="1" x14ac:dyDescent="0.2">
      <c r="B25"/>
      <c r="C25"/>
    </row>
    <row r="26" spans="2:3" s="29"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2018-05-03T19:40:03Z</dcterms:modified>
</cp:coreProperties>
</file>