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D:\DATOS\Desktop\Ernesto Puntualidad y quejas VF\Indice de puntualidad\PUBLICACIONES\2018\REGION 5 TRIM 1\"/>
    </mc:Choice>
  </mc:AlternateContent>
  <bookViews>
    <workbookView xWindow="0" yWindow="0" windowWidth="21600" windowHeight="9735" tabRatio="615"/>
  </bookViews>
  <sheets>
    <sheet name="PUNTUALIDAD" sheetId="19" r:id="rId1"/>
    <sheet name="Gráficos Índice de Puntualidad" sheetId="20" r:id="rId2"/>
    <sheet name="Graficas Demoras" sheetId="21" r:id="rId3"/>
    <sheet name="Detalle Total de Causas" sheetId="22" r:id="rId4"/>
    <sheet name="Notas" sheetId="17" r:id="rId5"/>
  </sheets>
  <externalReferences>
    <externalReference r:id="rId6"/>
  </externalReferences>
  <calcPr calcId="171027"/>
  <pivotCaches>
    <pivotCache cacheId="23" r:id="rId7"/>
  </pivotCaches>
</workbook>
</file>

<file path=xl/calcChain.xml><?xml version="1.0" encoding="utf-8"?>
<calcChain xmlns="http://schemas.openxmlformats.org/spreadsheetml/2006/main">
  <c r="A3" i="20" l="1"/>
  <c r="L59" i="20" l="1"/>
  <c r="O21" i="19" l="1"/>
  <c r="N21" i="19"/>
  <c r="D13" i="20" s="1"/>
  <c r="P21" i="19"/>
  <c r="K21" i="19" l="1"/>
  <c r="J21" i="19"/>
  <c r="I21" i="19"/>
  <c r="C13" i="20" s="1"/>
  <c r="E21" i="19"/>
  <c r="D21" i="19"/>
  <c r="B13" i="20" s="1"/>
  <c r="F21" i="19"/>
  <c r="Q21" i="19"/>
  <c r="D8" i="20" s="1"/>
  <c r="L21" i="19" l="1"/>
  <c r="C8" i="20" s="1"/>
  <c r="G21" i="19"/>
  <c r="B8" i="20" s="1"/>
  <c r="U21" i="19" l="1"/>
  <c r="V21" i="19"/>
  <c r="T21" i="19"/>
  <c r="W21" i="19"/>
  <c r="T15" i="19" l="1"/>
  <c r="D15" i="19" l="1"/>
  <c r="B12" i="20" s="1"/>
  <c r="E15" i="19"/>
  <c r="F15" i="19"/>
  <c r="I15" i="19"/>
  <c r="C12" i="20" s="1"/>
  <c r="J15" i="19"/>
  <c r="K15" i="19"/>
  <c r="N15" i="19"/>
  <c r="D12" i="20" s="1"/>
  <c r="O15" i="19"/>
  <c r="P15" i="19"/>
  <c r="Q15" i="19" l="1"/>
  <c r="D7" i="20" s="1"/>
  <c r="L15" i="19"/>
  <c r="C7" i="20" s="1"/>
  <c r="G15" i="19"/>
  <c r="B7" i="20" s="1"/>
  <c r="U15" i="19" l="1"/>
  <c r="V15" i="19"/>
  <c r="W15" i="19" l="1"/>
</calcChain>
</file>

<file path=xl/sharedStrings.xml><?xml version="1.0" encoding="utf-8"?>
<sst xmlns="http://schemas.openxmlformats.org/spreadsheetml/2006/main" count="195" uniqueCount="129">
  <si>
    <t>Aeroméxico Connect (Aerolitoral)</t>
  </si>
  <si>
    <t>Interjet (ABC Aerolíneas)</t>
  </si>
  <si>
    <t>Aeromar</t>
  </si>
  <si>
    <t>Vivaaerobus (Aeroenlaces)</t>
  </si>
  <si>
    <t>Volaris (Concesionaria Vuela Cia de Aviación)</t>
  </si>
  <si>
    <r>
      <t xml:space="preserve">EMPRESAS NACIONALES/ </t>
    </r>
    <r>
      <rPr>
        <b/>
        <i/>
        <sz val="11"/>
        <rFont val="Arial"/>
        <family val="2"/>
      </rPr>
      <t>DOMESTIC AIR CARRIER</t>
    </r>
  </si>
  <si>
    <t>ESTADÍSTICA POR EMPRESA / AIR CARRIER STATISTICS</t>
  </si>
  <si>
    <r>
      <t>EN SERVICIO REGULAR INTERNACIONAL/</t>
    </r>
    <r>
      <rPr>
        <b/>
        <i/>
        <sz val="10"/>
        <rFont val="Arial"/>
        <family val="2"/>
      </rPr>
      <t xml:space="preserve"> SCHEDULED INTERNATIONAL SERVICE</t>
    </r>
  </si>
  <si>
    <r>
      <t>EMPRESAS INTERNACIONALES/ FOREIGN</t>
    </r>
    <r>
      <rPr>
        <b/>
        <i/>
        <sz val="10"/>
        <rFont val="Arial"/>
        <family val="2"/>
      </rPr>
      <t xml:space="preserve"> AIR CARRIER</t>
    </r>
  </si>
  <si>
    <t>Mar/Mar</t>
  </si>
  <si>
    <t>AIJ</t>
  </si>
  <si>
    <t>SLI</t>
  </si>
  <si>
    <t>TAO</t>
  </si>
  <si>
    <t>VIV</t>
  </si>
  <si>
    <t>VOI</t>
  </si>
  <si>
    <t>UAL</t>
  </si>
  <si>
    <t>E m p r e s a / Air Carrier</t>
  </si>
  <si>
    <t>ÍNDICE DE PUNTUALIDAD/ PUNCTUALITY INDEX</t>
  </si>
  <si>
    <t>IATA</t>
  </si>
  <si>
    <t>Promedio Norte América/ North America Average</t>
  </si>
  <si>
    <t>Índice Puntualidad</t>
  </si>
  <si>
    <t>Feb/Feb</t>
  </si>
  <si>
    <t>Abr/Apr</t>
  </si>
  <si>
    <t>May/May</t>
  </si>
  <si>
    <t>Jun/Jun</t>
  </si>
  <si>
    <t>Jul/Jul</t>
  </si>
  <si>
    <t>Ago/Aug</t>
  </si>
  <si>
    <t>Sep/Sep</t>
  </si>
  <si>
    <t>Oct/Oct</t>
  </si>
  <si>
    <t>Nov/Nov</t>
  </si>
  <si>
    <t>Dic/Dec</t>
  </si>
  <si>
    <r>
      <t>Ene/</t>
    </r>
    <r>
      <rPr>
        <b/>
        <i/>
        <sz val="10"/>
        <color theme="0"/>
        <rFont val="Arial"/>
        <family val="2"/>
      </rPr>
      <t>Jan</t>
    </r>
  </si>
  <si>
    <t>Mexicanas</t>
  </si>
  <si>
    <t>Norteamericanas</t>
  </si>
  <si>
    <t>Aerolínea</t>
  </si>
  <si>
    <t>Índice de Puntualidad Promedio</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</si>
  <si>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</si>
  <si>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</si>
  <si>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</si>
  <si>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</si>
  <si>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</si>
  <si>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</si>
  <si>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</si>
  <si>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United Airlines, Inc.</t>
  </si>
  <si>
    <t>LCT</t>
  </si>
  <si>
    <t>Transportes Aéreos Regionales (TAR)</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</si>
  <si>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</si>
  <si>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</si>
  <si>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</si>
  <si>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</si>
  <si>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</si>
  <si>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</si>
  <si>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</si>
  <si>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</si>
  <si>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</si>
  <si>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</si>
  <si>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</si>
  <si>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</si>
  <si>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</si>
  <si>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</si>
  <si>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</si>
  <si>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</si>
  <si>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</si>
  <si>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</si>
  <si>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 xml:space="preserve">Fuente: Comandancia del Aeropuerto, Subcomité de Demoras
</t>
  </si>
  <si>
    <t>Promedio % de Operaciones a Tiempo</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</si>
  <si>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</si>
  <si>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</si>
  <si>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</si>
  <si>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</si>
  <si>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</si>
  <si>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</si>
  <si>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Interjet</t>
  </si>
  <si>
    <t>Aeroméxico Connect</t>
  </si>
  <si>
    <t>Vivaaerobus</t>
  </si>
  <si>
    <t>Volaris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</si>
  <si>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</si>
  <si>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</si>
  <si>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</si>
  <si>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</si>
  <si>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</si>
  <si>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</si>
  <si>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</si>
  <si>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</si>
  <si>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</si>
  <si>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</si>
  <si>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</si>
  <si>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</si>
  <si>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</si>
  <si>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</si>
  <si>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</si>
  <si>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</si>
  <si>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</si>
  <si>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</si>
  <si>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Total Anual 2017  (Ene-Mar)
Empresas Nacionales</t>
  </si>
  <si>
    <t>Total Anual 2016 (Ene-Mar)
Empresas Internacionales</t>
  </si>
  <si>
    <t>Índice de puntualidad
(Ene-Mar)</t>
  </si>
  <si>
    <t>AEROPUERTO DE OAXACA</t>
  </si>
  <si>
    <t>Operaciones</t>
  </si>
  <si>
    <t>Detalle</t>
  </si>
  <si>
    <t>Operaciones a Tiempo</t>
  </si>
  <si>
    <t>No Imputable</t>
  </si>
  <si>
    <t xml:space="preserve">APLICACIÓN DE CONTROL DE FLUJO </t>
  </si>
  <si>
    <t>METEOROLOGIA</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</si>
  <si>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</si>
  <si>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</si>
  <si>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</si>
  <si>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</si>
  <si>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</si>
  <si>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</si>
  <si>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</si>
  <si>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</si>
  <si>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</si>
  <si>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</si>
  <si>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</si>
  <si>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</si>
  <si>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</si>
  <si>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</si>
  <si>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</si>
  <si>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</si>
  <si>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</si>
  <si>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</si>
  <si>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MANTENIMIENTO AERONAVES*</t>
  </si>
  <si>
    <t>TRIPULACIONES*</t>
  </si>
  <si>
    <t>OPERACIONES AEROLINEA*</t>
  </si>
  <si>
    <t>Total general</t>
  </si>
  <si>
    <t>Operaciones Imputables a la aerolínea</t>
  </si>
  <si>
    <t xml:space="preserve">Aplicación De Control De Flujo </t>
  </si>
  <si>
    <t>Meteorologia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</si>
</sst>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5"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6">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4" borderId="0" applyNumberFormat="0" applyBorder="0" applyAlignment="0" applyProtection="0"/>
    <xf numFmtId="0" fontId="13" fillId="16" borderId="1" applyNumberFormat="0" applyAlignment="0" applyProtection="0"/>
    <xf numFmtId="0" fontId="14" fillId="1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1" borderId="0" applyNumberFormat="0" applyBorder="0" applyAlignment="0" applyProtection="0"/>
    <xf numFmtId="0" fontId="17" fillId="7" borderId="1" applyNumberFormat="0" applyAlignment="0" applyProtection="0"/>
    <xf numFmtId="164" fontId="6" fillId="0" borderId="0" applyFont="0" applyFill="0" applyBorder="0" applyAlignment="0" applyProtection="0"/>
    <xf numFmtId="0" fontId="18" fillId="3" borderId="0" applyNumberFormat="0" applyBorder="0" applyAlignment="0" applyProtection="0"/>
    <xf numFmtId="0" fontId="19" fillId="22" borderId="0" applyNumberFormat="0" applyBorder="0" applyAlignment="0" applyProtection="0"/>
    <xf numFmtId="0" fontId="6" fillId="23" borderId="4" applyNumberFormat="0" applyFont="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6" fillId="0" borderId="8" applyNumberFormat="0" applyFill="0" applyAlignment="0" applyProtection="0"/>
    <xf numFmtId="0" fontId="26" fillId="0" borderId="9" applyNumberFormat="0" applyFill="0" applyAlignment="0" applyProtection="0"/>
    <xf numFmtId="0" fontId="5" fillId="0" borderId="0"/>
    <xf numFmtId="9" fontId="29" fillId="0" borderId="0" applyFont="0" applyFill="0" applyBorder="0" applyAlignment="0" applyProtection="0"/>
    <xf numFmtId="43" fontId="34" fillId="0" borderId="0" applyFont="0" applyFill="0" applyBorder="0" applyAlignment="0" applyProtection="0"/>
    <xf numFmtId="0" fontId="6"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6"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0" fillId="0" borderId="0"/>
    <xf numFmtId="0" fontId="10" fillId="0" borderId="0"/>
    <xf numFmtId="0" fontId="6" fillId="0" borderId="0"/>
    <xf numFmtId="0" fontId="6" fillId="0" borderId="0"/>
    <xf numFmtId="0" fontId="4" fillId="0" borderId="0"/>
    <xf numFmtId="0" fontId="10"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4" fillId="0" borderId="0"/>
    <xf numFmtId="0" fontId="3" fillId="0" borderId="0"/>
    <xf numFmtId="0" fontId="2" fillId="0" borderId="0"/>
    <xf numFmtId="9"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0" fillId="0" borderId="10" xfId="0" applyFill="1" applyBorder="1"/>
    <xf numFmtId="0" fontId="0" fillId="0" borderId="0" xfId="0" applyFill="1" applyBorder="1"/>
    <xf numFmtId="0" fontId="7" fillId="0" borderId="0" xfId="0" applyFont="1" applyFill="1"/>
    <xf numFmtId="0" fontId="7" fillId="0" borderId="0" xfId="0" applyFont="1"/>
    <xf numFmtId="0" fontId="0" fillId="0" borderId="10" xfId="0" applyFill="1" applyBorder="1" applyAlignment="1">
      <alignment horizontal="left"/>
    </xf>
    <xf numFmtId="0" fontId="0" fillId="0" borderId="0" xfId="0" applyAlignment="1">
      <alignment horizontal="left"/>
    </xf>
    <xf numFmtId="0" fontId="27" fillId="0" borderId="0" xfId="0" applyFont="1" applyAlignment="1">
      <alignment horizontal="left"/>
    </xf>
    <xf numFmtId="0" fontId="7" fillId="0" borderId="0" xfId="0" applyFont="1" applyFill="1" applyAlignment="1">
      <alignment horizontal="left"/>
    </xf>
    <xf numFmtId="0" fontId="8" fillId="0" borderId="0" xfId="0" applyFont="1" applyFill="1" applyAlignment="1">
      <alignment horizontal="left"/>
    </xf>
    <xf numFmtId="9" fontId="0" fillId="0" borderId="0" xfId="44" applyFont="1" applyFill="1" applyBorder="1"/>
    <xf numFmtId="9" fontId="7" fillId="24" borderId="10" xfId="44" applyFont="1" applyFill="1" applyBorder="1" applyAlignment="1">
      <alignment horizontal="right"/>
    </xf>
    <xf numFmtId="0" fontId="30" fillId="0" borderId="0" xfId="0" applyFont="1"/>
    <xf numFmtId="3" fontId="0" fillId="0" borderId="10" xfId="0" applyNumberFormat="1" applyFill="1" applyBorder="1"/>
    <xf numFmtId="0" fontId="7" fillId="24" borderId="10" xfId="0" applyFont="1" applyFill="1" applyBorder="1" applyAlignment="1">
      <alignment wrapText="1"/>
    </xf>
    <xf numFmtId="9" fontId="0" fillId="0" borderId="0" xfId="0" applyNumberFormat="1"/>
    <xf numFmtId="0" fontId="7" fillId="0" borderId="0" xfId="0" applyFont="1" applyAlignment="1"/>
    <xf numFmtId="0" fontId="6" fillId="0" borderId="10" xfId="0" applyFont="1" applyBorder="1" applyAlignment="1">
      <alignment horizontal="left" vertical="center"/>
    </xf>
    <xf numFmtId="9" fontId="0" fillId="0" borderId="11" xfId="44" applyFont="1" applyBorder="1" applyAlignment="1">
      <alignment horizontal="center"/>
    </xf>
    <xf numFmtId="0" fontId="6" fillId="0" borderId="0" xfId="0" applyFont="1" applyBorder="1" applyAlignment="1">
      <alignment horizontal="left" vertical="center"/>
    </xf>
    <xf numFmtId="9" fontId="0" fillId="0" borderId="0" xfId="44" applyFont="1" applyBorder="1" applyAlignment="1">
      <alignment horizontal="center"/>
    </xf>
    <xf numFmtId="9" fontId="0" fillId="0" borderId="10" xfId="0" applyNumberFormat="1" applyBorder="1" applyAlignment="1">
      <alignment horizontal="center" wrapText="1"/>
    </xf>
    <xf numFmtId="0" fontId="0" fillId="0" borderId="0" xfId="0" applyBorder="1"/>
    <xf numFmtId="0" fontId="31" fillId="25" borderId="10" xfId="0" applyFont="1" applyFill="1" applyBorder="1" applyAlignment="1">
      <alignment horizontal="center" vertical="center" wrapText="1"/>
    </xf>
    <xf numFmtId="0" fontId="31" fillId="26" borderId="10" xfId="0" applyFont="1" applyFill="1" applyBorder="1" applyAlignment="1">
      <alignment horizontal="center" vertical="center" wrapText="1"/>
    </xf>
    <xf numFmtId="0" fontId="33" fillId="26" borderId="10" xfId="0" applyFont="1" applyFill="1" applyBorder="1" applyAlignment="1">
      <alignment vertical="center" wrapText="1"/>
    </xf>
    <xf numFmtId="0" fontId="0" fillId="27" borderId="11" xfId="0" applyFill="1" applyBorder="1"/>
    <xf numFmtId="165" fontId="0" fillId="0" borderId="10" xfId="45" applyNumberFormat="1" applyFont="1" applyFill="1" applyBorder="1"/>
    <xf numFmtId="166" fontId="0" fillId="0" borderId="10" xfId="44" applyNumberFormat="1" applyFont="1" applyBorder="1" applyAlignment="1">
      <alignment horizontal="center"/>
    </xf>
    <xf numFmtId="0" fontId="7" fillId="24" borderId="13" xfId="0" applyFont="1" applyFill="1" applyBorder="1" applyAlignment="1">
      <alignment wrapText="1"/>
    </xf>
    <xf numFmtId="9" fontId="0" fillId="0" borderId="10" xfId="44" applyNumberFormat="1" applyFont="1" applyFill="1" applyBorder="1"/>
    <xf numFmtId="9" fontId="7" fillId="24" borderId="10" xfId="44" applyFont="1" applyFill="1" applyBorder="1" applyAlignment="1">
      <alignment horizontal="center" vertical="center"/>
    </xf>
    <xf numFmtId="9" fontId="0" fillId="0" borderId="10" xfId="44" applyFont="1" applyFill="1" applyBorder="1"/>
    <xf numFmtId="0" fontId="6" fillId="0" borderId="10" xfId="0" applyFont="1" applyFill="1" applyBorder="1"/>
    <xf numFmtId="0" fontId="31" fillId="25" borderId="10" xfId="82" applyFont="1" applyFill="1" applyBorder="1" applyAlignment="1">
      <alignment horizontal="center" vertical="center" wrapText="1"/>
    </xf>
    <xf numFmtId="0" fontId="31" fillId="25" borderId="13" xfId="82" applyFont="1" applyFill="1" applyBorder="1" applyAlignment="1">
      <alignment horizontal="center" vertical="center" wrapText="1"/>
    </xf>
    <xf numFmtId="0" fontId="6" fillId="29" borderId="10" xfId="82" applyFill="1" applyBorder="1" applyAlignment="1">
      <alignment vertical="center" wrapText="1"/>
    </xf>
    <xf numFmtId="0" fontId="0" fillId="0" borderId="0" xfId="0" applyAlignment="1">
      <alignment wrapText="1"/>
    </xf>
    <xf numFmtId="0" fontId="30" fillId="0" borderId="0" xfId="0" applyFont="1" applyAlignment="1"/>
    <xf numFmtId="9" fontId="6" fillId="27" borderId="13" xfId="0" applyNumberFormat="1" applyFont="1" applyFill="1" applyBorder="1"/>
    <xf numFmtId="0" fontId="7" fillId="0" borderId="0" xfId="0" applyFont="1" applyAlignment="1">
      <alignment horizontal="left"/>
    </xf>
    <xf numFmtId="0" fontId="31" fillId="26" borderId="12" xfId="0" applyFont="1" applyFill="1" applyBorder="1" applyAlignment="1">
      <alignment horizontal="center" vertical="center"/>
    </xf>
    <xf numFmtId="0" fontId="8" fillId="0" borderId="0" xfId="0" applyFont="1" applyAlignment="1"/>
    <xf numFmtId="0" fontId="31" fillId="26" borderId="13" xfId="0" applyFont="1" applyFill="1" applyBorder="1" applyAlignment="1">
      <alignment horizontal="center" vertical="center" wrapText="1"/>
    </xf>
    <xf numFmtId="0" fontId="31" fillId="26" borderId="11" xfId="0" applyFont="1" applyFill="1" applyBorder="1" applyAlignment="1">
      <alignment horizontal="center" vertical="center" wrapText="1"/>
    </xf>
    <xf numFmtId="3" fontId="7" fillId="24" borderId="11" xfId="0" applyNumberFormat="1" applyFont="1" applyFill="1" applyBorder="1" applyAlignment="1">
      <alignment wrapText="1"/>
    </xf>
    <xf numFmtId="3" fontId="7" fillId="24" borderId="10" xfId="0" applyNumberFormat="1" applyFont="1" applyFill="1" applyBorder="1" applyAlignment="1">
      <alignment wrapText="1"/>
    </xf>
    <xf numFmtId="0" fontId="7" fillId="24" borderId="13" xfId="0" applyFont="1" applyFill="1" applyBorder="1" applyAlignment="1">
      <alignment horizontal="center" wrapText="1"/>
    </xf>
    <xf numFmtId="0" fontId="7" fillId="24" borderId="15" xfId="0" applyFont="1" applyFill="1" applyBorder="1" applyAlignment="1">
      <alignment horizontal="center" wrapText="1"/>
    </xf>
    <xf numFmtId="0" fontId="31" fillId="28" borderId="0" xfId="0" applyFont="1" applyFill="1" applyBorder="1" applyAlignment="1">
      <alignment horizontal="center" wrapText="1"/>
    </xf>
    <xf numFmtId="0" fontId="31" fillId="28" borderId="16" xfId="0" applyFont="1" applyFill="1" applyBorder="1" applyAlignment="1">
      <alignment horizontal="center" wrapText="1"/>
    </xf>
    <xf numFmtId="0" fontId="31" fillId="26" borderId="12" xfId="0" applyFont="1" applyFill="1" applyBorder="1" applyAlignment="1">
      <alignment horizontal="center" vertical="center"/>
    </xf>
    <xf numFmtId="0" fontId="31" fillId="26" borderId="14" xfId="0" applyFont="1" applyFill="1" applyBorder="1" applyAlignment="1">
      <alignment horizontal="center" vertical="center"/>
    </xf>
    <xf numFmtId="0" fontId="31" fillId="26" borderId="13" xfId="0" applyFont="1" applyFill="1" applyBorder="1" applyAlignment="1">
      <alignment horizontal="center"/>
    </xf>
    <xf numFmtId="0" fontId="31" fillId="26" borderId="15" xfId="0" applyFont="1" applyFill="1" applyBorder="1" applyAlignment="1">
      <alignment horizontal="center"/>
    </xf>
    <xf numFmtId="0" fontId="31" fillId="26" borderId="11" xfId="0" applyFont="1" applyFill="1" applyBorder="1" applyAlignment="1">
      <alignment horizontal="center"/>
    </xf>
    <xf numFmtId="0" fontId="31" fillId="25" borderId="13" xfId="0" applyFont="1" applyFill="1" applyBorder="1" applyAlignment="1">
      <alignment horizontal="center"/>
    </xf>
    <xf numFmtId="0" fontId="31" fillId="25" borderId="15" xfId="0" applyFont="1" applyFill="1" applyBorder="1" applyAlignment="1">
      <alignment horizontal="center"/>
    </xf>
    <xf numFmtId="0" fontId="31" fillId="25" borderId="11" xfId="0" applyFont="1" applyFill="1" applyBorder="1" applyAlignment="1">
      <alignment horizontal="center"/>
    </xf>
    <xf numFmtId="0" fontId="1" fillId="0" borderId="0" xfId="103"/>
    <xf numFmtId="0" fontId="51" fillId="24" borderId="10" xfId="103" applyFont="1" applyFill="1" applyBorder="1"/>
    <xf numFmtId="165" fontId="51" fillId="24" borderId="10" xfId="103" applyNumberFormat="1" applyFont="1" applyFill="1" applyBorder="1"/>
    <xf numFmtId="0" fontId="1" fillId="0" borderId="10" xfId="103" applyBorder="1"/>
    <xf numFmtId="165" fontId="0" fillId="0" borderId="10" xfId="104" applyNumberFormat="1" applyFont="1" applyBorder="1"/>
    <xf numFmtId="166" fontId="0" fillId="0" borderId="0" xfId="105" applyNumberFormat="1" applyFont="1"/>
    <xf numFmtId="165" fontId="1" fillId="0" borderId="0" xfId="103" applyNumberFormat="1"/>
    <xf numFmtId="165" fontId="0" fillId="0" borderId="0" xfId="104" applyNumberFormat="1" applyFont="1"/>
    <xf numFmtId="0" fontId="51" fillId="0" borderId="0" xfId="103" applyFont="1"/>
    <xf numFmtId="0" fontId="1" fillId="31" borderId="0" xfId="103" applyFill="1" applyAlignment="1">
      <alignment horizontal="left"/>
    </xf>
    <xf numFmtId="165" fontId="1" fillId="31" borderId="0" xfId="103" applyNumberFormat="1" applyFill="1"/>
    <xf numFmtId="0" fontId="1" fillId="31" borderId="0" xfId="103" applyFill="1" applyAlignment="1">
      <alignment horizontal="left" indent="1"/>
    </xf>
    <xf numFmtId="0" fontId="1" fillId="30" borderId="0" xfId="103" applyFill="1" applyAlignment="1">
      <alignment horizontal="left"/>
    </xf>
    <xf numFmtId="165" fontId="1" fillId="30" borderId="0" xfId="103" applyNumberFormat="1" applyFill="1"/>
    <xf numFmtId="0" fontId="1" fillId="30" borderId="0" xfId="103" applyFill="1" applyAlignment="1">
      <alignment horizontal="left" indent="1"/>
    </xf>
    <xf numFmtId="0" fontId="1" fillId="0" borderId="0" xfId="103" applyAlignment="1">
      <alignment horizontal="left"/>
    </xf>
  </cellXfs>
  <cellStyles count="106">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2" xfId="65"/>
    <cellStyle name="Bueno" xfId="19" builtinId="26" customBuiltin="1"/>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4"/>
    <cellStyle name="Neutral" xfId="33" builtinId="28" customBuiltin="1"/>
    <cellStyle name="Neutral 2" xfId="79"/>
    <cellStyle name="Normal" xfId="0" builtinId="0"/>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5"/>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15">
    <dxf>
      <fill>
        <patternFill patternType="solid">
          <fgColor indexed="64"/>
          <bgColor theme="5" tint="0.59999389629810485"/>
        </patternFill>
      </fill>
    </dxf>
    <dxf>
      <fill>
        <patternFill patternType="solid">
          <fgColor indexed="64"/>
          <bgColor theme="5" tint="0.59999389629810485"/>
        </patternFill>
      </fill>
    </dxf>
    <dxf>
      <fill>
        <patternFill patternType="solid">
          <bgColor theme="6" tint="0.59999389629810485"/>
        </patternFill>
      </fill>
    </dxf>
    <dxf>
      <fill>
        <patternFill patternType="solid">
          <bgColor theme="6" tint="0.59999389629810485"/>
        </patternFill>
      </fill>
    </dxf>
    <dxf>
      <numFmt numFmtId="165" formatCode="_-* #,##0_-;\-* #,##0_-;_-* &quot;-&quot;??_-;_-@_-"/>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6" tint="0.59999389629810485"/>
        </patternFill>
      </fill>
    </dxf>
    <dxf>
      <fill>
        <patternFill patternType="solid">
          <bgColor theme="6" tint="0.59999389629810485"/>
        </patternFill>
      </fill>
    </dxf>
    <dxf>
      <fill>
        <patternFill patternType="solid">
          <fgColor indexed="64"/>
          <bgColor theme="5" tint="0.59999389629810485"/>
        </patternFill>
      </fill>
    </dxf>
    <dxf>
      <fill>
        <patternFill patternType="solid">
          <fgColor indexed="64"/>
          <bgColor theme="5" tint="0.5999938962981048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overlay val="0"/>
    </c:title>
    <c:autoTitleDeleted val="0"/>
    <c:plotArea>
      <c:layout/>
      <c:barChart>
        <c:barDir val="col"/>
        <c:grouping val="clustered"/>
        <c:varyColors val="0"/>
        <c:ser>
          <c:idx val="1"/>
          <c:order val="0"/>
          <c:tx>
            <c:strRef>
              <c:f>'Gráficos Índice de Puntualidad'!$L$44</c:f>
              <c:strCache>
                <c:ptCount val="1"/>
                <c:pt idx="0">
                  <c:v>Índice de puntualidad
(Ene-Mar)</c:v>
                </c:pt>
              </c:strCache>
            </c:strRef>
          </c:tx>
          <c:invertIfNegative val="0"/>
          <c:cat>
            <c:strRef>
              <c:f>'Gráficos Índice de Puntualidad'!$J$45:$J$50</c:f>
              <c:strCache>
                <c:ptCount val="6"/>
                <c:pt idx="0">
                  <c:v>Interjet</c:v>
                </c:pt>
                <c:pt idx="1">
                  <c:v>Transportes Aéreos Regionales (TAR)</c:v>
                </c:pt>
                <c:pt idx="2">
                  <c:v>Aeroméxico Connect</c:v>
                </c:pt>
                <c:pt idx="3">
                  <c:v>Aeromar</c:v>
                </c:pt>
                <c:pt idx="4">
                  <c:v>Vivaaerobus</c:v>
                </c:pt>
                <c:pt idx="5">
                  <c:v>Volaris</c:v>
                </c:pt>
              </c:strCache>
            </c:strRef>
          </c:cat>
          <c:val>
            <c:numRef>
              <c:f>'Gráficos Índice de Puntualidad'!$L$45:$L$50</c:f>
              <c:numCache>
                <c:formatCode>0%</c:formatCode>
                <c:ptCount val="6"/>
                <c:pt idx="0">
                  <c:v>0.99647887323943662</c:v>
                </c:pt>
                <c:pt idx="1">
                  <c:v>0.99193548387096775</c:v>
                </c:pt>
                <c:pt idx="2">
                  <c:v>0.98279569892473118</c:v>
                </c:pt>
                <c:pt idx="3">
                  <c:v>1</c:v>
                </c:pt>
                <c:pt idx="4">
                  <c:v>0.9285714285714286</c:v>
                </c:pt>
                <c:pt idx="5">
                  <c:v>1</c:v>
                </c:pt>
              </c:numCache>
            </c:numRef>
          </c:val>
          <c:extLst>
            <c:ext xmlns:c16="http://schemas.microsoft.com/office/drawing/2014/chart" uri="{C3380CC4-5D6E-409C-BE32-E72D297353CC}">
              <c16:uniqueId val="{00000000-034A-4AD2-9144-1C4D0A6714D5}"/>
            </c:ext>
          </c:extLst>
        </c:ser>
        <c:ser>
          <c:idx val="2"/>
          <c:order val="1"/>
          <c:tx>
            <c:strRef>
              <c:f>'Gráficos Índice de Puntualidad'!$M$44</c:f>
              <c:strCache>
                <c:ptCount val="1"/>
                <c:pt idx="0">
                  <c:v>Dentro del  Horario</c:v>
                </c:pt>
              </c:strCache>
            </c:strRef>
          </c:tx>
          <c:invertIfNegative val="0"/>
          <c:cat>
            <c:strRef>
              <c:f>'Gráficos Índice de Puntualidad'!$J$45:$J$50</c:f>
              <c:strCache>
                <c:ptCount val="6"/>
                <c:pt idx="0">
                  <c:v>Interjet</c:v>
                </c:pt>
                <c:pt idx="1">
                  <c:v>Transportes Aéreos Regionales (TAR)</c:v>
                </c:pt>
                <c:pt idx="2">
                  <c:v>Aeroméxico Connect</c:v>
                </c:pt>
                <c:pt idx="3">
                  <c:v>Aeromar</c:v>
                </c:pt>
                <c:pt idx="4">
                  <c:v>Vivaaerobus</c:v>
                </c:pt>
                <c:pt idx="5">
                  <c:v>Volaris</c:v>
                </c:pt>
              </c:strCache>
            </c:strRef>
          </c:cat>
          <c:val>
            <c:numRef>
              <c:f>'Gráficos Índice de Puntualidad'!$M$45:$M$50</c:f>
              <c:numCache>
                <c:formatCode>0%</c:formatCode>
                <c:ptCount val="6"/>
                <c:pt idx="0">
                  <c:v>0.88732394366197187</c:v>
                </c:pt>
                <c:pt idx="1">
                  <c:v>0.9838709677419355</c:v>
                </c:pt>
                <c:pt idx="2">
                  <c:v>0.89247311827956988</c:v>
                </c:pt>
                <c:pt idx="3">
                  <c:v>0.92913385826771655</c:v>
                </c:pt>
                <c:pt idx="4">
                  <c:v>0.9285714285714286</c:v>
                </c:pt>
                <c:pt idx="5">
                  <c:v>0.95473251028806583</c:v>
                </c:pt>
              </c:numCache>
            </c:numRef>
          </c:val>
          <c:extLst>
            <c:ext xmlns:c16="http://schemas.microsoft.com/office/drawing/2014/chart" uri="{C3380CC4-5D6E-409C-BE32-E72D297353CC}">
              <c16:uniqueId val="{00000001-034A-4AD2-9144-1C4D0A6714D5}"/>
            </c:ext>
          </c:extLst>
        </c:ser>
        <c:dLbls>
          <c:showLegendKey val="0"/>
          <c:showVal val="0"/>
          <c:showCatName val="0"/>
          <c:showSerName val="0"/>
          <c:showPercent val="0"/>
          <c:showBubbleSize val="0"/>
        </c:dLbls>
        <c:gapWidth val="150"/>
        <c:axId val="250620408"/>
        <c:axId val="516948504"/>
      </c:barChart>
      <c:catAx>
        <c:axId val="2506204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516948504"/>
        <c:crosses val="autoZero"/>
        <c:auto val="1"/>
        <c:lblAlgn val="ctr"/>
        <c:lblOffset val="100"/>
        <c:noMultiLvlLbl val="0"/>
      </c:catAx>
      <c:valAx>
        <c:axId val="516948504"/>
        <c:scaling>
          <c:orientation val="minMax"/>
          <c:max val="1"/>
          <c:min val="0"/>
        </c:scaling>
        <c:delete val="0"/>
        <c:axPos val="l"/>
        <c:majorGridlines/>
        <c:numFmt formatCode="0%" sourceLinked="1"/>
        <c:majorTickMark val="out"/>
        <c:minorTickMark val="none"/>
        <c:tickLblPos val="nextTo"/>
        <c:crossAx val="25062040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sz="1600"/>
            </a:pPr>
            <a:r>
              <a:rPr lang="es-MX" sz="1600"/>
              <a:t>Índice de puntualidad</a:t>
            </a:r>
            <a:r>
              <a:rPr lang="es-MX" sz="1600" baseline="0"/>
              <a:t> - Aerolíneas Norteamericanas</a:t>
            </a:r>
            <a:endParaRPr lang="es-MX" sz="1600"/>
          </a:p>
        </c:rich>
      </c:tx>
      <c:overlay val="0"/>
    </c:title>
    <c:autoTitleDeleted val="0"/>
    <c:plotArea>
      <c:layout/>
      <c:barChart>
        <c:barDir val="col"/>
        <c:grouping val="clustered"/>
        <c:varyColors val="0"/>
        <c:ser>
          <c:idx val="1"/>
          <c:order val="0"/>
          <c:tx>
            <c:strRef>
              <c:f>'Gráficos Índice de Puntualidad'!$L$59</c:f>
              <c:strCache>
                <c:ptCount val="1"/>
                <c:pt idx="0">
                  <c:v>Índice de puntualidad
(Ene-Mar)</c:v>
                </c:pt>
              </c:strCache>
            </c:strRef>
          </c:tx>
          <c:invertIfNegative val="0"/>
          <c:cat>
            <c:strRef>
              <c:f>'Gráficos Índice de Puntualidad'!$J$60</c:f>
              <c:strCache>
                <c:ptCount val="1"/>
                <c:pt idx="0">
                  <c:v>United Airlines, Inc.</c:v>
                </c:pt>
              </c:strCache>
            </c:strRef>
          </c:cat>
          <c:val>
            <c:numRef>
              <c:f>'Gráficos Índice de Puntualidad'!$L$60</c:f>
              <c:numCache>
                <c:formatCode>0%</c:formatCode>
                <c:ptCount val="1"/>
                <c:pt idx="0">
                  <c:v>0.91111111111111109</c:v>
                </c:pt>
              </c:numCache>
            </c:numRef>
          </c:val>
          <c:extLst>
            <c:ext xmlns:c16="http://schemas.microsoft.com/office/drawing/2014/chart" uri="{C3380CC4-5D6E-409C-BE32-E72D297353CC}">
              <c16:uniqueId val="{00000000-466A-477B-A4DF-FB85519C018F}"/>
            </c:ext>
          </c:extLst>
        </c:ser>
        <c:ser>
          <c:idx val="2"/>
          <c:order val="1"/>
          <c:tx>
            <c:strRef>
              <c:f>'Gráficos Índice de Puntualidad'!$M$59</c:f>
              <c:strCache>
                <c:ptCount val="1"/>
                <c:pt idx="0">
                  <c:v>Dentro del  Horario</c:v>
                </c:pt>
              </c:strCache>
            </c:strRef>
          </c:tx>
          <c:invertIfNegative val="0"/>
          <c:cat>
            <c:strRef>
              <c:f>'Gráficos Índice de Puntualidad'!$J$60</c:f>
              <c:strCache>
                <c:ptCount val="1"/>
                <c:pt idx="0">
                  <c:v>United Airlines, Inc.</c:v>
                </c:pt>
              </c:strCache>
            </c:strRef>
          </c:cat>
          <c:val>
            <c:numRef>
              <c:f>'Gráficos Índice de Puntualidad'!$M$60</c:f>
              <c:numCache>
                <c:formatCode>0%</c:formatCode>
                <c:ptCount val="1"/>
                <c:pt idx="0">
                  <c:v>0.91111111111111109</c:v>
                </c:pt>
              </c:numCache>
            </c:numRef>
          </c:val>
          <c:extLst>
            <c:ext xmlns:c16="http://schemas.microsoft.com/office/drawing/2014/chart" uri="{C3380CC4-5D6E-409C-BE32-E72D297353CC}">
              <c16:uniqueId val="{00000001-466A-477B-A4DF-FB85519C018F}"/>
            </c:ext>
          </c:extLst>
        </c:ser>
        <c:dLbls>
          <c:showLegendKey val="0"/>
          <c:showVal val="0"/>
          <c:showCatName val="0"/>
          <c:showSerName val="0"/>
          <c:showPercent val="0"/>
          <c:showBubbleSize val="0"/>
        </c:dLbls>
        <c:gapWidth val="150"/>
        <c:axId val="516949288"/>
        <c:axId val="516949680"/>
      </c:barChart>
      <c:catAx>
        <c:axId val="516949288"/>
        <c:scaling>
          <c:orientation val="minMax"/>
        </c:scaling>
        <c:delete val="0"/>
        <c:axPos val="b"/>
        <c:numFmt formatCode="General" sourceLinked="1"/>
        <c:majorTickMark val="out"/>
        <c:minorTickMark val="none"/>
        <c:tickLblPos val="nextTo"/>
        <c:txPr>
          <a:bodyPr rot="0" vert="horz"/>
          <a:lstStyle/>
          <a:p>
            <a:pPr>
              <a:defRPr/>
            </a:pPr>
            <a:endParaRPr lang="es-MX"/>
          </a:p>
        </c:txPr>
        <c:crossAx val="516949680"/>
        <c:crosses val="autoZero"/>
        <c:auto val="1"/>
        <c:lblAlgn val="ctr"/>
        <c:lblOffset val="100"/>
        <c:noMultiLvlLbl val="0"/>
      </c:catAx>
      <c:valAx>
        <c:axId val="516949680"/>
        <c:scaling>
          <c:orientation val="minMax"/>
          <c:max val="1"/>
          <c:min val="0"/>
        </c:scaling>
        <c:delete val="0"/>
        <c:axPos val="l"/>
        <c:majorGridlines/>
        <c:numFmt formatCode="0%" sourceLinked="1"/>
        <c:majorTickMark val="out"/>
        <c:minorTickMark val="none"/>
        <c:tickLblPos val="nextTo"/>
        <c:crossAx val="516949288"/>
        <c:crosses val="autoZero"/>
        <c:crossBetween val="between"/>
        <c:majorUnit val="0.2"/>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b="1" i="0" baseline="0">
                <a:effectLst/>
              </a:rPr>
              <a:t>% de Operaciones a Tiempo - Promedio </a:t>
            </a:r>
            <a:endParaRPr lang="es-MX" sz="1400">
              <a:effectLst/>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Puntualidad'!$A$12</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Puntualidad'!$B$11:$M$11</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Puntualidad'!$B$12:$M$12</c:f>
              <c:numCache>
                <c:formatCode>0%</c:formatCode>
                <c:ptCount val="12"/>
                <c:pt idx="0">
                  <c:v>0.91335264744676847</c:v>
                </c:pt>
                <c:pt idx="1">
                  <c:v>0.94733861402731012</c:v>
                </c:pt>
                <c:pt idx="2">
                  <c:v>0.92391314695140636</c:v>
                </c:pt>
              </c:numCache>
            </c:numRef>
          </c:val>
          <c:smooth val="0"/>
          <c:extLst>
            <c:ext xmlns:c16="http://schemas.microsoft.com/office/drawing/2014/chart" uri="{C3380CC4-5D6E-409C-BE32-E72D297353CC}">
              <c16:uniqueId val="{00000000-415E-467F-BA3E-F04E6640541E}"/>
            </c:ext>
          </c:extLst>
        </c:ser>
        <c:ser>
          <c:idx val="1"/>
          <c:order val="1"/>
          <c:tx>
            <c:strRef>
              <c:f>'Gráficos Índice de Puntualidad'!$A$13</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Puntualidad'!$B$11:$M$11</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Puntualidad'!$B$13:$M$13</c:f>
              <c:numCache>
                <c:formatCode>0%</c:formatCode>
                <c:ptCount val="12"/>
                <c:pt idx="0">
                  <c:v>0.87096774193548387</c:v>
                </c:pt>
                <c:pt idx="1">
                  <c:v>0.8928571428571429</c:v>
                </c:pt>
                <c:pt idx="2">
                  <c:v>0.967741935483871</c:v>
                </c:pt>
              </c:numCache>
            </c:numRef>
          </c:val>
          <c:smooth val="0"/>
          <c:extLst>
            <c:ext xmlns:c16="http://schemas.microsoft.com/office/drawing/2014/chart" uri="{C3380CC4-5D6E-409C-BE32-E72D297353CC}">
              <c16:uniqueId val="{00000001-415E-467F-BA3E-F04E6640541E}"/>
            </c:ext>
          </c:extLst>
        </c:ser>
        <c:dLbls>
          <c:showLegendKey val="0"/>
          <c:showVal val="0"/>
          <c:showCatName val="0"/>
          <c:showSerName val="0"/>
          <c:showPercent val="0"/>
          <c:showBubbleSize val="0"/>
        </c:dLbls>
        <c:marker val="1"/>
        <c:smooth val="0"/>
        <c:axId val="251567864"/>
        <c:axId val="251568256"/>
      </c:lineChart>
      <c:catAx>
        <c:axId val="251567864"/>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251568256"/>
        <c:crosses val="autoZero"/>
        <c:auto val="1"/>
        <c:lblAlgn val="ctr"/>
        <c:lblOffset val="100"/>
        <c:noMultiLvlLbl val="0"/>
      </c:catAx>
      <c:valAx>
        <c:axId val="251568256"/>
        <c:scaling>
          <c:orientation val="minMax"/>
          <c:max val="1"/>
          <c:min val="0"/>
        </c:scaling>
        <c:delete val="0"/>
        <c:axPos val="l"/>
        <c:majorGridlines>
          <c:spPr>
            <a:ln>
              <a:solidFill>
                <a:schemeClr val="bg1">
                  <a:lumMod val="65000"/>
                </a:schemeClr>
              </a:solidFill>
              <a:prstDash val="sysDot"/>
            </a:ln>
          </c:spPr>
        </c:majorGridlines>
        <c:numFmt formatCode="0%" sourceLinked="1"/>
        <c:majorTickMark val="out"/>
        <c:minorTickMark val="none"/>
        <c:tickLblPos val="nextTo"/>
        <c:spPr>
          <a:ln>
            <a:prstDash val="sysDash"/>
          </a:ln>
        </c:spPr>
        <c:crossAx val="251567864"/>
        <c:crosses val="autoZero"/>
        <c:crossBetween val="between"/>
        <c:majorUnit val="0.1"/>
      </c:valAx>
    </c:plotArea>
    <c:legend>
      <c:legendPos val="b"/>
      <c:layout>
        <c:manualLayout>
          <c:xMode val="edge"/>
          <c:yMode val="edge"/>
          <c:x val="9.3954373324242391E-2"/>
          <c:y val="0.92442134459467462"/>
          <c:w val="0.9"/>
          <c:h val="7.447996056327065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Arial" pitchFamily="34" charset="0"/>
                <a:cs typeface="Arial" pitchFamily="34" charset="0"/>
              </a:defRPr>
            </a:pPr>
            <a:r>
              <a:rPr lang="es-MX" sz="1400">
                <a:latin typeface="Arial" pitchFamily="34" charset="0"/>
                <a:cs typeface="Arial" pitchFamily="34" charset="0"/>
              </a:rPr>
              <a:t>Índice</a:t>
            </a:r>
            <a:r>
              <a:rPr lang="es-MX" sz="1400" baseline="0">
                <a:latin typeface="Arial" pitchFamily="34" charset="0"/>
                <a:cs typeface="Arial" pitchFamily="34" charset="0"/>
              </a:rPr>
              <a:t> de Puntualidad - Promedio</a:t>
            </a:r>
            <a:endParaRPr lang="es-MX" sz="1400">
              <a:latin typeface="Arial" pitchFamily="34" charset="0"/>
              <a:cs typeface="Arial" pitchFamily="34" charset="0"/>
            </a:endParaRPr>
          </a:p>
        </c:rich>
      </c:tx>
      <c:layout>
        <c:manualLayout>
          <c:xMode val="edge"/>
          <c:yMode val="edge"/>
          <c:x val="0.31280180478776431"/>
          <c:y val="4.4049125847632181E-2"/>
        </c:manualLayout>
      </c:layout>
      <c:overlay val="1"/>
    </c:title>
    <c:autoTitleDeleted val="0"/>
    <c:plotArea>
      <c:layout>
        <c:manualLayout>
          <c:layoutTarget val="inner"/>
          <c:xMode val="edge"/>
          <c:yMode val="edge"/>
          <c:x val="6.2852611162140984E-2"/>
          <c:y val="0.15621351473071071"/>
          <c:w val="0.91901801335785882"/>
          <c:h val="0.5845078877550367"/>
        </c:manualLayout>
      </c:layout>
      <c:lineChart>
        <c:grouping val="standard"/>
        <c:varyColors val="0"/>
        <c:ser>
          <c:idx val="0"/>
          <c:order val="0"/>
          <c:tx>
            <c:strRef>
              <c:f>'Gráficos Índice de Puntualidad'!$A$7</c:f>
              <c:strCache>
                <c:ptCount val="1"/>
                <c:pt idx="0">
                  <c:v>Mexicanas</c:v>
                </c:pt>
              </c:strCache>
            </c:strRef>
          </c:tx>
          <c:spPr>
            <a:ln w="19050">
              <a:solidFill>
                <a:srgbClr val="C00000"/>
              </a:solidFill>
            </a:ln>
          </c:spPr>
          <c:marker>
            <c:spPr>
              <a:solidFill>
                <a:srgbClr val="C00000"/>
              </a:solidFill>
              <a:ln>
                <a:solidFill>
                  <a:srgbClr val="C00000"/>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Puntualidad'!$B$7:$M$7</c:f>
              <c:numCache>
                <c:formatCode>0.0%</c:formatCode>
                <c:ptCount val="12"/>
                <c:pt idx="0">
                  <c:v>0.96369047619047621</c:v>
                </c:pt>
                <c:pt idx="1">
                  <c:v>0.99456316442717607</c:v>
                </c:pt>
                <c:pt idx="2">
                  <c:v>0.99143920595533508</c:v>
                </c:pt>
              </c:numCache>
            </c:numRef>
          </c:val>
          <c:smooth val="0"/>
          <c:extLst>
            <c:ext xmlns:c16="http://schemas.microsoft.com/office/drawing/2014/chart" uri="{C3380CC4-5D6E-409C-BE32-E72D297353CC}">
              <c16:uniqueId val="{00000000-37BF-49E9-9211-363471BB0D3A}"/>
            </c:ext>
          </c:extLst>
        </c:ser>
        <c:ser>
          <c:idx val="1"/>
          <c:order val="1"/>
          <c:tx>
            <c:strRef>
              <c:f>'Gráficos Índice de Puntualidad'!$A$8</c:f>
              <c:strCache>
                <c:ptCount val="1"/>
                <c:pt idx="0">
                  <c:v>Norteamericanas</c:v>
                </c:pt>
              </c:strCache>
            </c:strRef>
          </c:tx>
          <c:spPr>
            <a:ln w="19050">
              <a:solidFill>
                <a:schemeClr val="tx1">
                  <a:lumMod val="65000"/>
                  <a:lumOff val="35000"/>
                </a:schemeClr>
              </a:solidFill>
            </a:ln>
          </c:spPr>
          <c:marker>
            <c:spPr>
              <a:solidFill>
                <a:schemeClr val="tx1">
                  <a:lumMod val="65000"/>
                  <a:lumOff val="35000"/>
                </a:schemeClr>
              </a:solidFill>
              <a:ln>
                <a:solidFill>
                  <a:schemeClr val="tx1">
                    <a:lumMod val="65000"/>
                    <a:lumOff val="35000"/>
                  </a:schemeClr>
                </a:solidFill>
              </a:ln>
            </c:spPr>
          </c:marker>
          <c:cat>
            <c:strRef>
              <c:f>'Gráficos Índice de Puntualidad'!$B$6:$M$6</c:f>
              <c:strCache>
                <c:ptCount val="12"/>
                <c:pt idx="0">
                  <c:v>Ene/Jan</c:v>
                </c:pt>
                <c:pt idx="1">
                  <c:v>Feb/Feb</c:v>
                </c:pt>
                <c:pt idx="2">
                  <c:v>Mar/Mar</c:v>
                </c:pt>
                <c:pt idx="3">
                  <c:v>Abr/Apr</c:v>
                </c:pt>
                <c:pt idx="4">
                  <c:v>May/May</c:v>
                </c:pt>
                <c:pt idx="5">
                  <c:v>Jun/Jun</c:v>
                </c:pt>
                <c:pt idx="6">
                  <c:v>Jul/Jul</c:v>
                </c:pt>
                <c:pt idx="7">
                  <c:v>Ago/Aug</c:v>
                </c:pt>
                <c:pt idx="8">
                  <c:v>Sep/Sep</c:v>
                </c:pt>
                <c:pt idx="9">
                  <c:v>Oct/Oct</c:v>
                </c:pt>
                <c:pt idx="10">
                  <c:v>Nov/Nov</c:v>
                </c:pt>
                <c:pt idx="11">
                  <c:v>Dic/Dec</c:v>
                </c:pt>
              </c:strCache>
            </c:strRef>
          </c:cat>
          <c:val>
            <c:numRef>
              <c:f>'Gráficos Índice de Puntualidad'!$B$8:$M$8</c:f>
              <c:numCache>
                <c:formatCode>0.0%</c:formatCode>
                <c:ptCount val="12"/>
                <c:pt idx="0">
                  <c:v>0.87096774193548387</c:v>
                </c:pt>
                <c:pt idx="1">
                  <c:v>0.8928571428571429</c:v>
                </c:pt>
                <c:pt idx="2">
                  <c:v>0.967741935483871</c:v>
                </c:pt>
              </c:numCache>
            </c:numRef>
          </c:val>
          <c:smooth val="0"/>
          <c:extLst>
            <c:ext xmlns:c16="http://schemas.microsoft.com/office/drawing/2014/chart" uri="{C3380CC4-5D6E-409C-BE32-E72D297353CC}">
              <c16:uniqueId val="{00000001-37BF-49E9-9211-363471BB0D3A}"/>
            </c:ext>
          </c:extLst>
        </c:ser>
        <c:dLbls>
          <c:showLegendKey val="0"/>
          <c:showVal val="0"/>
          <c:showCatName val="0"/>
          <c:showSerName val="0"/>
          <c:showPercent val="0"/>
          <c:showBubbleSize val="0"/>
        </c:dLbls>
        <c:marker val="1"/>
        <c:smooth val="0"/>
        <c:axId val="251569040"/>
        <c:axId val="511164016"/>
      </c:lineChart>
      <c:catAx>
        <c:axId val="251569040"/>
        <c:scaling>
          <c:orientation val="minMax"/>
        </c:scaling>
        <c:delete val="0"/>
        <c:axPos val="b"/>
        <c:numFmt formatCode="General" sourceLinked="0"/>
        <c:majorTickMark val="out"/>
        <c:minorTickMark val="none"/>
        <c:tickLblPos val="nextTo"/>
        <c:txPr>
          <a:bodyPr rot="-5400000" vert="horz"/>
          <a:lstStyle/>
          <a:p>
            <a:pPr>
              <a:defRPr/>
            </a:pPr>
            <a:endParaRPr lang="es-MX"/>
          </a:p>
        </c:txPr>
        <c:crossAx val="511164016"/>
        <c:crosses val="autoZero"/>
        <c:auto val="1"/>
        <c:lblAlgn val="ctr"/>
        <c:lblOffset val="100"/>
        <c:noMultiLvlLbl val="0"/>
      </c:catAx>
      <c:valAx>
        <c:axId val="511164016"/>
        <c:scaling>
          <c:orientation val="minMax"/>
          <c:max val="1"/>
          <c:min val="0"/>
        </c:scaling>
        <c:delete val="0"/>
        <c:axPos val="l"/>
        <c:majorGridlines>
          <c:spPr>
            <a:ln>
              <a:solidFill>
                <a:schemeClr val="bg1">
                  <a:lumMod val="65000"/>
                </a:schemeClr>
              </a:solidFill>
              <a:prstDash val="sysDot"/>
            </a:ln>
          </c:spPr>
        </c:majorGridlines>
        <c:numFmt formatCode="0.0%" sourceLinked="1"/>
        <c:majorTickMark val="out"/>
        <c:minorTickMark val="none"/>
        <c:tickLblPos val="nextTo"/>
        <c:spPr>
          <a:ln>
            <a:prstDash val="sysDash"/>
          </a:ln>
        </c:spPr>
        <c:crossAx val="251569040"/>
        <c:crosses val="autoZero"/>
        <c:crossBetween val="between"/>
      </c:valAx>
    </c:plotArea>
    <c:legend>
      <c:legendPos val="b"/>
      <c:layout>
        <c:manualLayout>
          <c:xMode val="edge"/>
          <c:yMode val="edge"/>
          <c:x val="8.9854953195398518E-2"/>
          <c:y val="0.92024178271807111"/>
          <c:w val="0.89999998441379259"/>
          <c:h val="7.5578655405325351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Ene-Mar en el Aeropuerto de Oaxaca</a:t>
            </a:r>
          </a:p>
          <a:p>
            <a:pPr>
              <a:defRPr sz="1600"/>
            </a:pPr>
            <a:r>
              <a:rPr lang="en-US" sz="1600" baseline="0"/>
              <a:t> 2018 </a:t>
            </a:r>
            <a:endParaRPr lang="en-US" sz="1600"/>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75000"/>
                  <a:lumOff val="25000"/>
                </a:schemeClr>
              </a:solidFill>
              <a:ln w="19050">
                <a:solidFill>
                  <a:schemeClr val="lt1"/>
                </a:solidFill>
              </a:ln>
              <a:effectLst/>
            </c:spPr>
            <c:extLst>
              <c:ext xmlns:c16="http://schemas.microsoft.com/office/drawing/2014/chart" uri="{C3380CC4-5D6E-409C-BE32-E72D297353CC}">
                <c16:uniqueId val="{00000001-A287-4AE5-B276-DA1C58E1A150}"/>
              </c:ext>
            </c:extLst>
          </c:dPt>
          <c:dPt>
            <c:idx val="1"/>
            <c:bubble3D val="0"/>
            <c:spPr>
              <a:solidFill>
                <a:srgbClr val="800000"/>
              </a:solidFill>
              <a:ln w="19050">
                <a:solidFill>
                  <a:schemeClr val="lt1"/>
                </a:solidFill>
              </a:ln>
              <a:effectLst/>
            </c:spPr>
            <c:extLst>
              <c:ext xmlns:c16="http://schemas.microsoft.com/office/drawing/2014/chart" uri="{C3380CC4-5D6E-409C-BE32-E72D297353CC}">
                <c16:uniqueId val="{00000003-A287-4AE5-B276-DA1C58E1A150}"/>
              </c:ext>
            </c:extLst>
          </c:dPt>
          <c:dPt>
            <c:idx val="2"/>
            <c:bubble3D val="0"/>
            <c:spPr>
              <a:solidFill>
                <a:schemeClr val="accent3">
                  <a:shade val="82000"/>
                </a:schemeClr>
              </a:solidFill>
              <a:ln w="19050">
                <a:solidFill>
                  <a:schemeClr val="lt1"/>
                </a:solidFill>
              </a:ln>
              <a:effectLst/>
            </c:spPr>
            <c:extLst>
              <c:ext xmlns:c16="http://schemas.microsoft.com/office/drawing/2014/chart" uri="{C3380CC4-5D6E-409C-BE32-E72D297353CC}">
                <c16:uniqueId val="{00000005-A287-4AE5-B276-DA1C58E1A150}"/>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A287-4AE5-B276-DA1C58E1A150}"/>
              </c:ext>
            </c:extLst>
          </c:dPt>
          <c:dPt>
            <c:idx val="4"/>
            <c:bubble3D val="0"/>
            <c:spPr>
              <a:solidFill>
                <a:schemeClr val="accent3">
                  <a:tint val="83000"/>
                </a:schemeClr>
              </a:solidFill>
              <a:ln w="19050">
                <a:solidFill>
                  <a:schemeClr val="lt1"/>
                </a:solidFill>
              </a:ln>
              <a:effectLst/>
            </c:spPr>
            <c:extLst>
              <c:ext xmlns:c16="http://schemas.microsoft.com/office/drawing/2014/chart" uri="{C3380CC4-5D6E-409C-BE32-E72D297353CC}">
                <c16:uniqueId val="{00000009-A287-4AE5-B276-DA1C58E1A150}"/>
              </c:ext>
            </c:extLst>
          </c:dPt>
          <c:dPt>
            <c:idx val="5"/>
            <c:bubble3D val="0"/>
            <c:spPr>
              <a:solidFill>
                <a:schemeClr val="accent3">
                  <a:tint val="65000"/>
                </a:schemeClr>
              </a:solidFill>
              <a:ln w="19050">
                <a:solidFill>
                  <a:schemeClr val="lt1"/>
                </a:solidFill>
              </a:ln>
              <a:effectLst/>
            </c:spPr>
            <c:extLst>
              <c:ext xmlns:c16="http://schemas.microsoft.com/office/drawing/2014/chart" uri="{C3380CC4-5D6E-409C-BE32-E72D297353CC}">
                <c16:uniqueId val="{0000000B-A287-4AE5-B276-DA1C58E1A150}"/>
              </c:ext>
            </c:extLst>
          </c:dPt>
          <c:dPt>
            <c:idx val="6"/>
            <c:bubble3D val="0"/>
            <c:spPr>
              <a:solidFill>
                <a:schemeClr val="accent3">
                  <a:tint val="48000"/>
                </a:schemeClr>
              </a:solidFill>
              <a:ln w="19050">
                <a:solidFill>
                  <a:schemeClr val="lt1"/>
                </a:solidFill>
              </a:ln>
              <a:effectLst/>
            </c:spPr>
            <c:extLst>
              <c:ext xmlns:c16="http://schemas.microsoft.com/office/drawing/2014/chart" uri="{C3380CC4-5D6E-409C-BE32-E72D297353CC}">
                <c16:uniqueId val="{0000000D-A287-4AE5-B276-DA1C58E1A150}"/>
              </c:ext>
            </c:extLst>
          </c:dPt>
          <c:dPt>
            <c:idx val="7"/>
            <c:bubble3D val="0"/>
            <c:spPr>
              <a:solidFill>
                <a:schemeClr val="accent3">
                  <a:tint val="30000"/>
                </a:schemeClr>
              </a:solidFill>
              <a:ln w="19050">
                <a:solidFill>
                  <a:schemeClr val="lt1"/>
                </a:solidFill>
              </a:ln>
              <a:effectLst/>
            </c:spPr>
            <c:extLst>
              <c:ext xmlns:c16="http://schemas.microsoft.com/office/drawing/2014/chart" uri="{C3380CC4-5D6E-409C-BE32-E72D297353CC}">
                <c16:uniqueId val="{0000000F-A287-4AE5-B276-DA1C58E1A150}"/>
              </c:ext>
            </c:extLst>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A287-4AE5-B276-DA1C58E1A150}"/>
                </c:ext>
              </c:extLst>
            </c:dLbl>
            <c:dLbl>
              <c:idx val="1"/>
              <c:layout>
                <c:manualLayout>
                  <c:x val="-2.2107078769305788E-2"/>
                  <c:y val="5.687619924679526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2050729653273534"/>
                      <c:h val="0.15425503903079926"/>
                    </c:manualLayout>
                  </c15:layout>
                </c:ext>
                <c:ext xmlns:c16="http://schemas.microsoft.com/office/drawing/2014/chart" uri="{C3380CC4-5D6E-409C-BE32-E72D297353CC}">
                  <c16:uniqueId val="{00000003-A287-4AE5-B276-DA1C58E1A150}"/>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287-4AE5-B276-DA1C58E1A150}"/>
                </c:ext>
              </c:extLst>
            </c:dLbl>
            <c:dLbl>
              <c:idx val="7"/>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solidFill>
                          <a:sysClr val="windowText" lastClr="000000"/>
                        </a:solidFill>
                      </a:rPr>
                      <a:t>Operaciones con Demora
</a:t>
                    </a:r>
                    <a:fld id="{AAF035C7-B521-4665-9B99-245C5B530642}" type="PERCENTAGE">
                      <a:rPr lang="en-US" baseline="0">
                        <a:solidFill>
                          <a:sysClr val="windowText" lastClr="000000"/>
                        </a:solidFill>
                      </a:rPr>
                      <a:pPr>
                        <a:defRPr sz="1200" b="1"/>
                      </a:pPr>
                      <a:t>[PORCENTAJE]</a:t>
                    </a:fld>
                    <a:endParaRPr lang="en-US" baseline="0">
                      <a:solidFill>
                        <a:sysClr val="windowText" lastClr="000000"/>
                      </a:solidFill>
                    </a:endParaRPr>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F-A287-4AE5-B276-DA1C58E1A15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Demoras'!$D$3:$D$9</c:f>
              <c:strCache>
                <c:ptCount val="4"/>
                <c:pt idx="0">
                  <c:v>Operaciones a Tiempo</c:v>
                </c:pt>
                <c:pt idx="1">
                  <c:v>Operaciones Imputables a la aerolínea</c:v>
                </c:pt>
                <c:pt idx="2">
                  <c:v>Aplicación De Control De Flujo </c:v>
                </c:pt>
                <c:pt idx="3">
                  <c:v>Meteorologia</c:v>
                </c:pt>
              </c:strCache>
            </c:strRef>
          </c:cat>
          <c:val>
            <c:numRef>
              <c:f>'Graficas Demoras'!$E$3:$E$9</c:f>
              <c:numCache>
                <c:formatCode>_-* #,##0_-;\-* #,##0_-;_-* "-"??_-;_-@_-</c:formatCode>
                <c:ptCount val="7"/>
                <c:pt idx="0">
                  <c:v>1247</c:v>
                </c:pt>
                <c:pt idx="1">
                  <c:v>20</c:v>
                </c:pt>
                <c:pt idx="2">
                  <c:v>87</c:v>
                </c:pt>
                <c:pt idx="3">
                  <c:v>7</c:v>
                </c:pt>
              </c:numCache>
            </c:numRef>
          </c:val>
          <c:extLst>
            <c:ext xmlns:c16="http://schemas.microsoft.com/office/drawing/2014/chart" uri="{C3380CC4-5D6E-409C-BE32-E72D297353CC}">
              <c16:uniqueId val="{00000010-A287-4AE5-B276-DA1C58E1A150}"/>
            </c:ext>
          </c:extLst>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57150</xdr:colOff>
      <xdr:row>34</xdr:row>
      <xdr:rowOff>89647</xdr:rowOff>
    </xdr:from>
    <xdr:to>
      <xdr:col>7</xdr:col>
      <xdr:colOff>361951</xdr:colOff>
      <xdr:row>56</xdr:row>
      <xdr:rowOff>38100</xdr:rowOff>
    </xdr:to>
    <xdr:graphicFrame macro="">
      <xdr:nvGraphicFramePr>
        <xdr:cNvPr id="2" name="2 Gráfico">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7</xdr:col>
      <xdr:colOff>304801</xdr:colOff>
      <xdr:row>75</xdr:row>
      <xdr:rowOff>90488</xdr:rowOff>
    </xdr:to>
    <xdr:graphicFrame macro="">
      <xdr:nvGraphicFramePr>
        <xdr:cNvPr id="3" name="3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739588</xdr:colOff>
      <xdr:row>14</xdr:row>
      <xdr:rowOff>145676</xdr:rowOff>
    </xdr:from>
    <xdr:to>
      <xdr:col>16</xdr:col>
      <xdr:colOff>371156</xdr:colOff>
      <xdr:row>34</xdr:row>
      <xdr:rowOff>91449</xdr:rowOff>
    </xdr:to>
    <xdr:graphicFrame macro="">
      <xdr:nvGraphicFramePr>
        <xdr:cNvPr id="6" name="6 Gráfico">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11207</xdr:colOff>
      <xdr:row>14</xdr:row>
      <xdr:rowOff>145676</xdr:rowOff>
    </xdr:from>
    <xdr:to>
      <xdr:col>7</xdr:col>
      <xdr:colOff>420783</xdr:colOff>
      <xdr:row>34</xdr:row>
      <xdr:rowOff>46625</xdr:rowOff>
    </xdr:to>
    <xdr:graphicFrame macro="">
      <xdr:nvGraphicFramePr>
        <xdr:cNvPr id="7" name="7 Gráfico">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a:extLst>
            <a:ext uri="{FF2B5EF4-FFF2-40B4-BE49-F238E27FC236}">
              <a16:creationId xmlns:a16="http://schemas.microsoft.com/office/drawing/2014/main" id="{A838E9FA-5A0B-4CD0-9952-DAF7A69DA1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Desktop/Ernesto%20Puntualidad%20y%20quejas%20VF/Indice%20de%20puntualidad/BASE%20PARA%20INDICE%20V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ciones AICM"/>
      <sheetName val="BASE TD acum mens TOTALES"/>
      <sheetName val="Graficas"/>
      <sheetName val="BASE TD acum mens TOTALES PILOT"/>
      <sheetName val="BASE TD acum mens totales 2"/>
      <sheetName val="BASE TD acum mens totales aptos"/>
      <sheetName val="Graficas Demoras"/>
      <sheetName val="Detalle Total de Causas"/>
      <sheetName val="base 2"/>
      <sheetName val="TD CAUSAS PROD MENSUAL 1"/>
      <sheetName val="PORTADAS AICM"/>
      <sheetName val="Hoja1"/>
      <sheetName val="Robert peticion dg APTO"/>
      <sheetName val="Pet causas robert"/>
      <sheetName val="RObert Peticion Aerolinea"/>
      <sheetName val="CONTROL ENTREGA REGIONES"/>
      <sheetName val="base nombres"/>
      <sheetName val="X"/>
      <sheetName val="Demoras Acumulados R 1-6"/>
      <sheetName val="Causas acum R 1-6 y AICM sflet"/>
      <sheetName val="causas "/>
      <sheetName val="demoras imputables"/>
      <sheetName val="Causas acum R 1-6 y AICM"/>
    </sheetNames>
    <sheetDataSet>
      <sheetData sheetId="0"/>
      <sheetData sheetId="1"/>
      <sheetData sheetId="2"/>
      <sheetData sheetId="3"/>
      <sheetData sheetId="4"/>
      <sheetData sheetId="5"/>
      <sheetData sheetId="6">
        <row r="3">
          <cell r="D3" t="str">
            <v>Operaciones a Tiempo</v>
          </cell>
          <cell r="E3">
            <v>1247</v>
          </cell>
        </row>
        <row r="4">
          <cell r="D4" t="str">
            <v>Operaciones Imputables a la aerolínea</v>
          </cell>
          <cell r="E4">
            <v>20</v>
          </cell>
        </row>
        <row r="5">
          <cell r="D5" t="str">
            <v xml:space="preserve">Aplicación De Control De Flujo </v>
          </cell>
          <cell r="E5">
            <v>87</v>
          </cell>
        </row>
        <row r="6">
          <cell r="D6" t="str">
            <v>Meteorologia</v>
          </cell>
          <cell r="E6">
            <v>7</v>
          </cell>
        </row>
        <row r="7">
          <cell r="D7" t="str">
            <v/>
          </cell>
          <cell r="E7">
            <v>0</v>
          </cell>
        </row>
        <row r="8">
          <cell r="D8" t="str">
            <v>Otros</v>
          </cell>
          <cell r="E8">
            <v>0</v>
          </cell>
        </row>
        <row r="9">
          <cell r="D9" t="str">
            <v/>
          </cell>
          <cell r="E9">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3258.459551967593" createdVersion="6" refreshedVersion="6" minRefreshableVersion="3" recordCount="16">
  <cacheSource type="worksheet">
    <worksheetSource ref="A3:P19" sheet="base 2" r:id="rId2"/>
  </cacheSource>
  <cacheFields count="16">
    <cacheField name="Empresa" numFmtId="0">
      <sharedItems count="7">
        <s v="Aeromar"/>
        <s v="Aeroméxico Connect (Aerolitoral)"/>
        <s v="Interjet (ABC Aerolíneas)"/>
        <s v="Transportes Aéreos Regionales (TAR)"/>
        <s v="United Airlines, Inc."/>
        <s v="Vivaaerobus (Aeroenlaces)"/>
        <s v="Volaris (Concesionaria Vuela Cia de Aviación)"/>
      </sharedItems>
    </cacheField>
    <cacheField name="Nacionalidad" numFmtId="0">
      <sharedItems count="2">
        <s v="Mexicanas"/>
        <s v="Norte América"/>
      </sharedItems>
    </cacheField>
    <cacheField name="Tipo de Demora" numFmtId="0">
      <sharedItems count="2">
        <s v="No Imputable"/>
        <s v="Imputable"/>
      </sharedItems>
    </cacheField>
    <cacheField name="Causas" numFmtId="0">
      <sharedItems count="5">
        <s v="APLICACIÓN DE CONTROL DE FLUJO "/>
        <s v="METEOROLOGIA"/>
        <s v="MANTENIMIENTO AERONAVES*"/>
        <s v="TRIPULACIONES*"/>
        <s v="OPERACIONES AEROLINEA*"/>
      </sharedItems>
    </cacheField>
    <cacheField name="Ene" numFmtId="0">
      <sharedItems containsSemiMixedTypes="0" containsString="0" containsNumber="1" containsInteger="1" minValue="0" maxValue="18"/>
    </cacheField>
    <cacheField name="Feb" numFmtId="0">
      <sharedItems containsSemiMixedTypes="0" containsString="0" containsNumber="1" containsInteger="1" minValue="0" maxValue="10"/>
    </cacheField>
    <cacheField name="Mar" numFmtId="0">
      <sharedItems containsSemiMixedTypes="0" containsString="0" containsNumber="1" containsInteger="1" minValue="0" maxValue="14"/>
    </cacheField>
    <cacheField name="Abr" numFmtId="0">
      <sharedItems containsSemiMixedTypes="0" containsString="0" containsNumber="1" containsInteger="1" minValue="0" maxValue="0"/>
    </cacheField>
    <cacheField name="May" numFmtId="0">
      <sharedItems containsSemiMixedTypes="0" containsString="0" containsNumber="1" containsInteger="1" minValue="0" maxValue="0"/>
    </cacheField>
    <cacheField name="Jun" numFmtId="0">
      <sharedItems containsSemiMixedTypes="0" containsString="0" containsNumber="1" containsInteger="1" minValue="0" maxValue="0"/>
    </cacheField>
    <cacheField name="Jul" numFmtId="0">
      <sharedItems containsSemiMixedTypes="0" containsString="0" containsNumber="1" containsInteger="1" minValue="0" maxValue="0"/>
    </cacheField>
    <cacheField name="Aug" numFmtId="0">
      <sharedItems containsSemiMixedTypes="0" containsString="0" containsNumber="1" containsInteger="1" minValue="0" maxValue="0"/>
    </cacheField>
    <cacheField name="Sep" numFmtId="0">
      <sharedItems containsSemiMixedTypes="0" containsString="0" containsNumber="1" containsInteger="1" minValue="0" maxValue="0"/>
    </cacheField>
    <cacheField name="Oct" numFmtId="0">
      <sharedItems containsSemiMixedTypes="0" containsString="0" containsNumber="1" containsInteger="1" minValue="0" maxValue="0"/>
    </cacheField>
    <cacheField name="Nov" numFmtId="0">
      <sharedItems containsSemiMixedTypes="0" containsString="0" containsNumber="1" containsInteger="1" minValue="0" maxValue="0"/>
    </cacheField>
    <cacheField name="Dec"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x v="0"/>
    <x v="0"/>
    <x v="0"/>
    <x v="0"/>
    <n v="4"/>
    <n v="2"/>
    <n v="2"/>
    <n v="0"/>
    <n v="0"/>
    <n v="0"/>
    <n v="0"/>
    <n v="0"/>
    <n v="0"/>
    <n v="0"/>
    <n v="0"/>
    <n v="0"/>
  </r>
  <r>
    <x v="0"/>
    <x v="0"/>
    <x v="0"/>
    <x v="1"/>
    <n v="0"/>
    <n v="0"/>
    <n v="1"/>
    <n v="0"/>
    <n v="0"/>
    <n v="0"/>
    <n v="0"/>
    <n v="0"/>
    <n v="0"/>
    <n v="0"/>
    <n v="0"/>
    <n v="0"/>
  </r>
  <r>
    <x v="1"/>
    <x v="0"/>
    <x v="1"/>
    <x v="2"/>
    <n v="1"/>
    <n v="2"/>
    <n v="2"/>
    <n v="0"/>
    <n v="0"/>
    <n v="0"/>
    <n v="0"/>
    <n v="0"/>
    <n v="0"/>
    <n v="0"/>
    <n v="0"/>
    <n v="0"/>
  </r>
  <r>
    <x v="1"/>
    <x v="0"/>
    <x v="1"/>
    <x v="3"/>
    <n v="2"/>
    <n v="1"/>
    <n v="0"/>
    <n v="0"/>
    <n v="0"/>
    <n v="0"/>
    <n v="0"/>
    <n v="0"/>
    <n v="0"/>
    <n v="0"/>
    <n v="0"/>
    <n v="0"/>
  </r>
  <r>
    <x v="1"/>
    <x v="0"/>
    <x v="0"/>
    <x v="0"/>
    <n v="18"/>
    <n v="7"/>
    <n v="14"/>
    <n v="0"/>
    <n v="0"/>
    <n v="0"/>
    <n v="0"/>
    <n v="0"/>
    <n v="0"/>
    <n v="0"/>
    <n v="0"/>
    <n v="0"/>
  </r>
  <r>
    <x v="1"/>
    <x v="0"/>
    <x v="0"/>
    <x v="1"/>
    <n v="0"/>
    <n v="2"/>
    <n v="1"/>
    <n v="0"/>
    <n v="0"/>
    <n v="0"/>
    <n v="0"/>
    <n v="0"/>
    <n v="0"/>
    <n v="0"/>
    <n v="0"/>
    <n v="0"/>
  </r>
  <r>
    <x v="2"/>
    <x v="0"/>
    <x v="1"/>
    <x v="2"/>
    <n v="0"/>
    <n v="1"/>
    <n v="0"/>
    <n v="0"/>
    <n v="0"/>
    <n v="0"/>
    <n v="0"/>
    <n v="0"/>
    <n v="0"/>
    <n v="0"/>
    <n v="0"/>
    <n v="0"/>
  </r>
  <r>
    <x v="2"/>
    <x v="0"/>
    <x v="0"/>
    <x v="0"/>
    <n v="6"/>
    <n v="10"/>
    <n v="14"/>
    <n v="0"/>
    <n v="0"/>
    <n v="0"/>
    <n v="0"/>
    <n v="0"/>
    <n v="0"/>
    <n v="0"/>
    <n v="0"/>
    <n v="0"/>
  </r>
  <r>
    <x v="2"/>
    <x v="0"/>
    <x v="0"/>
    <x v="1"/>
    <n v="0"/>
    <n v="1"/>
    <n v="0"/>
    <n v="0"/>
    <n v="0"/>
    <n v="0"/>
    <n v="0"/>
    <n v="0"/>
    <n v="0"/>
    <n v="0"/>
    <n v="0"/>
    <n v="0"/>
  </r>
  <r>
    <x v="3"/>
    <x v="0"/>
    <x v="1"/>
    <x v="2"/>
    <n v="0"/>
    <n v="0"/>
    <n v="1"/>
    <n v="0"/>
    <n v="0"/>
    <n v="0"/>
    <n v="0"/>
    <n v="0"/>
    <n v="0"/>
    <n v="0"/>
    <n v="0"/>
    <n v="0"/>
  </r>
  <r>
    <x v="3"/>
    <x v="0"/>
    <x v="0"/>
    <x v="1"/>
    <n v="1"/>
    <n v="0"/>
    <n v="0"/>
    <n v="0"/>
    <n v="0"/>
    <n v="0"/>
    <n v="0"/>
    <n v="0"/>
    <n v="0"/>
    <n v="0"/>
    <n v="0"/>
    <n v="0"/>
  </r>
  <r>
    <x v="4"/>
    <x v="1"/>
    <x v="1"/>
    <x v="2"/>
    <n v="3"/>
    <n v="1"/>
    <n v="0"/>
    <n v="0"/>
    <n v="0"/>
    <n v="0"/>
    <n v="0"/>
    <n v="0"/>
    <n v="0"/>
    <n v="0"/>
    <n v="0"/>
    <n v="0"/>
  </r>
  <r>
    <x v="4"/>
    <x v="1"/>
    <x v="1"/>
    <x v="3"/>
    <n v="1"/>
    <n v="2"/>
    <n v="1"/>
    <n v="0"/>
    <n v="0"/>
    <n v="0"/>
    <n v="0"/>
    <n v="0"/>
    <n v="0"/>
    <n v="0"/>
    <n v="0"/>
    <n v="0"/>
  </r>
  <r>
    <x v="5"/>
    <x v="0"/>
    <x v="1"/>
    <x v="4"/>
    <n v="2"/>
    <n v="0"/>
    <n v="0"/>
    <n v="0"/>
    <n v="0"/>
    <n v="0"/>
    <n v="0"/>
    <n v="0"/>
    <n v="0"/>
    <n v="0"/>
    <n v="0"/>
    <n v="0"/>
  </r>
  <r>
    <x v="6"/>
    <x v="0"/>
    <x v="0"/>
    <x v="0"/>
    <n v="4"/>
    <n v="3"/>
    <n v="3"/>
    <n v="0"/>
    <n v="0"/>
    <n v="0"/>
    <n v="0"/>
    <n v="0"/>
    <n v="0"/>
    <n v="0"/>
    <n v="0"/>
    <n v="0"/>
  </r>
  <r>
    <x v="6"/>
    <x v="0"/>
    <x v="0"/>
    <x v="1"/>
    <n v="0"/>
    <n v="0"/>
    <n v="1"/>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23" applyNumberFormats="0" applyBorderFormats="0" applyFontFormats="0" applyPatternFormats="0" applyAlignmentFormats="0" applyWidthHeightFormats="1" dataCaption="Valores" missingCaption="0" updatedVersion="6" minRefreshableVersion="3" useAutoFormatting="1" itemPrintTitles="1" createdVersion="5" indent="0" outline="1" outlineData="1" multipleFieldFilters="0">
  <location ref="A5:M13" firstHeaderRow="0" firstDataRow="1" firstDataCol="1" rowPageCount="2" colPageCount="1"/>
  <pivotFields count="16">
    <pivotField axis="axisPage" showAll="0" sortType="ascending">
      <items count="8">
        <item x="0"/>
        <item x="1"/>
        <item x="2"/>
        <item x="3"/>
        <item x="4"/>
        <item x="5"/>
        <item x="6"/>
        <item t="default"/>
      </items>
    </pivotField>
    <pivotField axis="axisPage" showAll="0">
      <items count="3">
        <item x="0"/>
        <item x="1"/>
        <item t="default"/>
      </items>
    </pivotField>
    <pivotField axis="axisRow" showAll="0">
      <items count="3">
        <item x="1"/>
        <item x="0"/>
        <item t="default"/>
      </items>
    </pivotField>
    <pivotField axis="axisRow" showAll="0" sortType="descending">
      <items count="6">
        <item x="2"/>
        <item x="0"/>
        <item x="1"/>
        <item x="3"/>
        <item x="4"/>
        <item t="default"/>
      </items>
      <autoSortScope>
        <pivotArea dataOnly="0" outline="0" fieldPosition="0">
          <references count="1">
            <reference field="4294967294" count="1" selected="0">
              <x v="2"/>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8">
    <i>
      <x/>
    </i>
    <i r="1">
      <x/>
    </i>
    <i r="1">
      <x v="3"/>
    </i>
    <i r="1">
      <x v="4"/>
    </i>
    <i>
      <x v="1"/>
    </i>
    <i r="1">
      <x v="1"/>
    </i>
    <i r="1">
      <x v="2"/>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15">
    <format dxfId="4">
      <pivotArea outline="0" collapsedLevelsAreSubtotals="1" fieldPosition="0"/>
    </format>
    <format dxfId="5">
      <pivotArea collapsedLevelsAreSubtotals="1" fieldPosition="0">
        <references count="1">
          <reference field="2" count="1">
            <x v="0"/>
          </reference>
        </references>
      </pivotArea>
    </format>
    <format dxfId="6">
      <pivotArea dataOnly="0" labelOnly="1" fieldPosition="0">
        <references count="1">
          <reference field="2" count="1">
            <x v="0"/>
          </reference>
        </references>
      </pivotArea>
    </format>
    <format dxfId="7">
      <pivotArea collapsedLevelsAreSubtotals="1" fieldPosition="0">
        <references count="1">
          <reference field="2" count="1">
            <x v="1"/>
          </reference>
        </references>
      </pivotArea>
    </format>
    <format dxfId="8">
      <pivotArea dataOnly="0" labelOnly="1" fieldPosition="0">
        <references count="1">
          <reference field="2" count="1">
            <x v="1"/>
          </reference>
        </references>
      </pivotArea>
    </format>
    <format dxfId="9">
      <pivotArea collapsedLevelsAreSubtotals="1" fieldPosition="0">
        <references count="2">
          <reference field="2" count="1" selected="0">
            <x v="0"/>
          </reference>
          <reference field="3" count="1">
            <x v="0"/>
          </reference>
        </references>
      </pivotArea>
    </format>
    <format dxfId="10">
      <pivotArea dataOnly="0" labelOnly="1" fieldPosition="0">
        <references count="2">
          <reference field="2" count="1" selected="0">
            <x v="0"/>
          </reference>
          <reference field="3" count="1">
            <x v="0"/>
          </reference>
        </references>
      </pivotArea>
    </format>
    <format dxfId="11">
      <pivotArea collapsedLevelsAreSubtotals="1" fieldPosition="0">
        <references count="2">
          <reference field="2" count="1" selected="0">
            <x v="1"/>
          </reference>
          <reference field="3" count="1">
            <x v="1"/>
          </reference>
        </references>
      </pivotArea>
    </format>
    <format dxfId="12">
      <pivotArea dataOnly="0" labelOnly="1" fieldPosition="0">
        <references count="2">
          <reference field="2" count="1" selected="0">
            <x v="1"/>
          </reference>
          <reference field="3" count="1">
            <x v="1"/>
          </reference>
        </references>
      </pivotArea>
    </format>
    <format dxfId="13">
      <pivotArea collapsedLevelsAreSubtotals="1" fieldPosition="0">
        <references count="2">
          <reference field="2" count="1" selected="0">
            <x v="0"/>
          </reference>
          <reference field="3" count="1">
            <x v="0"/>
          </reference>
        </references>
      </pivotArea>
    </format>
    <format dxfId="14">
      <pivotArea dataOnly="0" labelOnly="1" fieldPosition="0">
        <references count="2">
          <reference field="2" count="1" selected="0">
            <x v="0"/>
          </reference>
          <reference field="3" count="1">
            <x v="0"/>
          </reference>
        </references>
      </pivotArea>
    </format>
    <format dxfId="3">
      <pivotArea collapsedLevelsAreSubtotals="1" fieldPosition="0">
        <references count="2">
          <reference field="2" count="1" selected="0">
            <x v="1"/>
          </reference>
          <reference field="3" count="1">
            <x v="2"/>
          </reference>
        </references>
      </pivotArea>
    </format>
    <format dxfId="2">
      <pivotArea dataOnly="0" labelOnly="1" fieldPosition="0">
        <references count="2">
          <reference field="2" count="1" selected="0">
            <x v="1"/>
          </reference>
          <reference field="3" count="1">
            <x v="2"/>
          </reference>
        </references>
      </pivotArea>
    </format>
    <format dxfId="1">
      <pivotArea collapsedLevelsAreSubtotals="1" fieldPosition="0">
        <references count="2">
          <reference field="2" count="1" selected="0">
            <x v="0"/>
          </reference>
          <reference field="3" count="2">
            <x v="3"/>
            <x v="4"/>
          </reference>
        </references>
      </pivotArea>
    </format>
    <format dxfId="0">
      <pivotArea dataOnly="0" labelOnly="1" fieldPosition="0">
        <references count="2">
          <reference field="2" count="1" selected="0">
            <x v="0"/>
          </reference>
          <reference field="3" count="2">
            <x v="3"/>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X25"/>
  <sheetViews>
    <sheetView tabSelected="1" zoomScale="70" zoomScaleNormal="70" workbookViewId="0">
      <pane xSplit="2" ySplit="8" topLeftCell="J9" activePane="bottomRight" state="frozen"/>
      <selection pane="topRight" activeCell="C1" sqref="C1"/>
      <selection pane="bottomLeft" activeCell="A9" sqref="A9"/>
      <selection pane="bottomRight" activeCell="P28" sqref="P28"/>
    </sheetView>
  </sheetViews>
  <sheetFormatPr baseColWidth="10" defaultColWidth="11.42578125" defaultRowHeight="12.75" outlineLevelRow="1"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7.28515625" customWidth="1"/>
    <col min="19" max="19" width="35.85546875" bestFit="1" customWidth="1"/>
    <col min="20" max="20" width="14.85546875" customWidth="1"/>
    <col min="21" max="21" width="14.5703125" customWidth="1"/>
    <col min="22" max="22" width="19.5703125" customWidth="1"/>
    <col min="23" max="23" width="16" customWidth="1"/>
  </cols>
  <sheetData>
    <row r="1" spans="1:24" ht="15.75" x14ac:dyDescent="0.25">
      <c r="A1" s="7" t="s">
        <v>6</v>
      </c>
      <c r="B1" s="6"/>
      <c r="C1" s="6"/>
      <c r="D1" s="6"/>
      <c r="E1" s="6"/>
      <c r="F1" s="6"/>
      <c r="G1" s="4">
        <v>2018</v>
      </c>
      <c r="K1" s="6"/>
    </row>
    <row r="2" spans="1:24" x14ac:dyDescent="0.2">
      <c r="A2" s="8" t="s">
        <v>17</v>
      </c>
      <c r="B2" s="6"/>
      <c r="C2" s="6"/>
      <c r="D2" s="6"/>
      <c r="E2" s="6"/>
      <c r="F2" s="6"/>
      <c r="G2" s="38" t="s">
        <v>64</v>
      </c>
      <c r="K2" s="6"/>
    </row>
    <row r="3" spans="1:24" ht="15" x14ac:dyDescent="0.25">
      <c r="A3" s="42" t="s">
        <v>97</v>
      </c>
      <c r="B3" s="42"/>
      <c r="C3" s="42"/>
      <c r="D3" s="42"/>
      <c r="E3" s="40"/>
      <c r="F3" s="40"/>
      <c r="G3" s="40"/>
      <c r="K3" s="40"/>
    </row>
    <row r="4" spans="1:24" x14ac:dyDescent="0.2">
      <c r="A4" s="40"/>
      <c r="B4" s="40"/>
      <c r="C4" s="40"/>
      <c r="D4" s="40"/>
      <c r="E4" s="40"/>
      <c r="F4" s="40"/>
      <c r="G4" s="40"/>
      <c r="K4" s="40"/>
    </row>
    <row r="5" spans="1:24" ht="15" x14ac:dyDescent="0.25">
      <c r="A5" s="9" t="s">
        <v>5</v>
      </c>
      <c r="B5" s="6"/>
      <c r="C5" s="6"/>
      <c r="D5" s="6"/>
      <c r="E5" s="6"/>
      <c r="F5" s="6"/>
      <c r="G5" s="6"/>
      <c r="K5" s="6"/>
    </row>
    <row r="6" spans="1:24" ht="12.75" customHeight="1" x14ac:dyDescent="0.2">
      <c r="A6" s="40" t="s">
        <v>37</v>
      </c>
      <c r="B6" s="6"/>
      <c r="C6" s="6"/>
      <c r="D6" s="6"/>
      <c r="E6" s="6"/>
      <c r="F6" s="6"/>
      <c r="G6" s="6"/>
      <c r="K6" s="6"/>
      <c r="S6" s="49" t="s">
        <v>94</v>
      </c>
      <c r="T6" s="49"/>
      <c r="U6" s="49"/>
      <c r="V6" s="49"/>
      <c r="W6" s="49"/>
    </row>
    <row r="7" spans="1:24" x14ac:dyDescent="0.2">
      <c r="A7" s="51" t="s">
        <v>18</v>
      </c>
      <c r="B7" s="51" t="s">
        <v>16</v>
      </c>
      <c r="C7" s="53" t="s">
        <v>31</v>
      </c>
      <c r="D7" s="54"/>
      <c r="E7" s="54"/>
      <c r="F7" s="54"/>
      <c r="G7" s="55"/>
      <c r="H7" s="56" t="s">
        <v>21</v>
      </c>
      <c r="I7" s="57"/>
      <c r="J7" s="57"/>
      <c r="K7" s="57"/>
      <c r="L7" s="58"/>
      <c r="M7" s="53" t="s">
        <v>9</v>
      </c>
      <c r="N7" s="54"/>
      <c r="O7" s="54"/>
      <c r="P7" s="54"/>
      <c r="Q7" s="55"/>
      <c r="S7" s="50"/>
      <c r="T7" s="50"/>
      <c r="U7" s="50"/>
      <c r="V7" s="50"/>
      <c r="W7" s="50"/>
    </row>
    <row r="8" spans="1:24" ht="51" x14ac:dyDescent="0.2">
      <c r="A8" s="52"/>
      <c r="B8" s="52"/>
      <c r="C8" s="24" t="s">
        <v>39</v>
      </c>
      <c r="D8" s="24" t="s">
        <v>40</v>
      </c>
      <c r="E8" s="24" t="s">
        <v>41</v>
      </c>
      <c r="F8" s="24" t="s">
        <v>42</v>
      </c>
      <c r="G8" s="24" t="s">
        <v>20</v>
      </c>
      <c r="H8" s="23" t="s">
        <v>39</v>
      </c>
      <c r="I8" s="23" t="s">
        <v>40</v>
      </c>
      <c r="J8" s="23" t="s">
        <v>41</v>
      </c>
      <c r="K8" s="23" t="s">
        <v>42</v>
      </c>
      <c r="L8" s="23" t="s">
        <v>20</v>
      </c>
      <c r="M8" s="24" t="s">
        <v>39</v>
      </c>
      <c r="N8" s="24" t="s">
        <v>40</v>
      </c>
      <c r="O8" s="24" t="s">
        <v>41</v>
      </c>
      <c r="P8" s="24" t="s">
        <v>42</v>
      </c>
      <c r="Q8" s="24" t="s">
        <v>20</v>
      </c>
      <c r="S8" s="23" t="s">
        <v>39</v>
      </c>
      <c r="T8" s="24" t="s">
        <v>40</v>
      </c>
      <c r="U8" s="24" t="s">
        <v>41</v>
      </c>
      <c r="V8" s="24" t="s">
        <v>42</v>
      </c>
      <c r="W8" s="24" t="s">
        <v>20</v>
      </c>
    </row>
    <row r="9" spans="1:24" x14ac:dyDescent="0.2">
      <c r="A9" s="1" t="s">
        <v>10</v>
      </c>
      <c r="B9" s="1" t="s">
        <v>1</v>
      </c>
      <c r="C9" s="13">
        <v>122</v>
      </c>
      <c r="D9" s="30">
        <v>0.95081967213114749</v>
      </c>
      <c r="E9" s="30">
        <v>4.9180327868852458E-2</v>
      </c>
      <c r="F9" s="30">
        <v>0</v>
      </c>
      <c r="G9" s="30">
        <v>1</v>
      </c>
      <c r="H9" s="13">
        <v>87</v>
      </c>
      <c r="I9" s="30">
        <v>0.86206896551724133</v>
      </c>
      <c r="J9" s="30">
        <v>0.13793103448275862</v>
      </c>
      <c r="K9" s="30">
        <v>1.1494252873563218E-2</v>
      </c>
      <c r="L9" s="30">
        <v>0.9885057471264368</v>
      </c>
      <c r="M9" s="13">
        <v>75</v>
      </c>
      <c r="N9" s="30">
        <v>0.81333333333333335</v>
      </c>
      <c r="O9" s="30">
        <v>0.18666666666666668</v>
      </c>
      <c r="P9" s="30">
        <v>0</v>
      </c>
      <c r="Q9" s="30">
        <v>1</v>
      </c>
      <c r="S9" s="27">
        <v>284</v>
      </c>
      <c r="T9" s="32">
        <v>0.88732394366197187</v>
      </c>
      <c r="U9" s="32">
        <v>0.11267605633802817</v>
      </c>
      <c r="V9" s="32">
        <v>3.5211267605633804E-3</v>
      </c>
      <c r="W9" s="32">
        <v>0.99647887323943662</v>
      </c>
      <c r="X9" s="15"/>
    </row>
    <row r="10" spans="1:24" x14ac:dyDescent="0.2">
      <c r="A10" s="33" t="s">
        <v>44</v>
      </c>
      <c r="B10" s="1" t="s">
        <v>45</v>
      </c>
      <c r="C10" s="13">
        <v>61</v>
      </c>
      <c r="D10" s="30">
        <v>0.98360655737704916</v>
      </c>
      <c r="E10" s="30">
        <v>1.6393442622950821E-2</v>
      </c>
      <c r="F10" s="30">
        <v>0</v>
      </c>
      <c r="G10" s="30">
        <v>1</v>
      </c>
      <c r="H10" s="13">
        <v>37</v>
      </c>
      <c r="I10" s="30">
        <v>1</v>
      </c>
      <c r="J10" s="30">
        <v>0</v>
      </c>
      <c r="K10" s="30">
        <v>0</v>
      </c>
      <c r="L10" s="30">
        <v>1</v>
      </c>
      <c r="M10" s="13">
        <v>26</v>
      </c>
      <c r="N10" s="30">
        <v>0.96153846153846156</v>
      </c>
      <c r="O10" s="30">
        <v>3.8461538461538464E-2</v>
      </c>
      <c r="P10" s="30">
        <v>3.8461538461538464E-2</v>
      </c>
      <c r="Q10" s="30">
        <v>0.96153846153846156</v>
      </c>
      <c r="S10" s="27">
        <v>124</v>
      </c>
      <c r="T10" s="32">
        <v>0.9838709677419355</v>
      </c>
      <c r="U10" s="32">
        <v>1.6129032258064516E-2</v>
      </c>
      <c r="V10" s="32">
        <v>8.0645161290322578E-3</v>
      </c>
      <c r="W10" s="32">
        <v>0.99193548387096775</v>
      </c>
    </row>
    <row r="11" spans="1:24" x14ac:dyDescent="0.2">
      <c r="A11" s="1" t="s">
        <v>11</v>
      </c>
      <c r="B11" s="1" t="s">
        <v>0</v>
      </c>
      <c r="C11" s="13">
        <v>168</v>
      </c>
      <c r="D11" s="30">
        <v>0.875</v>
      </c>
      <c r="E11" s="30">
        <v>0.125</v>
      </c>
      <c r="F11" s="30">
        <v>1.7857142857142856E-2</v>
      </c>
      <c r="G11" s="30">
        <v>0.9821428571428571</v>
      </c>
      <c r="H11" s="13">
        <v>142</v>
      </c>
      <c r="I11" s="30">
        <v>0.91549295774647887</v>
      </c>
      <c r="J11" s="30">
        <v>8.4507042253521125E-2</v>
      </c>
      <c r="K11" s="30">
        <v>2.1126760563380281E-2</v>
      </c>
      <c r="L11" s="30">
        <v>0.97887323943661975</v>
      </c>
      <c r="M11" s="13">
        <v>155</v>
      </c>
      <c r="N11" s="30">
        <v>0.89032258064516134</v>
      </c>
      <c r="O11" s="30">
        <v>0.10967741935483871</v>
      </c>
      <c r="P11" s="30">
        <v>1.2903225806451613E-2</v>
      </c>
      <c r="Q11" s="30">
        <v>0.98709677419354835</v>
      </c>
      <c r="S11" s="27">
        <v>465</v>
      </c>
      <c r="T11" s="32">
        <v>0.89247311827956988</v>
      </c>
      <c r="U11" s="32">
        <v>0.10752688172043011</v>
      </c>
      <c r="V11" s="32">
        <v>1.7204301075268817E-2</v>
      </c>
      <c r="W11" s="32">
        <v>0.98279569892473118</v>
      </c>
    </row>
    <row r="12" spans="1:24" x14ac:dyDescent="0.2">
      <c r="A12" s="1" t="s">
        <v>12</v>
      </c>
      <c r="B12" s="1" t="s">
        <v>2</v>
      </c>
      <c r="C12" s="13">
        <v>48</v>
      </c>
      <c r="D12" s="30">
        <v>0.91666666666666663</v>
      </c>
      <c r="E12" s="30">
        <v>8.3333333333333329E-2</v>
      </c>
      <c r="F12" s="30">
        <v>0</v>
      </c>
      <c r="G12" s="30">
        <v>1</v>
      </c>
      <c r="H12" s="13">
        <v>36</v>
      </c>
      <c r="I12" s="30">
        <v>0.94444444444444442</v>
      </c>
      <c r="J12" s="30">
        <v>5.5555555555555552E-2</v>
      </c>
      <c r="K12" s="30">
        <v>0</v>
      </c>
      <c r="L12" s="30">
        <v>1</v>
      </c>
      <c r="M12" s="13">
        <v>43</v>
      </c>
      <c r="N12" s="30">
        <v>0.93023255813953487</v>
      </c>
      <c r="O12" s="30">
        <v>6.9767441860465115E-2</v>
      </c>
      <c r="P12" s="30">
        <v>0</v>
      </c>
      <c r="Q12" s="30">
        <v>1</v>
      </c>
      <c r="S12" s="27">
        <v>127</v>
      </c>
      <c r="T12" s="32">
        <v>0.92913385826771655</v>
      </c>
      <c r="U12" s="32">
        <v>7.0866141732283464E-2</v>
      </c>
      <c r="V12" s="32">
        <v>0</v>
      </c>
      <c r="W12" s="32">
        <v>1</v>
      </c>
    </row>
    <row r="13" spans="1:24" x14ac:dyDescent="0.2">
      <c r="A13" s="1" t="s">
        <v>13</v>
      </c>
      <c r="B13" s="1" t="s">
        <v>3</v>
      </c>
      <c r="C13" s="13">
        <v>10</v>
      </c>
      <c r="D13" s="30">
        <v>0.8</v>
      </c>
      <c r="E13" s="30">
        <v>0.2</v>
      </c>
      <c r="F13" s="30">
        <v>0.2</v>
      </c>
      <c r="G13" s="30">
        <v>0.8</v>
      </c>
      <c r="H13" s="13">
        <v>8</v>
      </c>
      <c r="I13" s="30">
        <v>1</v>
      </c>
      <c r="J13" s="30">
        <v>0</v>
      </c>
      <c r="K13" s="30">
        <v>0</v>
      </c>
      <c r="L13" s="30">
        <v>1</v>
      </c>
      <c r="M13" s="13">
        <v>10</v>
      </c>
      <c r="N13" s="30">
        <v>1</v>
      </c>
      <c r="O13" s="30">
        <v>0</v>
      </c>
      <c r="P13" s="30">
        <v>0</v>
      </c>
      <c r="Q13" s="30">
        <v>1</v>
      </c>
      <c r="S13" s="27">
        <v>28</v>
      </c>
      <c r="T13" s="32">
        <v>0.9285714285714286</v>
      </c>
      <c r="U13" s="32">
        <v>7.1428571428571425E-2</v>
      </c>
      <c r="V13" s="32">
        <v>7.1428571428571425E-2</v>
      </c>
      <c r="W13" s="32">
        <v>0.9285714285714286</v>
      </c>
    </row>
    <row r="14" spans="1:24" x14ac:dyDescent="0.2">
      <c r="A14" s="1" t="s">
        <v>14</v>
      </c>
      <c r="B14" s="1" t="s">
        <v>4</v>
      </c>
      <c r="C14" s="13">
        <v>87</v>
      </c>
      <c r="D14" s="30">
        <v>0.95402298850574718</v>
      </c>
      <c r="E14" s="30">
        <v>4.5977011494252873E-2</v>
      </c>
      <c r="F14" s="30">
        <v>0</v>
      </c>
      <c r="G14" s="30">
        <v>1</v>
      </c>
      <c r="H14" s="13">
        <v>79</v>
      </c>
      <c r="I14" s="30">
        <v>0.96202531645569622</v>
      </c>
      <c r="J14" s="30">
        <v>3.7974683544303799E-2</v>
      </c>
      <c r="K14" s="30">
        <v>0</v>
      </c>
      <c r="L14" s="30">
        <v>1</v>
      </c>
      <c r="M14" s="13">
        <v>77</v>
      </c>
      <c r="N14" s="30">
        <v>0.94805194805194803</v>
      </c>
      <c r="O14" s="30">
        <v>5.1948051948051951E-2</v>
      </c>
      <c r="P14" s="30">
        <v>0</v>
      </c>
      <c r="Q14" s="30">
        <v>1</v>
      </c>
      <c r="S14" s="27">
        <v>243</v>
      </c>
      <c r="T14" s="32">
        <v>0.95473251028806583</v>
      </c>
      <c r="U14" s="32">
        <v>4.5267489711934158E-2</v>
      </c>
      <c r="V14" s="32">
        <v>0</v>
      </c>
      <c r="W14" s="32">
        <v>1</v>
      </c>
    </row>
    <row r="15" spans="1:24" ht="12.75" customHeight="1" x14ac:dyDescent="0.2">
      <c r="A15" s="47" t="s">
        <v>38</v>
      </c>
      <c r="B15" s="48"/>
      <c r="C15" s="45"/>
      <c r="D15" s="31">
        <f>AVERAGE(D9:D14)</f>
        <v>0.91335264744676847</v>
      </c>
      <c r="E15" s="31">
        <f>AVERAGE(E9:E14)</f>
        <v>8.6647352553231582E-2</v>
      </c>
      <c r="F15" s="31">
        <f>AVERAGE(F9:F14)</f>
        <v>3.6309523809523812E-2</v>
      </c>
      <c r="G15" s="31">
        <f>AVERAGE(G9:G14)</f>
        <v>0.96369047619047621</v>
      </c>
      <c r="H15" s="45"/>
      <c r="I15" s="31">
        <f>AVERAGE(I9:I14)</f>
        <v>0.94733861402731012</v>
      </c>
      <c r="J15" s="31">
        <f>AVERAGE(J9:J14)</f>
        <v>5.2661385972689843E-2</v>
      </c>
      <c r="K15" s="31">
        <f>AVERAGE(K9:K14)</f>
        <v>5.4368355728239169E-3</v>
      </c>
      <c r="L15" s="31">
        <f>AVERAGE(L9:L14)</f>
        <v>0.99456316442717607</v>
      </c>
      <c r="M15" s="45"/>
      <c r="N15" s="31">
        <f>AVERAGE(N9:N14)</f>
        <v>0.92391314695140636</v>
      </c>
      <c r="O15" s="31">
        <f>AVERAGE(O9:O14)</f>
        <v>7.6086853048593486E-2</v>
      </c>
      <c r="P15" s="31">
        <f>AVERAGE(P9:P14)</f>
        <v>8.5607940446650131E-3</v>
      </c>
      <c r="Q15" s="31">
        <f>AVERAGE(Q9:Q14)</f>
        <v>0.99143920595533508</v>
      </c>
      <c r="S15" s="29" t="s">
        <v>38</v>
      </c>
      <c r="T15" s="31">
        <f t="shared" ref="T15:W15" si="0">AVERAGE(T9:T14)</f>
        <v>0.92935097113511478</v>
      </c>
      <c r="U15" s="31">
        <f t="shared" si="0"/>
        <v>7.0649028864885319E-2</v>
      </c>
      <c r="V15" s="31">
        <f t="shared" si="0"/>
        <v>1.670308589890598E-2</v>
      </c>
      <c r="W15" s="31">
        <f t="shared" si="0"/>
        <v>0.9832969141010941</v>
      </c>
    </row>
    <row r="16" spans="1:24" x14ac:dyDescent="0.2">
      <c r="A16" s="2"/>
      <c r="B16" s="2"/>
      <c r="C16" s="2"/>
      <c r="D16" s="10"/>
      <c r="E16" s="10"/>
      <c r="F16" s="10"/>
      <c r="G16" s="10"/>
      <c r="H16" s="10"/>
      <c r="I16" s="10"/>
      <c r="J16" s="10"/>
      <c r="K16" s="10"/>
      <c r="L16" s="10"/>
      <c r="M16" s="10"/>
      <c r="N16" s="10"/>
      <c r="O16" s="10"/>
      <c r="P16" s="10"/>
      <c r="Q16" s="10"/>
      <c r="T16" s="15"/>
      <c r="U16" s="15"/>
      <c r="V16" s="15"/>
    </row>
    <row r="17" spans="1:23" x14ac:dyDescent="0.2">
      <c r="A17" s="3" t="s">
        <v>8</v>
      </c>
      <c r="E17" s="15"/>
      <c r="F17" s="15"/>
      <c r="K17" s="15"/>
      <c r="T17" s="15"/>
      <c r="U17" s="15"/>
      <c r="V17" s="15"/>
    </row>
    <row r="18" spans="1:23" x14ac:dyDescent="0.2">
      <c r="A18" s="4" t="s">
        <v>7</v>
      </c>
      <c r="S18" s="49" t="s">
        <v>95</v>
      </c>
      <c r="T18" s="49"/>
      <c r="U18" s="49"/>
      <c r="V18" s="49"/>
      <c r="W18" s="49"/>
    </row>
    <row r="19" spans="1:23" x14ac:dyDescent="0.2">
      <c r="A19" s="51" t="s">
        <v>18</v>
      </c>
      <c r="B19" s="51" t="s">
        <v>16</v>
      </c>
      <c r="C19" s="53" t="s">
        <v>31</v>
      </c>
      <c r="D19" s="54"/>
      <c r="E19" s="54"/>
      <c r="F19" s="54"/>
      <c r="G19" s="55"/>
      <c r="H19" s="56" t="s">
        <v>21</v>
      </c>
      <c r="I19" s="57"/>
      <c r="J19" s="57"/>
      <c r="K19" s="57"/>
      <c r="L19" s="58"/>
      <c r="M19" s="53" t="s">
        <v>9</v>
      </c>
      <c r="N19" s="54"/>
      <c r="O19" s="54"/>
      <c r="P19" s="54"/>
      <c r="Q19" s="55"/>
      <c r="S19" s="50"/>
      <c r="T19" s="50"/>
      <c r="U19" s="50"/>
      <c r="V19" s="50"/>
      <c r="W19" s="50"/>
    </row>
    <row r="20" spans="1:23" ht="51" x14ac:dyDescent="0.2">
      <c r="A20" s="52"/>
      <c r="B20" s="52"/>
      <c r="C20" s="24" t="s">
        <v>39</v>
      </c>
      <c r="D20" s="24" t="s">
        <v>40</v>
      </c>
      <c r="E20" s="24" t="s">
        <v>41</v>
      </c>
      <c r="F20" s="24" t="s">
        <v>42</v>
      </c>
      <c r="G20" s="24" t="s">
        <v>20</v>
      </c>
      <c r="H20" s="23" t="s">
        <v>39</v>
      </c>
      <c r="I20" s="23" t="s">
        <v>40</v>
      </c>
      <c r="J20" s="23" t="s">
        <v>41</v>
      </c>
      <c r="K20" s="23" t="s">
        <v>42</v>
      </c>
      <c r="L20" s="23" t="s">
        <v>20</v>
      </c>
      <c r="M20" s="24" t="s">
        <v>39</v>
      </c>
      <c r="N20" s="24" t="s">
        <v>40</v>
      </c>
      <c r="O20" s="24" t="s">
        <v>41</v>
      </c>
      <c r="P20" s="24" t="s">
        <v>42</v>
      </c>
      <c r="Q20" s="24" t="s">
        <v>20</v>
      </c>
      <c r="S20" s="23" t="s">
        <v>39</v>
      </c>
      <c r="T20" s="24" t="s">
        <v>40</v>
      </c>
      <c r="U20" s="24" t="s">
        <v>41</v>
      </c>
      <c r="V20" s="24" t="s">
        <v>42</v>
      </c>
      <c r="W20" s="24" t="s">
        <v>20</v>
      </c>
    </row>
    <row r="21" spans="1:23" ht="12.75" customHeight="1" x14ac:dyDescent="0.2">
      <c r="A21" s="47" t="s">
        <v>19</v>
      </c>
      <c r="B21" s="48"/>
      <c r="C21" s="46"/>
      <c r="D21" s="11">
        <f>AVERAGE(D22:D22)</f>
        <v>0.87096774193548387</v>
      </c>
      <c r="E21" s="11">
        <f>AVERAGE(E22:E22)</f>
        <v>0.12903225806451613</v>
      </c>
      <c r="F21" s="11">
        <f>AVERAGE(F22:F22)</f>
        <v>0.12903225806451613</v>
      </c>
      <c r="G21" s="11">
        <f>AVERAGE(G22:G22)</f>
        <v>0.87096774193548387</v>
      </c>
      <c r="H21" s="46"/>
      <c r="I21" s="11">
        <f>AVERAGE(I22:I22)</f>
        <v>0.8928571428571429</v>
      </c>
      <c r="J21" s="11">
        <f>AVERAGE(J22:J22)</f>
        <v>0.10714285714285714</v>
      </c>
      <c r="K21" s="11">
        <f>AVERAGE(K22:K22)</f>
        <v>0.10714285714285714</v>
      </c>
      <c r="L21" s="11">
        <f>AVERAGE(L22:L22)</f>
        <v>0.8928571428571429</v>
      </c>
      <c r="M21" s="46"/>
      <c r="N21" s="11">
        <f>AVERAGE(N22:N22)</f>
        <v>0.967741935483871</v>
      </c>
      <c r="O21" s="11">
        <f>AVERAGE(O22:O22)</f>
        <v>3.2258064516129031E-2</v>
      </c>
      <c r="P21" s="11">
        <f>AVERAGE(P22:P22)</f>
        <v>3.2258064516129031E-2</v>
      </c>
      <c r="Q21" s="11">
        <f>AVERAGE(Q22:Q22)</f>
        <v>0.967741935483871</v>
      </c>
      <c r="S21" s="14"/>
      <c r="T21" s="11">
        <f>AVERAGE(T22:T22)</f>
        <v>0.91111111111111109</v>
      </c>
      <c r="U21" s="11">
        <f>AVERAGE(U22:U22)</f>
        <v>8.8888888888888892E-2</v>
      </c>
      <c r="V21" s="11">
        <f>AVERAGE(V22:V22)</f>
        <v>8.8888888888888892E-2</v>
      </c>
      <c r="W21" s="11">
        <f>AVERAGE(W22:W22)</f>
        <v>0.91111111111111109</v>
      </c>
    </row>
    <row r="22" spans="1:23" outlineLevel="1" x14ac:dyDescent="0.2">
      <c r="A22" s="5" t="s">
        <v>15</v>
      </c>
      <c r="B22" s="5" t="s">
        <v>43</v>
      </c>
      <c r="C22" s="13">
        <v>31</v>
      </c>
      <c r="D22" s="30">
        <v>0.87096774193548387</v>
      </c>
      <c r="E22" s="30">
        <v>0.12903225806451613</v>
      </c>
      <c r="F22" s="30">
        <v>0.12903225806451613</v>
      </c>
      <c r="G22" s="30">
        <v>0.87096774193548387</v>
      </c>
      <c r="H22" s="13">
        <v>28</v>
      </c>
      <c r="I22" s="30">
        <v>0.8928571428571429</v>
      </c>
      <c r="J22" s="30">
        <v>0.10714285714285714</v>
      </c>
      <c r="K22" s="30">
        <v>0.10714285714285714</v>
      </c>
      <c r="L22" s="30">
        <v>0.8928571428571429</v>
      </c>
      <c r="M22" s="13">
        <v>31</v>
      </c>
      <c r="N22" s="30">
        <v>0.967741935483871</v>
      </c>
      <c r="O22" s="30">
        <v>3.2258064516129031E-2</v>
      </c>
      <c r="P22" s="30">
        <v>3.2258064516129031E-2</v>
      </c>
      <c r="Q22" s="30">
        <v>0.967741935483871</v>
      </c>
      <c r="S22" s="27">
        <v>90</v>
      </c>
      <c r="T22" s="32">
        <v>0.91111111111111109</v>
      </c>
      <c r="U22" s="32">
        <v>8.8888888888888892E-2</v>
      </c>
      <c r="V22" s="32">
        <v>8.8888888888888892E-2</v>
      </c>
      <c r="W22" s="32">
        <v>0.91111111111111109</v>
      </c>
    </row>
    <row r="23" spans="1:23" x14ac:dyDescent="0.2">
      <c r="B23" s="38"/>
      <c r="C23" s="12"/>
    </row>
    <row r="25" spans="1:23" x14ac:dyDescent="0.2">
      <c r="B25" s="12"/>
    </row>
  </sheetData>
  <mergeCells count="14">
    <mergeCell ref="S6:W7"/>
    <mergeCell ref="A7:A8"/>
    <mergeCell ref="B7:B8"/>
    <mergeCell ref="C7:G7"/>
    <mergeCell ref="H7:L7"/>
    <mergeCell ref="M7:Q7"/>
    <mergeCell ref="A15:B15"/>
    <mergeCell ref="S18:W19"/>
    <mergeCell ref="A19:A20"/>
    <mergeCell ref="B19:B20"/>
    <mergeCell ref="C19:G19"/>
    <mergeCell ref="H19:L19"/>
    <mergeCell ref="M19:Q19"/>
    <mergeCell ref="A21:B2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N73"/>
  <sheetViews>
    <sheetView zoomScale="85" zoomScaleNormal="85" workbookViewId="0">
      <selection activeCell="P8" sqref="P8"/>
    </sheetView>
  </sheetViews>
  <sheetFormatPr baseColWidth="10" defaultRowHeight="12.75" x14ac:dyDescent="0.2"/>
  <cols>
    <col min="1" max="1" width="22.5703125" bestFit="1" customWidth="1"/>
    <col min="2" max="11" width="11.28515625" customWidth="1"/>
    <col min="12" max="12" width="12.5703125" customWidth="1"/>
    <col min="13" max="13" width="11.28515625" customWidth="1"/>
    <col min="18" max="18" width="21.5703125" customWidth="1"/>
    <col min="19" max="19" width="34" bestFit="1" customWidth="1"/>
  </cols>
  <sheetData>
    <row r="1" spans="1:13" ht="15.75" x14ac:dyDescent="0.25">
      <c r="A1" s="7" t="s">
        <v>6</v>
      </c>
      <c r="B1" s="6"/>
      <c r="C1" s="6"/>
      <c r="D1" s="6"/>
      <c r="G1" s="4">
        <v>2018</v>
      </c>
    </row>
    <row r="2" spans="1:13" x14ac:dyDescent="0.2">
      <c r="A2" s="8" t="s">
        <v>17</v>
      </c>
      <c r="B2" s="6"/>
      <c r="C2" s="6"/>
      <c r="D2" s="6"/>
    </row>
    <row r="3" spans="1:13" x14ac:dyDescent="0.2">
      <c r="A3" s="16" t="str">
        <f>+PUNTUALIDAD!A3</f>
        <v>AEROPUERTO DE OAXACA</v>
      </c>
      <c r="B3" s="16"/>
      <c r="C3" s="16"/>
      <c r="D3" s="16"/>
    </row>
    <row r="6" spans="1:13" ht="25.5" x14ac:dyDescent="0.2">
      <c r="A6" s="25" t="s">
        <v>35</v>
      </c>
      <c r="B6" s="41" t="s">
        <v>31</v>
      </c>
      <c r="C6" s="41" t="s">
        <v>21</v>
      </c>
      <c r="D6" s="41" t="s">
        <v>9</v>
      </c>
      <c r="E6" s="41" t="s">
        <v>22</v>
      </c>
      <c r="F6" s="41" t="s">
        <v>23</v>
      </c>
      <c r="G6" s="41" t="s">
        <v>24</v>
      </c>
      <c r="H6" s="41" t="s">
        <v>25</v>
      </c>
      <c r="I6" s="41" t="s">
        <v>26</v>
      </c>
      <c r="J6" s="41" t="s">
        <v>27</v>
      </c>
      <c r="K6" s="41" t="s">
        <v>28</v>
      </c>
      <c r="L6" s="41" t="s">
        <v>29</v>
      </c>
      <c r="M6" s="41" t="s">
        <v>30</v>
      </c>
    </row>
    <row r="7" spans="1:13" x14ac:dyDescent="0.2">
      <c r="A7" s="17" t="s">
        <v>32</v>
      </c>
      <c r="B7" s="28">
        <f>+PUNTUALIDAD!G15</f>
        <v>0.96369047619047621</v>
      </c>
      <c r="C7" s="28">
        <f>+PUNTUALIDAD!L15</f>
        <v>0.99456316442717607</v>
      </c>
      <c r="D7" s="28">
        <f>+PUNTUALIDAD!Q15</f>
        <v>0.99143920595533508</v>
      </c>
      <c r="E7" s="28"/>
      <c r="F7" s="28"/>
      <c r="G7" s="28"/>
      <c r="H7" s="28"/>
      <c r="I7" s="28"/>
      <c r="J7" s="28"/>
      <c r="K7" s="28"/>
      <c r="L7" s="28"/>
      <c r="M7" s="28"/>
    </row>
    <row r="8" spans="1:13" x14ac:dyDescent="0.2">
      <c r="A8" s="17" t="s">
        <v>33</v>
      </c>
      <c r="B8" s="28">
        <f>+PUNTUALIDAD!G21</f>
        <v>0.87096774193548387</v>
      </c>
      <c r="C8" s="28">
        <f>+PUNTUALIDAD!L21</f>
        <v>0.8928571428571429</v>
      </c>
      <c r="D8" s="28">
        <f>+PUNTUALIDAD!Q21</f>
        <v>0.967741935483871</v>
      </c>
      <c r="E8" s="28"/>
      <c r="F8" s="28"/>
      <c r="G8" s="28"/>
      <c r="H8" s="28"/>
      <c r="I8" s="28"/>
      <c r="J8" s="28"/>
      <c r="K8" s="28"/>
      <c r="L8" s="28"/>
      <c r="M8" s="28"/>
    </row>
    <row r="10" spans="1:13" x14ac:dyDescent="0.2">
      <c r="A10" s="19"/>
      <c r="B10" s="20"/>
      <c r="C10" s="20"/>
      <c r="D10" s="20"/>
      <c r="E10" s="20"/>
      <c r="F10" s="20"/>
      <c r="G10" s="20"/>
      <c r="H10" s="20"/>
      <c r="I10" s="20"/>
      <c r="J10" s="20"/>
      <c r="K10" s="20"/>
      <c r="L10" s="20"/>
      <c r="M10" s="20"/>
    </row>
    <row r="11" spans="1:13" ht="25.5" x14ac:dyDescent="0.2">
      <c r="A11" s="25" t="s">
        <v>65</v>
      </c>
      <c r="B11" s="41" t="s">
        <v>31</v>
      </c>
      <c r="C11" s="41" t="s">
        <v>21</v>
      </c>
      <c r="D11" s="41" t="s">
        <v>9</v>
      </c>
      <c r="E11" s="41" t="s">
        <v>22</v>
      </c>
      <c r="F11" s="41" t="s">
        <v>23</v>
      </c>
      <c r="G11" s="41" t="s">
        <v>24</v>
      </c>
      <c r="H11" s="41" t="s">
        <v>25</v>
      </c>
      <c r="I11" s="41" t="s">
        <v>26</v>
      </c>
      <c r="J11" s="41" t="s">
        <v>27</v>
      </c>
      <c r="K11" s="41" t="s">
        <v>28</v>
      </c>
      <c r="L11" s="41" t="s">
        <v>29</v>
      </c>
      <c r="M11" s="41" t="s">
        <v>30</v>
      </c>
    </row>
    <row r="12" spans="1:13" x14ac:dyDescent="0.2">
      <c r="A12" s="17" t="s">
        <v>32</v>
      </c>
      <c r="B12" s="18">
        <f>+PUNTUALIDAD!D15</f>
        <v>0.91335264744676847</v>
      </c>
      <c r="C12" s="18">
        <f>+PUNTUALIDAD!I15</f>
        <v>0.94733861402731012</v>
      </c>
      <c r="D12" s="18">
        <f>+PUNTUALIDAD!N15</f>
        <v>0.92391314695140636</v>
      </c>
      <c r="E12" s="18"/>
      <c r="F12" s="18"/>
      <c r="G12" s="18"/>
      <c r="H12" s="18"/>
      <c r="I12" s="18"/>
      <c r="J12" s="18"/>
      <c r="K12" s="18"/>
      <c r="L12" s="18"/>
      <c r="M12" s="18"/>
    </row>
    <row r="13" spans="1:13" x14ac:dyDescent="0.2">
      <c r="A13" s="17" t="s">
        <v>33</v>
      </c>
      <c r="B13" s="18">
        <f>+PUNTUALIDAD!D21</f>
        <v>0.87096774193548387</v>
      </c>
      <c r="C13" s="18">
        <f>+PUNTUALIDAD!I21</f>
        <v>0.8928571428571429</v>
      </c>
      <c r="D13" s="18">
        <f>+PUNTUALIDAD!N21</f>
        <v>0.967741935483871</v>
      </c>
      <c r="E13" s="18"/>
      <c r="F13" s="18"/>
      <c r="G13" s="18"/>
      <c r="H13" s="18"/>
      <c r="I13" s="18"/>
      <c r="J13" s="18"/>
      <c r="K13" s="18"/>
      <c r="L13" s="18"/>
      <c r="M13" s="18"/>
    </row>
    <row r="38" spans="10:14" x14ac:dyDescent="0.2">
      <c r="N38" s="22"/>
    </row>
    <row r="39" spans="10:14" x14ac:dyDescent="0.2">
      <c r="N39" s="22"/>
    </row>
    <row r="40" spans="10:14" x14ac:dyDescent="0.2">
      <c r="N40" s="22"/>
    </row>
    <row r="41" spans="10:14" x14ac:dyDescent="0.2">
      <c r="N41" s="22"/>
    </row>
    <row r="42" spans="10:14" x14ac:dyDescent="0.2">
      <c r="N42" s="22"/>
    </row>
    <row r="43" spans="10:14" ht="12.75" customHeight="1" x14ac:dyDescent="0.2">
      <c r="N43" s="22"/>
    </row>
    <row r="44" spans="10:14" ht="38.25" x14ac:dyDescent="0.2">
      <c r="J44" s="51" t="s">
        <v>34</v>
      </c>
      <c r="K44" s="51"/>
      <c r="L44" s="24" t="s">
        <v>96</v>
      </c>
      <c r="M44" s="24" t="s">
        <v>36</v>
      </c>
      <c r="N44" s="22"/>
    </row>
    <row r="45" spans="10:14" x14ac:dyDescent="0.2">
      <c r="J45" s="39" t="s">
        <v>72</v>
      </c>
      <c r="K45" s="26"/>
      <c r="L45" s="21">
        <v>0.99647887323943662</v>
      </c>
      <c r="M45" s="21">
        <v>0.88732394366197187</v>
      </c>
      <c r="N45" s="22"/>
    </row>
    <row r="46" spans="10:14" x14ac:dyDescent="0.2">
      <c r="J46" s="39" t="s">
        <v>45</v>
      </c>
      <c r="K46" s="26"/>
      <c r="L46" s="21">
        <v>0.99193548387096775</v>
      </c>
      <c r="M46" s="21">
        <v>0.9838709677419355</v>
      </c>
      <c r="N46" s="22"/>
    </row>
    <row r="47" spans="10:14" x14ac:dyDescent="0.2">
      <c r="J47" s="39" t="s">
        <v>73</v>
      </c>
      <c r="K47" s="26"/>
      <c r="L47" s="21">
        <v>0.98279569892473118</v>
      </c>
      <c r="M47" s="21">
        <v>0.89247311827956988</v>
      </c>
      <c r="N47" s="22"/>
    </row>
    <row r="48" spans="10:14" x14ac:dyDescent="0.2">
      <c r="J48" s="39" t="s">
        <v>2</v>
      </c>
      <c r="K48" s="26"/>
      <c r="L48" s="21">
        <v>1</v>
      </c>
      <c r="M48" s="21">
        <v>0.92913385826771655</v>
      </c>
      <c r="N48" s="22"/>
    </row>
    <row r="49" spans="1:14" x14ac:dyDescent="0.2">
      <c r="A49" s="5"/>
      <c r="B49" s="15"/>
      <c r="J49" s="39" t="s">
        <v>74</v>
      </c>
      <c r="K49" s="26"/>
      <c r="L49" s="21">
        <v>0.9285714285714286</v>
      </c>
      <c r="M49" s="21">
        <v>0.9285714285714286</v>
      </c>
      <c r="N49" s="22"/>
    </row>
    <row r="50" spans="1:14" x14ac:dyDescent="0.2">
      <c r="B50" s="15"/>
      <c r="J50" s="39" t="s">
        <v>75</v>
      </c>
      <c r="K50" s="26"/>
      <c r="L50" s="21">
        <v>1</v>
      </c>
      <c r="M50" s="21">
        <v>0.95473251028806583</v>
      </c>
      <c r="N50" s="22"/>
    </row>
    <row r="51" spans="1:14" x14ac:dyDescent="0.2">
      <c r="B51" s="15"/>
    </row>
    <row r="52" spans="1:14" x14ac:dyDescent="0.2">
      <c r="B52" s="15"/>
    </row>
    <row r="53" spans="1:14" x14ac:dyDescent="0.2">
      <c r="B53" s="15"/>
    </row>
    <row r="54" spans="1:14" x14ac:dyDescent="0.2">
      <c r="B54" s="15"/>
    </row>
    <row r="55" spans="1:14" x14ac:dyDescent="0.2">
      <c r="B55" s="15"/>
    </row>
    <row r="59" spans="1:14" ht="38.25" x14ac:dyDescent="0.2">
      <c r="J59" s="43" t="s">
        <v>34</v>
      </c>
      <c r="K59" s="44"/>
      <c r="L59" s="24" t="str">
        <f>+L44</f>
        <v>Índice de puntualidad
(Ene-Mar)</v>
      </c>
      <c r="M59" s="24" t="s">
        <v>36</v>
      </c>
    </row>
    <row r="60" spans="1:14" x14ac:dyDescent="0.2">
      <c r="J60" s="39" t="s">
        <v>43</v>
      </c>
      <c r="K60" s="26"/>
      <c r="L60" s="21">
        <v>0.91111111111111109</v>
      </c>
      <c r="M60" s="21">
        <v>0.91111111111111109</v>
      </c>
    </row>
    <row r="61" spans="1:14" ht="12.75" customHeight="1" x14ac:dyDescent="0.2"/>
    <row r="63" spans="1:14" x14ac:dyDescent="0.2">
      <c r="B63" s="15"/>
    </row>
    <row r="73" spans="2:2" x14ac:dyDescent="0.2">
      <c r="B73" s="15"/>
    </row>
  </sheetData>
  <mergeCells count="1">
    <mergeCell ref="J44:K4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1"/>
  <sheetViews>
    <sheetView showGridLines="0" zoomScaleNormal="100" workbookViewId="0">
      <selection activeCell="J14" sqref="J14"/>
    </sheetView>
  </sheetViews>
  <sheetFormatPr baseColWidth="10" defaultRowHeight="15" x14ac:dyDescent="0.25"/>
  <cols>
    <col min="1" max="1" width="33.85546875" bestFit="1" customWidth="1"/>
    <col min="4" max="4" width="35.42578125" style="59" customWidth="1"/>
    <col min="5" max="5" width="13.5703125" style="59" bestFit="1" customWidth="1"/>
    <col min="6" max="6" width="24.85546875" customWidth="1"/>
    <col min="7" max="16384" width="11.42578125" style="59"/>
  </cols>
  <sheetData>
    <row r="2" spans="4:7" x14ac:dyDescent="0.25">
      <c r="D2" s="60" t="s">
        <v>99</v>
      </c>
      <c r="E2" s="61" t="s">
        <v>98</v>
      </c>
    </row>
    <row r="3" spans="4:7" x14ac:dyDescent="0.25">
      <c r="D3" s="62" t="s">
        <v>100</v>
      </c>
      <c r="E3" s="63">
        <v>1247</v>
      </c>
    </row>
    <row r="4" spans="4:7" x14ac:dyDescent="0.25">
      <c r="D4" s="62" t="s">
        <v>126</v>
      </c>
      <c r="E4" s="63">
        <v>20</v>
      </c>
      <c r="G4" s="64"/>
    </row>
    <row r="5" spans="4:7" x14ac:dyDescent="0.25">
      <c r="D5" s="62" t="s">
        <v>127</v>
      </c>
      <c r="E5" s="63">
        <v>87</v>
      </c>
      <c r="G5" s="66"/>
    </row>
    <row r="6" spans="4:7" x14ac:dyDescent="0.25">
      <c r="D6" s="62" t="s">
        <v>128</v>
      </c>
      <c r="E6" s="63">
        <v>7</v>
      </c>
      <c r="G6" s="66"/>
    </row>
    <row r="7" spans="4:7" x14ac:dyDescent="0.25">
      <c r="D7"/>
      <c r="E7"/>
      <c r="G7" s="66"/>
    </row>
    <row r="8" spans="4:7" x14ac:dyDescent="0.25">
      <c r="D8"/>
      <c r="E8"/>
      <c r="G8" s="66"/>
    </row>
    <row r="9" spans="4:7" x14ac:dyDescent="0.25">
      <c r="D9"/>
      <c r="E9"/>
      <c r="G9" s="66"/>
    </row>
    <row r="10" spans="4:7" x14ac:dyDescent="0.25">
      <c r="D10"/>
      <c r="E10"/>
    </row>
    <row r="11" spans="4:7" x14ac:dyDescent="0.25">
      <c r="D11"/>
      <c r="E11"/>
    </row>
  </sheetData>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1" tint="0.34998626667073579"/>
  </sheetPr>
  <dimension ref="A1:P13"/>
  <sheetViews>
    <sheetView zoomScale="85" zoomScaleNormal="85" workbookViewId="0">
      <pane xSplit="1" ySplit="5" topLeftCell="B6" activePane="bottomRight" state="frozen"/>
      <selection activeCell="A10" activeCellId="1" sqref="N10:N12 A10:A12"/>
      <selection pane="topRight" activeCell="A10" activeCellId="1" sqref="N10:N12 A10:A12"/>
      <selection pane="bottomLeft" activeCell="A10" activeCellId="1" sqref="N10:N12 A10:A12"/>
      <selection pane="bottomRight" activeCell="N21" sqref="N21"/>
    </sheetView>
  </sheetViews>
  <sheetFormatPr baseColWidth="10" defaultRowHeight="15" x14ac:dyDescent="0.25"/>
  <cols>
    <col min="1" max="1" width="36.5703125" style="59" bestFit="1" customWidth="1"/>
    <col min="2" max="3" width="12.28515625" style="59" customWidth="1"/>
    <col min="4" max="4" width="12.5703125" style="59" customWidth="1"/>
    <col min="5" max="5" width="12.140625" style="59" customWidth="1"/>
    <col min="6" max="6" width="12.85546875" style="59" customWidth="1"/>
    <col min="7" max="7" width="12" style="59" customWidth="1"/>
    <col min="8" max="8" width="11.42578125" style="59" customWidth="1"/>
    <col min="9" max="9" width="12.42578125" style="59" customWidth="1"/>
    <col min="10" max="10" width="12.28515625" style="59" customWidth="1"/>
    <col min="11" max="11" width="12" style="59" customWidth="1"/>
    <col min="12" max="12" width="12.5703125" style="59" customWidth="1"/>
    <col min="13" max="13" width="12.28515625" style="59" customWidth="1"/>
    <col min="17" max="16384" width="11.42578125" style="59"/>
  </cols>
  <sheetData>
    <row r="1" spans="1:13" x14ac:dyDescent="0.25">
      <c r="A1"/>
      <c r="E1" s="67" t="s">
        <v>104</v>
      </c>
    </row>
    <row r="2" spans="1:13" x14ac:dyDescent="0.25">
      <c r="A2" s="59" t="s">
        <v>105</v>
      </c>
      <c r="B2" s="59" t="s">
        <v>106</v>
      </c>
    </row>
    <row r="3" spans="1:13" x14ac:dyDescent="0.25">
      <c r="A3" s="59" t="s">
        <v>107</v>
      </c>
      <c r="B3" s="59" t="s">
        <v>106</v>
      </c>
    </row>
    <row r="5" spans="1:13" x14ac:dyDescent="0.25">
      <c r="A5" s="59" t="s">
        <v>108</v>
      </c>
      <c r="B5" s="59" t="s">
        <v>109</v>
      </c>
      <c r="C5" s="59" t="s">
        <v>110</v>
      </c>
      <c r="D5" s="59" t="s">
        <v>111</v>
      </c>
      <c r="E5" s="59" t="s">
        <v>112</v>
      </c>
      <c r="F5" s="59" t="s">
        <v>113</v>
      </c>
      <c r="G5" s="59" t="s">
        <v>114</v>
      </c>
      <c r="H5" s="59" t="s">
        <v>115</v>
      </c>
      <c r="I5" s="59" t="s">
        <v>116</v>
      </c>
      <c r="J5" s="59" t="s">
        <v>117</v>
      </c>
      <c r="K5" s="59" t="s">
        <v>118</v>
      </c>
      <c r="L5" s="59" t="s">
        <v>119</v>
      </c>
      <c r="M5" s="59" t="s">
        <v>120</v>
      </c>
    </row>
    <row r="6" spans="1:13" x14ac:dyDescent="0.25">
      <c r="A6" s="68" t="s">
        <v>121</v>
      </c>
      <c r="B6" s="69">
        <v>9</v>
      </c>
      <c r="C6" s="69">
        <v>7</v>
      </c>
      <c r="D6" s="69">
        <v>4</v>
      </c>
      <c r="E6" s="69">
        <v>0</v>
      </c>
      <c r="F6" s="69">
        <v>0</v>
      </c>
      <c r="G6" s="69">
        <v>0</v>
      </c>
      <c r="H6" s="69">
        <v>0</v>
      </c>
      <c r="I6" s="69">
        <v>0</v>
      </c>
      <c r="J6" s="69">
        <v>0</v>
      </c>
      <c r="K6" s="69">
        <v>0</v>
      </c>
      <c r="L6" s="69">
        <v>0</v>
      </c>
      <c r="M6" s="69">
        <v>0</v>
      </c>
    </row>
    <row r="7" spans="1:13" x14ac:dyDescent="0.25">
      <c r="A7" s="70" t="s">
        <v>122</v>
      </c>
      <c r="B7" s="69">
        <v>4</v>
      </c>
      <c r="C7" s="69">
        <v>4</v>
      </c>
      <c r="D7" s="69">
        <v>3</v>
      </c>
      <c r="E7" s="69">
        <v>0</v>
      </c>
      <c r="F7" s="69">
        <v>0</v>
      </c>
      <c r="G7" s="69">
        <v>0</v>
      </c>
      <c r="H7" s="69">
        <v>0</v>
      </c>
      <c r="I7" s="69">
        <v>0</v>
      </c>
      <c r="J7" s="69">
        <v>0</v>
      </c>
      <c r="K7" s="69">
        <v>0</v>
      </c>
      <c r="L7" s="69">
        <v>0</v>
      </c>
      <c r="M7" s="69">
        <v>0</v>
      </c>
    </row>
    <row r="8" spans="1:13" x14ac:dyDescent="0.25">
      <c r="A8" s="70" t="s">
        <v>123</v>
      </c>
      <c r="B8" s="69">
        <v>3</v>
      </c>
      <c r="C8" s="69">
        <v>3</v>
      </c>
      <c r="D8" s="69">
        <v>1</v>
      </c>
      <c r="E8" s="69">
        <v>0</v>
      </c>
      <c r="F8" s="69">
        <v>0</v>
      </c>
      <c r="G8" s="69">
        <v>0</v>
      </c>
      <c r="H8" s="69">
        <v>0</v>
      </c>
      <c r="I8" s="69">
        <v>0</v>
      </c>
      <c r="J8" s="69">
        <v>0</v>
      </c>
      <c r="K8" s="69">
        <v>0</v>
      </c>
      <c r="L8" s="69">
        <v>0</v>
      </c>
      <c r="M8" s="69">
        <v>0</v>
      </c>
    </row>
    <row r="9" spans="1:13" x14ac:dyDescent="0.25">
      <c r="A9" s="70" t="s">
        <v>124</v>
      </c>
      <c r="B9" s="69">
        <v>2</v>
      </c>
      <c r="C9" s="69">
        <v>0</v>
      </c>
      <c r="D9" s="69">
        <v>0</v>
      </c>
      <c r="E9" s="69">
        <v>0</v>
      </c>
      <c r="F9" s="69">
        <v>0</v>
      </c>
      <c r="G9" s="69">
        <v>0</v>
      </c>
      <c r="H9" s="69">
        <v>0</v>
      </c>
      <c r="I9" s="69">
        <v>0</v>
      </c>
      <c r="J9" s="69">
        <v>0</v>
      </c>
      <c r="K9" s="69">
        <v>0</v>
      </c>
      <c r="L9" s="69">
        <v>0</v>
      </c>
      <c r="M9" s="69">
        <v>0</v>
      </c>
    </row>
    <row r="10" spans="1:13" x14ac:dyDescent="0.25">
      <c r="A10" s="71" t="s">
        <v>101</v>
      </c>
      <c r="B10" s="72">
        <v>33</v>
      </c>
      <c r="C10" s="72">
        <v>25</v>
      </c>
      <c r="D10" s="72">
        <v>36</v>
      </c>
      <c r="E10" s="72">
        <v>0</v>
      </c>
      <c r="F10" s="72">
        <v>0</v>
      </c>
      <c r="G10" s="72">
        <v>0</v>
      </c>
      <c r="H10" s="72">
        <v>0</v>
      </c>
      <c r="I10" s="72">
        <v>0</v>
      </c>
      <c r="J10" s="72">
        <v>0</v>
      </c>
      <c r="K10" s="72">
        <v>0</v>
      </c>
      <c r="L10" s="72">
        <v>0</v>
      </c>
      <c r="M10" s="72">
        <v>0</v>
      </c>
    </row>
    <row r="11" spans="1:13" x14ac:dyDescent="0.25">
      <c r="A11" s="73" t="s">
        <v>102</v>
      </c>
      <c r="B11" s="72">
        <v>32</v>
      </c>
      <c r="C11" s="72">
        <v>22</v>
      </c>
      <c r="D11" s="72">
        <v>33</v>
      </c>
      <c r="E11" s="72">
        <v>0</v>
      </c>
      <c r="F11" s="72">
        <v>0</v>
      </c>
      <c r="G11" s="72">
        <v>0</v>
      </c>
      <c r="H11" s="72">
        <v>0</v>
      </c>
      <c r="I11" s="72">
        <v>0</v>
      </c>
      <c r="J11" s="72">
        <v>0</v>
      </c>
      <c r="K11" s="72">
        <v>0</v>
      </c>
      <c r="L11" s="72">
        <v>0</v>
      </c>
      <c r="M11" s="72">
        <v>0</v>
      </c>
    </row>
    <row r="12" spans="1:13" x14ac:dyDescent="0.25">
      <c r="A12" s="73" t="s">
        <v>103</v>
      </c>
      <c r="B12" s="72">
        <v>1</v>
      </c>
      <c r="C12" s="72">
        <v>3</v>
      </c>
      <c r="D12" s="72">
        <v>3</v>
      </c>
      <c r="E12" s="72">
        <v>0</v>
      </c>
      <c r="F12" s="72">
        <v>0</v>
      </c>
      <c r="G12" s="72">
        <v>0</v>
      </c>
      <c r="H12" s="72">
        <v>0</v>
      </c>
      <c r="I12" s="72">
        <v>0</v>
      </c>
      <c r="J12" s="72">
        <v>0</v>
      </c>
      <c r="K12" s="72">
        <v>0</v>
      </c>
      <c r="L12" s="72">
        <v>0</v>
      </c>
      <c r="M12" s="72">
        <v>0</v>
      </c>
    </row>
    <row r="13" spans="1:13" x14ac:dyDescent="0.25">
      <c r="A13" s="74" t="s">
        <v>125</v>
      </c>
      <c r="B13" s="65">
        <v>42</v>
      </c>
      <c r="C13" s="65">
        <v>32</v>
      </c>
      <c r="D13" s="65">
        <v>40</v>
      </c>
      <c r="E13" s="65">
        <v>0</v>
      </c>
      <c r="F13" s="65">
        <v>0</v>
      </c>
      <c r="G13" s="65">
        <v>0</v>
      </c>
      <c r="H13" s="65">
        <v>0</v>
      </c>
      <c r="I13" s="65">
        <v>0</v>
      </c>
      <c r="J13" s="65">
        <v>0</v>
      </c>
      <c r="K13" s="65">
        <v>0</v>
      </c>
      <c r="L13" s="65">
        <v>0</v>
      </c>
      <c r="M13" s="65">
        <v>0</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90" zoomScaleNormal="90" workbookViewId="0">
      <selection activeCell="H13" sqref="H13"/>
    </sheetView>
  </sheetViews>
  <sheetFormatPr baseColWidth="10" defaultRowHeight="12.75" x14ac:dyDescent="0.2"/>
  <cols>
    <col min="1" max="1" width="2.42578125" customWidth="1"/>
    <col min="2" max="2" width="46" customWidth="1"/>
    <col min="3" max="3" width="103.28515625" customWidth="1"/>
  </cols>
  <sheetData>
    <row r="1" spans="2:3" ht="9" customHeight="1" x14ac:dyDescent="0.2"/>
    <row r="3" spans="2:3" s="37" customFormat="1" x14ac:dyDescent="0.2"/>
    <row r="4" spans="2:3" s="37" customFormat="1" x14ac:dyDescent="0.2">
      <c r="B4" s="34" t="s">
        <v>76</v>
      </c>
      <c r="C4" s="35" t="s">
        <v>66</v>
      </c>
    </row>
    <row r="5" spans="2:3" s="37" customFormat="1" ht="37.5" customHeight="1" x14ac:dyDescent="0.2">
      <c r="B5" s="36" t="s">
        <v>46</v>
      </c>
      <c r="C5" s="36" t="s">
        <v>67</v>
      </c>
    </row>
    <row r="6" spans="2:3" s="37" customFormat="1" x14ac:dyDescent="0.2">
      <c r="B6" s="36" t="s">
        <v>77</v>
      </c>
      <c r="C6" s="36" t="s">
        <v>78</v>
      </c>
    </row>
    <row r="7" spans="2:3" s="37" customFormat="1" x14ac:dyDescent="0.2">
      <c r="B7" s="36" t="s">
        <v>47</v>
      </c>
      <c r="C7" s="36" t="s">
        <v>79</v>
      </c>
    </row>
    <row r="8" spans="2:3" s="37" customFormat="1" ht="38.25" x14ac:dyDescent="0.2">
      <c r="B8" s="36" t="s">
        <v>48</v>
      </c>
      <c r="C8" s="36" t="s">
        <v>71</v>
      </c>
    </row>
    <row r="9" spans="2:3" s="37" customFormat="1" x14ac:dyDescent="0.2">
      <c r="B9" s="36" t="s">
        <v>49</v>
      </c>
      <c r="C9" s="36" t="s">
        <v>80</v>
      </c>
    </row>
    <row r="10" spans="2:3" s="37" customFormat="1" ht="25.5" x14ac:dyDescent="0.2">
      <c r="B10" s="36" t="s">
        <v>50</v>
      </c>
      <c r="C10" s="36" t="s">
        <v>81</v>
      </c>
    </row>
    <row r="11" spans="2:3" s="37" customFormat="1" x14ac:dyDescent="0.2">
      <c r="B11" s="36" t="s">
        <v>51</v>
      </c>
      <c r="C11" s="36" t="s">
        <v>82</v>
      </c>
    </row>
    <row r="12" spans="2:3" s="37" customFormat="1" x14ac:dyDescent="0.2">
      <c r="B12" s="36" t="s">
        <v>52</v>
      </c>
      <c r="C12" s="36" t="s">
        <v>83</v>
      </c>
    </row>
    <row r="13" spans="2:3" s="37" customFormat="1" ht="25.5" x14ac:dyDescent="0.2">
      <c r="B13" s="36" t="s">
        <v>54</v>
      </c>
      <c r="C13" s="36" t="s">
        <v>84</v>
      </c>
    </row>
    <row r="14" spans="2:3" s="37" customFormat="1" ht="25.5" x14ac:dyDescent="0.2">
      <c r="B14" s="36" t="s">
        <v>53</v>
      </c>
      <c r="C14" s="36" t="s">
        <v>85</v>
      </c>
    </row>
    <row r="15" spans="2:3" s="37" customFormat="1" ht="38.25" x14ac:dyDescent="0.2">
      <c r="B15" s="36" t="s">
        <v>55</v>
      </c>
      <c r="C15" s="36" t="s">
        <v>86</v>
      </c>
    </row>
    <row r="16" spans="2:3" s="37" customFormat="1" ht="25.5" x14ac:dyDescent="0.2">
      <c r="B16" s="36" t="s">
        <v>56</v>
      </c>
      <c r="C16" s="36" t="s">
        <v>68</v>
      </c>
    </row>
    <row r="17" spans="2:3" s="37" customFormat="1" ht="25.5" x14ac:dyDescent="0.2">
      <c r="B17" s="36" t="s">
        <v>57</v>
      </c>
      <c r="C17" s="36" t="s">
        <v>87</v>
      </c>
    </row>
    <row r="18" spans="2:3" s="37" customFormat="1" ht="25.5" x14ac:dyDescent="0.2">
      <c r="B18" s="36" t="s">
        <v>58</v>
      </c>
      <c r="C18" s="36" t="s">
        <v>69</v>
      </c>
    </row>
    <row r="19" spans="2:3" s="37" customFormat="1" x14ac:dyDescent="0.2">
      <c r="B19" s="36" t="s">
        <v>59</v>
      </c>
      <c r="C19" s="36" t="s">
        <v>70</v>
      </c>
    </row>
    <row r="20" spans="2:3" s="37" customFormat="1" ht="51" x14ac:dyDescent="0.2">
      <c r="B20" s="36" t="s">
        <v>60</v>
      </c>
      <c r="C20" s="36" t="s">
        <v>88</v>
      </c>
    </row>
    <row r="21" spans="2:3" s="37" customFormat="1" x14ac:dyDescent="0.2">
      <c r="B21" s="36" t="s">
        <v>89</v>
      </c>
      <c r="C21" s="36" t="s">
        <v>90</v>
      </c>
    </row>
    <row r="22" spans="2:3" s="37" customFormat="1" x14ac:dyDescent="0.2">
      <c r="B22" s="36" t="s">
        <v>61</v>
      </c>
      <c r="C22" s="36" t="s">
        <v>91</v>
      </c>
    </row>
    <row r="23" spans="2:3" s="37" customFormat="1" ht="51" x14ac:dyDescent="0.2">
      <c r="B23" s="36" t="s">
        <v>62</v>
      </c>
      <c r="C23" s="36" t="s">
        <v>92</v>
      </c>
    </row>
    <row r="24" spans="2:3" s="37" customFormat="1" x14ac:dyDescent="0.2">
      <c r="B24" s="36" t="s">
        <v>63</v>
      </c>
      <c r="C24" s="36" t="s">
        <v>93</v>
      </c>
    </row>
    <row r="25" spans="2:3" s="37" customFormat="1" x14ac:dyDescent="0.2">
      <c r="B25"/>
      <c r="C25"/>
    </row>
    <row r="26" spans="2:3" s="37" customFormat="1" x14ac:dyDescent="0.2">
      <c r="B26"/>
      <c r="C2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Graficas Demoras</vt:lpstr>
      <vt:lpstr>Detalle Total de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2018-06-07T16:04:25Z</dcterms:modified>
</cp:coreProperties>
</file>