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2\"/>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206" r:id="rId6"/>
  </pivotCaches>
</workbook>
</file>

<file path=xl/calcChain.xml><?xml version="1.0" encoding="utf-8"?>
<calcChain xmlns="http://schemas.openxmlformats.org/spreadsheetml/2006/main">
  <c r="BP28" i="19" l="1"/>
  <c r="BO28" i="19"/>
  <c r="BN28" i="19"/>
  <c r="BM28" i="19"/>
  <c r="BJ28" i="19"/>
  <c r="BI28" i="19"/>
  <c r="BH28" i="19"/>
  <c r="BG28" i="19"/>
  <c r="BE28" i="19"/>
  <c r="BD28" i="19"/>
  <c r="BC28" i="19"/>
  <c r="BB28" i="19"/>
  <c r="AZ28" i="19"/>
  <c r="AY28" i="19"/>
  <c r="AX28" i="19"/>
  <c r="AW28" i="19"/>
  <c r="AU28" i="19"/>
  <c r="AT28" i="19"/>
  <c r="AS28" i="19"/>
  <c r="AR28" i="19"/>
  <c r="AP28" i="19"/>
  <c r="AO28" i="19"/>
  <c r="AN28" i="19"/>
  <c r="AM28" i="19"/>
  <c r="AK28" i="19"/>
  <c r="AJ28" i="19"/>
  <c r="AI28" i="19"/>
  <c r="AH28" i="19"/>
  <c r="AF28" i="19"/>
  <c r="AE28" i="19"/>
  <c r="AD28" i="19"/>
  <c r="AC28" i="19"/>
  <c r="AA28" i="19"/>
  <c r="Z28" i="19"/>
  <c r="Y28" i="19"/>
  <c r="X28" i="19"/>
  <c r="V28" i="19"/>
  <c r="U28" i="19"/>
  <c r="T28" i="19"/>
  <c r="S28" i="19"/>
  <c r="Q28" i="19"/>
  <c r="P28" i="19"/>
  <c r="O28" i="19"/>
  <c r="N28" i="19"/>
  <c r="L28" i="19"/>
  <c r="K28" i="19"/>
  <c r="J28" i="19"/>
  <c r="I28" i="19"/>
  <c r="G28" i="19"/>
  <c r="F28" i="19"/>
  <c r="E28" i="19"/>
  <c r="D28" i="19"/>
  <c r="BJ26" i="19" l="1"/>
  <c r="BI26" i="19"/>
  <c r="BH26" i="19"/>
  <c r="BG26" i="19"/>
  <c r="BE26" i="19"/>
  <c r="BD26" i="19"/>
  <c r="BC26" i="19"/>
  <c r="BB26" i="19"/>
  <c r="AZ26" i="19"/>
  <c r="AY26" i="19"/>
  <c r="AX26" i="19"/>
  <c r="AW26" i="19"/>
  <c r="AU26" i="19"/>
  <c r="AT26" i="19"/>
  <c r="AS26" i="19"/>
  <c r="AR26" i="19"/>
  <c r="AP26" i="19"/>
  <c r="AO26" i="19"/>
  <c r="AN26" i="19"/>
  <c r="AM26" i="19"/>
  <c r="AK26" i="19"/>
  <c r="AJ26" i="19"/>
  <c r="AI26" i="19"/>
  <c r="AH26" i="19"/>
  <c r="AC26" i="19"/>
  <c r="Y26" i="19"/>
  <c r="BJ16" i="19"/>
  <c r="BI16" i="19"/>
  <c r="BH16" i="19"/>
  <c r="BG16" i="19"/>
  <c r="BE16" i="19"/>
  <c r="BD16" i="19"/>
  <c r="BC16" i="19"/>
  <c r="BB16" i="19"/>
  <c r="AZ16" i="19"/>
  <c r="AY16" i="19"/>
  <c r="AX16" i="19"/>
  <c r="AW16" i="19"/>
  <c r="AU16" i="19"/>
  <c r="AT16" i="19"/>
  <c r="AS16" i="19"/>
  <c r="AR16" i="19"/>
  <c r="AP16" i="19"/>
  <c r="AO16" i="19"/>
  <c r="AN16" i="19"/>
  <c r="AM16" i="19"/>
  <c r="AK16" i="19"/>
  <c r="AJ16" i="19"/>
  <c r="AI16" i="19"/>
  <c r="AH16" i="19"/>
  <c r="AF16" i="19"/>
  <c r="AE16" i="19"/>
  <c r="AD16" i="19"/>
  <c r="AC16" i="19"/>
  <c r="AA16" i="19"/>
  <c r="Z16" i="19"/>
  <c r="X16" i="19"/>
  <c r="AA26" i="19" l="1"/>
  <c r="AE26" i="19"/>
  <c r="X26" i="19"/>
  <c r="AF26" i="19"/>
  <c r="Y16" i="19"/>
  <c r="Z26" i="19"/>
  <c r="AD26" i="19"/>
  <c r="AW22" i="19"/>
  <c r="AC22" i="19"/>
  <c r="Y22" i="19"/>
  <c r="AO22" i="19"/>
  <c r="AS22" i="19"/>
  <c r="BI22" i="19"/>
  <c r="Z22" i="19"/>
  <c r="AD22" i="19"/>
  <c r="AH22" i="19"/>
  <c r="AP22" i="19"/>
  <c r="AT22" i="19"/>
  <c r="AX22" i="19"/>
  <c r="BB22" i="19"/>
  <c r="BJ22" i="19"/>
  <c r="AA22" i="19"/>
  <c r="AE22" i="19"/>
  <c r="AI22" i="19"/>
  <c r="AU22" i="19"/>
  <c r="AY22" i="19"/>
  <c r="BC22" i="19"/>
  <c r="X22" i="19"/>
  <c r="AF22" i="19"/>
  <c r="AJ22" i="19"/>
  <c r="AN22" i="19"/>
  <c r="AR22" i="19"/>
  <c r="AZ22" i="19"/>
  <c r="BD22" i="19"/>
  <c r="BH22" i="19"/>
  <c r="AM22" i="19"/>
  <c r="AK22" i="19"/>
  <c r="BE22" i="19"/>
  <c r="BG22" i="19"/>
  <c r="A3" i="20"/>
  <c r="L64" i="20" l="1"/>
  <c r="L85" i="20" s="1"/>
  <c r="L9" i="20" l="1"/>
  <c r="K16" i="20"/>
  <c r="M9" i="20"/>
  <c r="K14" i="20" l="1"/>
  <c r="L7" i="20"/>
  <c r="K8" i="20"/>
  <c r="K9" i="20"/>
  <c r="K7" i="20"/>
  <c r="M16" i="20"/>
  <c r="L14" i="20"/>
  <c r="M7" i="20"/>
  <c r="K15" i="20"/>
  <c r="L15" i="20"/>
  <c r="M8" i="20"/>
  <c r="L16" i="20"/>
  <c r="M14" i="20"/>
  <c r="M15" i="20"/>
  <c r="L8" i="20"/>
  <c r="I16" i="20" l="1"/>
  <c r="J16" i="20"/>
  <c r="J15" i="20"/>
  <c r="G15" i="20"/>
  <c r="F15" i="20"/>
  <c r="H15" i="20"/>
  <c r="H16" i="20"/>
  <c r="G16" i="20"/>
  <c r="F16" i="20"/>
  <c r="I15" i="20"/>
  <c r="J9" i="20" l="1"/>
  <c r="H8" i="20"/>
  <c r="F8" i="20"/>
  <c r="H9" i="20"/>
  <c r="J8" i="20"/>
  <c r="G9" i="20"/>
  <c r="I9" i="20"/>
  <c r="G8" i="20"/>
  <c r="I8" i="20"/>
  <c r="F9" i="20"/>
  <c r="J14" i="20" l="1"/>
  <c r="I14" i="20"/>
  <c r="H14" i="20"/>
  <c r="G14" i="20"/>
  <c r="F14" i="20"/>
  <c r="I7" i="20" l="1"/>
  <c r="F7" i="20"/>
  <c r="J7" i="20"/>
  <c r="G7" i="20" l="1"/>
  <c r="H7" i="20"/>
  <c r="U26" i="19" l="1"/>
  <c r="P26" i="19"/>
  <c r="T26" i="19"/>
  <c r="O26" i="19"/>
  <c r="S26" i="19"/>
  <c r="E16" i="20" s="1"/>
  <c r="N26" i="19"/>
  <c r="D16" i="20" s="1"/>
  <c r="U16" i="19"/>
  <c r="P16" i="19"/>
  <c r="T16" i="19"/>
  <c r="O16" i="19"/>
  <c r="S16" i="19"/>
  <c r="E14" i="20" s="1"/>
  <c r="N16" i="19"/>
  <c r="D14" i="20" s="1"/>
  <c r="O22" i="19"/>
  <c r="S22" i="19"/>
  <c r="E15" i="20" s="1"/>
  <c r="N22" i="19"/>
  <c r="D15" i="20" s="1"/>
  <c r="T22" i="19"/>
  <c r="U22" i="19"/>
  <c r="P22" i="19"/>
  <c r="K22" i="19" l="1"/>
  <c r="J26" i="19"/>
  <c r="V26" i="19"/>
  <c r="E9" i="20" s="1"/>
  <c r="Q26" i="19"/>
  <c r="D9" i="20" s="1"/>
  <c r="J22" i="19"/>
  <c r="Q16" i="19"/>
  <c r="D7" i="20" s="1"/>
  <c r="I22" i="19"/>
  <c r="C15" i="20" s="1"/>
  <c r="V16" i="19"/>
  <c r="E7" i="20" s="1"/>
  <c r="E26" i="19"/>
  <c r="E22" i="19"/>
  <c r="D22" i="19"/>
  <c r="B15" i="20" s="1"/>
  <c r="F26" i="19"/>
  <c r="F16" i="19"/>
  <c r="F22" i="19"/>
  <c r="D26" i="19"/>
  <c r="B16" i="20" s="1"/>
  <c r="K26" i="19"/>
  <c r="I16" i="19"/>
  <c r="C14" i="20" s="1"/>
  <c r="K16" i="19"/>
  <c r="I26" i="19"/>
  <c r="C16" i="20" s="1"/>
  <c r="D16" i="19"/>
  <c r="B14" i="20" s="1"/>
  <c r="J16" i="19"/>
  <c r="Q22" i="19"/>
  <c r="D8" i="20" s="1"/>
  <c r="V22" i="19"/>
  <c r="E8" i="20" s="1"/>
  <c r="E16" i="19"/>
  <c r="L22" i="19" l="1"/>
  <c r="C8" i="20" s="1"/>
  <c r="G22" i="19"/>
  <c r="B8" i="20" s="1"/>
  <c r="L16" i="19"/>
  <c r="C7" i="20" s="1"/>
  <c r="G26" i="19"/>
  <c r="B9" i="20" s="1"/>
  <c r="L26" i="19"/>
  <c r="C9" i="20" s="1"/>
  <c r="G16" i="19"/>
  <c r="B7" i="20" s="1"/>
  <c r="BO26" i="19" l="1"/>
  <c r="BP26" i="19"/>
  <c r="BM16" i="19"/>
  <c r="BN16" i="19"/>
  <c r="BN26" i="19"/>
  <c r="BO16" i="19"/>
  <c r="BN22" i="19"/>
  <c r="BO22" i="19"/>
  <c r="BM22" i="19"/>
  <c r="BP16" i="19"/>
  <c r="BP22" i="19"/>
  <c r="BM26" i="19"/>
</calcChain>
</file>

<file path=xl/sharedStrings.xml><?xml version="1.0" encoding="utf-8"?>
<sst xmlns="http://schemas.openxmlformats.org/spreadsheetml/2006/main" count="336" uniqueCount="157">
  <si>
    <t>Aeroméxico Connect (Aerolitoral)</t>
  </si>
  <si>
    <t>Aeroméxico (Aerovías de México)</t>
  </si>
  <si>
    <t>Interjet (ABC Aerolíneas)</t>
  </si>
  <si>
    <t>Vivaaerobus (Aeroenlaces)</t>
  </si>
  <si>
    <t>Magnicharters (Grupo Aéreo Monterrey)</t>
  </si>
  <si>
    <t>American Airlines</t>
  </si>
  <si>
    <t>Delta Airlines</t>
  </si>
  <si>
    <t>Copa (Compañía Panameña de Aviación)</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</si>
  <si>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</si>
  <si>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</si>
  <si>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</si>
  <si>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</si>
  <si>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</si>
  <si>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</si>
  <si>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</si>
  <si>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</si>
  <si>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GMT</t>
  </si>
  <si>
    <t>SLI</t>
  </si>
  <si>
    <t>VIV</t>
  </si>
  <si>
    <t>VOI</t>
  </si>
  <si>
    <t>AAL</t>
  </si>
  <si>
    <t>DAL</t>
  </si>
  <si>
    <t>UAL</t>
  </si>
  <si>
    <t>CMP</t>
  </si>
  <si>
    <t>E m p r e s a / Air Carrier</t>
  </si>
  <si>
    <t>ÍNDICE DE PUNTUALIDAD/ PUNCTUALITY INDEX</t>
  </si>
  <si>
    <t>IATA</t>
  </si>
  <si>
    <t>Promedio Centro y Sudamericanas/ Central and Latinamerican Average</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</si>
  <si>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</si>
  <si>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</si>
  <si>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</si>
  <si>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</si>
  <si>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</si>
  <si>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</si>
  <si>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</si>
  <si>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</si>
  <si>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</si>
  <si>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</si>
  <si>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</si>
  <si>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</si>
  <si>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</si>
  <si>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</si>
  <si>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</si>
  <si>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</si>
  <si>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Aerolínea</t>
  </si>
  <si>
    <t>Índice de Puntualidad Promedio</t>
  </si>
  <si>
    <t>Dentro del  Horario</t>
  </si>
  <si>
    <r>
      <t>EN SERVICIO REGULAR/ SCHEDULED</t>
    </r>
    <r>
      <rPr>
        <b/>
        <i/>
        <sz val="10"/>
        <rFont val="Arial"/>
        <family val="2"/>
      </rPr>
      <t xml:space="preserve"> SERVICE</t>
    </r>
  </si>
  <si>
    <t>Promedio Empresas Nacionales</t>
  </si>
  <si>
    <t>Promedio Empresas Extranjeras</t>
  </si>
  <si>
    <t>Total de Operaciones</t>
  </si>
  <si>
    <t>% de Operaciones a Tiempo</t>
  </si>
  <si>
    <t>% de Operaciones con Demora</t>
  </si>
  <si>
    <t>% de Operaciones con Demora Imputable a la Aerolínea</t>
  </si>
  <si>
    <t>United Airlines, Inc.</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</si>
  <si>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</si>
  <si>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</si>
  <si>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</si>
  <si>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</si>
  <si>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</si>
  <si>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</si>
  <si>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</si>
  <si>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</si>
  <si>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</si>
  <si>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</si>
  <si>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</si>
  <si>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</si>
  <si>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</si>
  <si>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</si>
  <si>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</si>
  <si>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</si>
  <si>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</si>
  <si>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</si>
  <si>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</si>
  <si>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</si>
  <si>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</si>
  <si>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</si>
  <si>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</si>
  <si>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</si>
  <si>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</si>
  <si>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</si>
  <si>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</si>
  <si>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</si>
  <si>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</si>
  <si>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</si>
  <si>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</si>
  <si>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</si>
  <si>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</si>
  <si>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</si>
  <si>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Copa</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</si>
  <si>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</si>
  <si>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</si>
  <si>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</si>
  <si>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</si>
  <si>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</si>
  <si>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</si>
  <si>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</si>
  <si>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</si>
  <si>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</si>
  <si>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</si>
  <si>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</si>
  <si>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</si>
  <si>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</si>
  <si>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</si>
  <si>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</si>
  <si>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</si>
  <si>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</si>
  <si>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</si>
  <si>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</si>
  <si>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</si>
  <si>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</si>
  <si>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MONTERREY</t>
  </si>
  <si>
    <t>Operaciones</t>
  </si>
  <si>
    <t>Detalle</t>
  </si>
  <si>
    <t>Operaciones a Tiempo</t>
  </si>
  <si>
    <t>No Imputable</t>
  </si>
  <si>
    <t xml:space="preserve">APLICACIÓN DE CONTROL DE FLUJO </t>
  </si>
  <si>
    <t>INFRAESTRUCTURA AEROPORTUARIA</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</si>
  <si>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</si>
  <si>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</si>
  <si>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</si>
  <si>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</si>
  <si>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</si>
  <si>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</si>
  <si>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</si>
  <si>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</si>
  <si>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</si>
  <si>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</si>
  <si>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</si>
  <si>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</si>
  <si>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</si>
  <si>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</si>
  <si>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</si>
  <si>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</si>
  <si>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</si>
  <si>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</si>
  <si>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</si>
  <si>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</si>
  <si>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</si>
  <si>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REPERCUSIONES*</t>
  </si>
  <si>
    <t>TRAFICO/DOCUMENTACION*</t>
  </si>
  <si>
    <t>OPERACIONES AEROLINEA*</t>
  </si>
  <si>
    <t>CARGA*</t>
  </si>
  <si>
    <t>INCIDENTE*</t>
  </si>
  <si>
    <t>COMISARIATO*</t>
  </si>
  <si>
    <t>REPERCUSIONES POR UN TERCERO</t>
  </si>
  <si>
    <t>AUTORIDADES</t>
  </si>
  <si>
    <t>EVENTO OCASIONAL</t>
  </si>
  <si>
    <t>AEROCARES</t>
  </si>
  <si>
    <t>PASILLOS</t>
  </si>
  <si>
    <t>INCIDENTE POR UN TERCERO</t>
  </si>
  <si>
    <t>Total general</t>
  </si>
  <si>
    <t>Operaciones Imputables a la aerolínea</t>
  </si>
  <si>
    <t xml:space="preserve">Aplicación De Control De Flujo </t>
  </si>
  <si>
    <t>Infraestructura Aeroportuaria</t>
  </si>
  <si>
    <t>Meteorologia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</si>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</sst>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Puntualidad'!$J$50:$J$56</c:f>
              <c:strCache>
                <c:ptCount val="7"/>
                <c:pt idx="0">
                  <c:v>Interjet</c:v>
                </c:pt>
                <c:pt idx="1">
                  <c:v>Aeroméxico</c:v>
                </c:pt>
                <c:pt idx="2">
                  <c:v>Magnicharters</c:v>
                </c:pt>
                <c:pt idx="3">
                  <c:v>Transportes Aéreos Regionales (TAR)</c:v>
                </c:pt>
                <c:pt idx="4">
                  <c:v>Aeroméxico Connect</c:v>
                </c:pt>
                <c:pt idx="5">
                  <c:v>Vivaaerobus</c:v>
                </c:pt>
                <c:pt idx="6">
                  <c:v>Volaris</c:v>
                </c:pt>
              </c:strCache>
            </c:strRef>
          </c:cat>
          <c:val>
            <c:numRef>
              <c:f>'Gráficos Índice de Puntualidad'!$L$50:$L$56</c:f>
              <c:numCache>
                <c:formatCode>0%</c:formatCode>
                <c:ptCount val="7"/>
                <c:pt idx="0">
                  <c:v>0.96671259699760681</c:v>
                </c:pt>
                <c:pt idx="1">
                  <c:v>0.95878478861270444</c:v>
                </c:pt>
                <c:pt idx="2">
                  <c:v>0.98080708661417326</c:v>
                </c:pt>
                <c:pt idx="3">
                  <c:v>0.91733067729083662</c:v>
                </c:pt>
                <c:pt idx="4">
                  <c:v>0.93303535148313688</c:v>
                </c:pt>
                <c:pt idx="5">
                  <c:v>0.93661446681580907</c:v>
                </c:pt>
                <c:pt idx="6">
                  <c:v>0.989826119126896</c:v>
                </c:pt>
              </c:numCache>
            </c:numRef>
          </c:val>
          <c:extLst>
            <c:ext xmlns:c16="http://schemas.microsoft.com/office/drawing/2014/chart" uri="{C3380CC4-5D6E-409C-BE32-E72D297353CC}">
              <c16:uniqueId val="{00000000-5B2B-48CB-AF0C-557F5AC4B2B7}"/>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Magnicharters</c:v>
                </c:pt>
                <c:pt idx="3">
                  <c:v>Transportes Aéreos Regionales (TAR)</c:v>
                </c:pt>
                <c:pt idx="4">
                  <c:v>Aeroméxico Connect</c:v>
                </c:pt>
                <c:pt idx="5">
                  <c:v>Vivaaerobus</c:v>
                </c:pt>
                <c:pt idx="6">
                  <c:v>Volaris</c:v>
                </c:pt>
              </c:strCache>
            </c:strRef>
          </c:cat>
          <c:val>
            <c:numRef>
              <c:f>'Gráficos Índice de Puntualidad'!$M$50:$M$56</c:f>
              <c:numCache>
                <c:formatCode>0%</c:formatCode>
                <c:ptCount val="7"/>
                <c:pt idx="0">
                  <c:v>0.71535281746319535</c:v>
                </c:pt>
                <c:pt idx="1">
                  <c:v>0.6273635011684725</c:v>
                </c:pt>
                <c:pt idx="2">
                  <c:v>0.96899606299212593</c:v>
                </c:pt>
                <c:pt idx="3">
                  <c:v>0.80478087649402386</c:v>
                </c:pt>
                <c:pt idx="4">
                  <c:v>0.74026818366517677</c:v>
                </c:pt>
                <c:pt idx="5">
                  <c:v>0.78171939916906363</c:v>
                </c:pt>
                <c:pt idx="6">
                  <c:v>0.97687754347021827</c:v>
                </c:pt>
              </c:numCache>
            </c:numRef>
          </c:val>
          <c:extLst>
            <c:ext xmlns:c16="http://schemas.microsoft.com/office/drawing/2014/chart" uri="{C3380CC4-5D6E-409C-BE32-E72D297353CC}">
              <c16:uniqueId val="{00000001-5B2B-48CB-AF0C-557F5AC4B2B7}"/>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Puntualidad'!$J$65:$J$67</c:f>
              <c:strCache>
                <c:ptCount val="3"/>
                <c:pt idx="0">
                  <c:v>American Airlines</c:v>
                </c:pt>
                <c:pt idx="1">
                  <c:v>Delta Airlines</c:v>
                </c:pt>
                <c:pt idx="2">
                  <c:v>United Airlines, Inc.</c:v>
                </c:pt>
              </c:strCache>
            </c:strRef>
          </c:cat>
          <c:val>
            <c:numRef>
              <c:f>'Gráficos Índice de Puntualidad'!$L$65:$L$67</c:f>
              <c:numCache>
                <c:formatCode>0%</c:formatCode>
                <c:ptCount val="3"/>
                <c:pt idx="0">
                  <c:v>0.89884526558891453</c:v>
                </c:pt>
                <c:pt idx="1">
                  <c:v>0.88521522145976295</c:v>
                </c:pt>
                <c:pt idx="2">
                  <c:v>0.91138442131819619</c:v>
                </c:pt>
              </c:numCache>
            </c:numRef>
          </c:val>
          <c:extLst>
            <c:ext xmlns:c16="http://schemas.microsoft.com/office/drawing/2014/chart" uri="{C3380CC4-5D6E-409C-BE32-E72D297353CC}">
              <c16:uniqueId val="{00000000-3103-4657-B148-BE932A61A36A}"/>
            </c:ext>
          </c:extLst>
        </c:ser>
        <c:ser>
          <c:idx val="2"/>
          <c:order val="1"/>
          <c:tx>
            <c:strRef>
              <c:f>'Gráficos Índice de Puntualidad'!$M$64</c:f>
              <c:strCache>
                <c:ptCount val="1"/>
                <c:pt idx="0">
                  <c:v>Dentro del  Horario</c:v>
                </c:pt>
              </c:strCache>
            </c:strRef>
          </c:tx>
          <c:invertIfNegative val="0"/>
          <c:cat>
            <c:strRef>
              <c:f>'Gráficos Índice de Puntualidad'!$J$65:$J$67</c:f>
              <c:strCache>
                <c:ptCount val="3"/>
                <c:pt idx="0">
                  <c:v>American Airlines</c:v>
                </c:pt>
                <c:pt idx="1">
                  <c:v>Delta Airlines</c:v>
                </c:pt>
                <c:pt idx="2">
                  <c:v>United Airlines, Inc.</c:v>
                </c:pt>
              </c:strCache>
            </c:strRef>
          </c:cat>
          <c:val>
            <c:numRef>
              <c:f>'Gráficos Índice de Puntualidad'!$M$65:$M$67</c:f>
              <c:numCache>
                <c:formatCode>0%</c:formatCode>
                <c:ptCount val="3"/>
                <c:pt idx="0">
                  <c:v>0.88683602771362591</c:v>
                </c:pt>
                <c:pt idx="1">
                  <c:v>0.87086712414223333</c:v>
                </c:pt>
                <c:pt idx="2">
                  <c:v>0.90066225165562919</c:v>
                </c:pt>
              </c:numCache>
            </c:numRef>
          </c:val>
          <c:extLst>
            <c:ext xmlns:c16="http://schemas.microsoft.com/office/drawing/2014/chart" uri="{C3380CC4-5D6E-409C-BE32-E72D297353CC}">
              <c16:uniqueId val="{00000001-3103-4657-B148-BE932A61A36A}"/>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Puntualidad'!$L$85</c:f>
              <c:strCache>
                <c:ptCount val="1"/>
                <c:pt idx="0">
                  <c:v>Índice de puntualidad
(Ene-Dic)</c:v>
                </c:pt>
              </c:strCache>
            </c:strRef>
          </c:tx>
          <c:invertIfNegative val="0"/>
          <c:cat>
            <c:strRef>
              <c:f>'Gráficos Índice de Puntualidad'!$J$86</c:f>
              <c:strCache>
                <c:ptCount val="1"/>
                <c:pt idx="0">
                  <c:v>Copa</c:v>
                </c:pt>
              </c:strCache>
            </c:strRef>
          </c:cat>
          <c:val>
            <c:numRef>
              <c:f>'Gráficos Índice de Puntualidad'!$L$86</c:f>
              <c:numCache>
                <c:formatCode>0%</c:formatCode>
                <c:ptCount val="1"/>
                <c:pt idx="0">
                  <c:v>0.98095238095238091</c:v>
                </c:pt>
              </c:numCache>
            </c:numRef>
          </c:val>
          <c:extLst>
            <c:ext xmlns:c16="http://schemas.microsoft.com/office/drawing/2014/chart" uri="{C3380CC4-5D6E-409C-BE32-E72D297353CC}">
              <c16:uniqueId val="{00000000-F6B3-43BE-B3B0-EA35304BDBA9}"/>
            </c:ext>
          </c:extLst>
        </c:ser>
        <c:ser>
          <c:idx val="2"/>
          <c:order val="1"/>
          <c:tx>
            <c:strRef>
              <c:f>'Gráficos Índice de Puntualidad'!$M$85</c:f>
              <c:strCache>
                <c:ptCount val="1"/>
                <c:pt idx="0">
                  <c:v>Dentro del  Horario</c:v>
                </c:pt>
              </c:strCache>
            </c:strRef>
          </c:tx>
          <c:invertIfNegative val="0"/>
          <c:cat>
            <c:strRef>
              <c:f>'Gráficos Índice de Puntualidad'!$J$86</c:f>
              <c:strCache>
                <c:ptCount val="1"/>
                <c:pt idx="0">
                  <c:v>Copa</c:v>
                </c:pt>
              </c:strCache>
            </c:strRef>
          </c:cat>
          <c:val>
            <c:numRef>
              <c:f>'Gráficos Índice de Puntualidad'!$M$86</c:f>
              <c:numCache>
                <c:formatCode>0%</c:formatCode>
                <c:ptCount val="1"/>
                <c:pt idx="0">
                  <c:v>0.96666666666666667</c:v>
                </c:pt>
              </c:numCache>
            </c:numRef>
          </c:val>
          <c:extLst>
            <c:ext xmlns:c16="http://schemas.microsoft.com/office/drawing/2014/chart" uri="{C3380CC4-5D6E-409C-BE32-E72D297353CC}">
              <c16:uniqueId val="{00000001-F6B3-43BE-B3B0-EA35304BDBA9}"/>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0.81850706035230403</c:v>
                </c:pt>
                <c:pt idx="1">
                  <c:v>0.80834795730749409</c:v>
                </c:pt>
                <c:pt idx="2">
                  <c:v>0.80152133275778747</c:v>
                </c:pt>
                <c:pt idx="3">
                  <c:v>0.80693351124574952</c:v>
                </c:pt>
                <c:pt idx="4">
                  <c:v>0.84308331223201749</c:v>
                </c:pt>
                <c:pt idx="5">
                  <c:v>0.83350498626385972</c:v>
                </c:pt>
                <c:pt idx="6">
                  <c:v>0.80680438640671837</c:v>
                </c:pt>
                <c:pt idx="7">
                  <c:v>0.70005114143189329</c:v>
                </c:pt>
                <c:pt idx="8">
                  <c:v>0.76969084025473034</c:v>
                </c:pt>
                <c:pt idx="9">
                  <c:v>0.85415560592992235</c:v>
                </c:pt>
                <c:pt idx="10">
                  <c:v>0.82967972665815259</c:v>
                </c:pt>
                <c:pt idx="11">
                  <c:v>0.7306354535668822</c:v>
                </c:pt>
              </c:numCache>
            </c:numRef>
          </c:val>
          <c:smooth val="0"/>
          <c:extLst>
            <c:ext xmlns:c16="http://schemas.microsoft.com/office/drawing/2014/chart" uri="{C3380CC4-5D6E-409C-BE32-E72D297353CC}">
              <c16:uniqueId val="{00000000-B527-4A0B-A7E5-2C10337436E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0.81091958740321213</c:v>
                </c:pt>
                <c:pt idx="1">
                  <c:v>0.90191570881226057</c:v>
                </c:pt>
                <c:pt idx="2">
                  <c:v>0.90715932194610271</c:v>
                </c:pt>
                <c:pt idx="3">
                  <c:v>0.84398702850315754</c:v>
                </c:pt>
                <c:pt idx="4">
                  <c:v>0.89372565764786549</c:v>
                </c:pt>
                <c:pt idx="5">
                  <c:v>0.8775308641975309</c:v>
                </c:pt>
                <c:pt idx="6">
                  <c:v>0.87968936678614096</c:v>
                </c:pt>
                <c:pt idx="7">
                  <c:v>0.87826171344280113</c:v>
                </c:pt>
                <c:pt idx="8">
                  <c:v>0.94371975253205609</c:v>
                </c:pt>
                <c:pt idx="9">
                  <c:v>0.93037823316461077</c:v>
                </c:pt>
                <c:pt idx="10">
                  <c:v>0.91219928290538965</c:v>
                </c:pt>
                <c:pt idx="11">
                  <c:v>0.88612731353567609</c:v>
                </c:pt>
              </c:numCache>
            </c:numRef>
          </c:val>
          <c:smooth val="0"/>
          <c:extLst>
            <c:ext xmlns:c16="http://schemas.microsoft.com/office/drawing/2014/chart" uri="{C3380CC4-5D6E-409C-BE32-E72D297353CC}">
              <c16:uniqueId val="{00000001-B527-4A0B-A7E5-2C10337436EE}"/>
            </c:ext>
          </c:extLst>
        </c:ser>
        <c:ser>
          <c:idx val="2"/>
          <c:order val="2"/>
          <c:tx>
            <c:strRef>
              <c:f>'Gráficos Índice de Puntualidad'!$A$16</c:f>
              <c:strCache>
                <c:ptCount val="1"/>
                <c:pt idx="0">
                  <c:v>Centro y Sudamericanas</c:v>
                </c:pt>
              </c:strCache>
            </c:strRef>
          </c:tx>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0.77777777777777779</c:v>
                </c:pt>
                <c:pt idx="1">
                  <c:v>1</c:v>
                </c:pt>
                <c:pt idx="2">
                  <c:v>0.88888888888888884</c:v>
                </c:pt>
                <c:pt idx="3">
                  <c:v>1</c:v>
                </c:pt>
                <c:pt idx="4">
                  <c:v>1</c:v>
                </c:pt>
                <c:pt idx="5">
                  <c:v>1</c:v>
                </c:pt>
                <c:pt idx="6">
                  <c:v>1</c:v>
                </c:pt>
                <c:pt idx="7">
                  <c:v>1</c:v>
                </c:pt>
                <c:pt idx="8">
                  <c:v>1</c:v>
                </c:pt>
                <c:pt idx="9">
                  <c:v>0.94444444444444442</c:v>
                </c:pt>
                <c:pt idx="10">
                  <c:v>1</c:v>
                </c:pt>
                <c:pt idx="11">
                  <c:v>1</c:v>
                </c:pt>
              </c:numCache>
            </c:numRef>
          </c:val>
          <c:smooth val="0"/>
          <c:extLst>
            <c:ext xmlns:c16="http://schemas.microsoft.com/office/drawing/2014/chart" uri="{C3380CC4-5D6E-409C-BE32-E72D297353CC}">
              <c16:uniqueId val="{00000005-B527-4A0B-A7E5-2C10337436E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66348944560640544"/>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0.96671155301631984</c:v>
                </c:pt>
                <c:pt idx="1">
                  <c:v>0.95431564083481391</c:v>
                </c:pt>
                <c:pt idx="2">
                  <c:v>0.97243829799255987</c:v>
                </c:pt>
                <c:pt idx="3">
                  <c:v>0.9594716705882923</c:v>
                </c:pt>
                <c:pt idx="4">
                  <c:v>0.96702259041284599</c:v>
                </c:pt>
                <c:pt idx="5">
                  <c:v>0.96445140835804166</c:v>
                </c:pt>
                <c:pt idx="6">
                  <c:v>0.95934012001874513</c:v>
                </c:pt>
                <c:pt idx="7">
                  <c:v>0.92439357906319997</c:v>
                </c:pt>
                <c:pt idx="8">
                  <c:v>0.95208539126853486</c:v>
                </c:pt>
                <c:pt idx="9">
                  <c:v>0.9438809214233761</c:v>
                </c:pt>
                <c:pt idx="10">
                  <c:v>0.94384580042100175</c:v>
                </c:pt>
                <c:pt idx="11">
                  <c:v>0.93762886463878803</c:v>
                </c:pt>
              </c:numCache>
            </c:numRef>
          </c:val>
          <c:smooth val="0"/>
          <c:extLst>
            <c:ext xmlns:c16="http://schemas.microsoft.com/office/drawing/2014/chart" uri="{C3380CC4-5D6E-409C-BE32-E72D297353CC}">
              <c16:uniqueId val="{00000000-32FC-4FD8-9E63-9CF3A8927E21}"/>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0.82441380065118064</c:v>
                </c:pt>
                <c:pt idx="1">
                  <c:v>0.90667761357416532</c:v>
                </c:pt>
                <c:pt idx="2">
                  <c:v>0.91752221977614035</c:v>
                </c:pt>
                <c:pt idx="3">
                  <c:v>0.8479552824714115</c:v>
                </c:pt>
                <c:pt idx="4">
                  <c:v>0.91118615995755858</c:v>
                </c:pt>
                <c:pt idx="5">
                  <c:v>0.88222222222222213</c:v>
                </c:pt>
                <c:pt idx="6">
                  <c:v>0.89163679808841101</c:v>
                </c:pt>
                <c:pt idx="7">
                  <c:v>0.91005913331521804</c:v>
                </c:pt>
                <c:pt idx="8">
                  <c:v>0.94371975253205609</c:v>
                </c:pt>
                <c:pt idx="9">
                  <c:v>0.93408193686831453</c:v>
                </c:pt>
                <c:pt idx="10">
                  <c:v>0.93430488086976649</c:v>
                </c:pt>
                <c:pt idx="11">
                  <c:v>0.91199593404419332</c:v>
                </c:pt>
              </c:numCache>
            </c:numRef>
          </c:val>
          <c:smooth val="0"/>
          <c:extLst>
            <c:ext xmlns:c16="http://schemas.microsoft.com/office/drawing/2014/chart" uri="{C3380CC4-5D6E-409C-BE32-E72D297353CC}">
              <c16:uniqueId val="{00000001-32FC-4FD8-9E63-9CF3A8927E21}"/>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0.88888888888888884</c:v>
                </c:pt>
                <c:pt idx="1">
                  <c:v>1</c:v>
                </c:pt>
                <c:pt idx="2">
                  <c:v>0.88888888888888884</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32FC-4FD8-9E63-9CF3A8927E21}"/>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Monterrey</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AC69-4676-BA52-313452703C7A}"/>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AC69-4676-BA52-313452703C7A}"/>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AC69-4676-BA52-313452703C7A}"/>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AC69-4676-BA52-313452703C7A}"/>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AC69-4676-BA52-313452703C7A}"/>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AC69-4676-BA52-313452703C7A}"/>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AC69-4676-BA52-313452703C7A}"/>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AC69-4676-BA52-313452703C7A}"/>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AC69-4676-BA52-313452703C7A}"/>
                </c:ext>
              </c:extLst>
            </c:dLbl>
            <c:dLbl>
              <c:idx val="1"/>
              <c:layout>
                <c:manualLayout>
                  <c:x val="-1.8746628724885122E-2"/>
                  <c:y val="-0.1860676272793848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AC69-4676-BA52-313452703C7A}"/>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C69-4676-BA52-313452703C7A}"/>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C69-4676-BA52-313452703C7A}"/>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Infraestructura Aeroportuaria</c:v>
                </c:pt>
                <c:pt idx="4">
                  <c:v>Meteorologia</c:v>
                </c:pt>
                <c:pt idx="5">
                  <c:v>Otros</c:v>
                </c:pt>
              </c:strCache>
            </c:strRef>
          </c:cat>
          <c:val>
            <c:numRef>
              <c:f>'Graficas Demoras'!$E$3:$E$9</c:f>
              <c:numCache>
                <c:formatCode>_-* #,##0_-;\-* #,##0_-;_-* "-"??_-;_-@_-</c:formatCode>
                <c:ptCount val="7"/>
                <c:pt idx="0">
                  <c:v>46474</c:v>
                </c:pt>
                <c:pt idx="1">
                  <c:v>3059</c:v>
                </c:pt>
                <c:pt idx="2">
                  <c:v>3331</c:v>
                </c:pt>
                <c:pt idx="3">
                  <c:v>1956</c:v>
                </c:pt>
                <c:pt idx="4">
                  <c:v>1043</c:v>
                </c:pt>
                <c:pt idx="5">
                  <c:v>2952</c:v>
                </c:pt>
              </c:numCache>
            </c:numRef>
          </c:val>
          <c:extLst>
            <c:ext xmlns:c16="http://schemas.microsoft.com/office/drawing/2014/chart" uri="{C3380CC4-5D6E-409C-BE32-E72D297353CC}">
              <c16:uniqueId val="{00000010-AC69-4676-BA52-313452703C7A}"/>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440FF7D3-B04F-412F-B826-C1267D219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26088888888" createdVersion="6" refreshedVersion="6" minRefreshableVersion="3" recordCount="114">
  <cacheSource type="worksheet">
    <worksheetSource ref="A3:P117" sheet="base 2" r:id="rId2"/>
  </cacheSource>
  <cacheFields count="16">
    <cacheField name="Empresa" numFmtId="0">
      <sharedItems count="11">
        <s v="Aeroméxico (Aerovías de México)"/>
        <s v="Aeroméxico Connect (Aerolitoral)"/>
        <s v="American Airlines"/>
        <s v="Copa (Compañía Panameña de Aviación)"/>
        <s v="Delta Airlines"/>
        <s v="Interjet (ABC Aerolíneas)"/>
        <s v="Magnicharters (Grupo Aéreo Monterrey)"/>
        <s v="Transportes Aéreos Regionales (TAR)"/>
        <s v="United Airlines, Inc."/>
        <s v="Vivaaerobus (Aeroenlaces)"/>
        <s v="Volaris (Concesionaria Vuela Cia de Aviación)"/>
      </sharedItems>
    </cacheField>
    <cacheField name="Nacionalidad" numFmtId="0">
      <sharedItems count="3">
        <s v="Mexicanas"/>
        <s v="Norte América"/>
        <s v="Centro y Sudamericanas"/>
      </sharedItems>
    </cacheField>
    <cacheField name="Tipo de Demora" numFmtId="0">
      <sharedItems count="2">
        <s v="Imputable"/>
        <s v="No Imputable"/>
      </sharedItems>
    </cacheField>
    <cacheField name="Causas" numFmtId="0">
      <sharedItems count="17">
        <s v="COMISARIATO*"/>
        <s v="MANTENIMIENTO AERONAVES*"/>
        <s v="OPERACIONES AEROLINEA*"/>
        <s v="TRAFICO/DOCUMENTACION*"/>
        <s v="TRIPULACIONES*"/>
        <s v="REPERCUSIONES*"/>
        <s v="APLICACIÓN DE CONTROL DE FLUJO "/>
        <s v="AUTORIDADES"/>
        <s v="INFRAESTRUCTURA AEROPORTUARIA"/>
        <s v="METEOROLOGIA"/>
        <s v="REPERCUSIONES POR UN TERCERO"/>
        <s v="CARGA*"/>
        <s v="INCIDENTE*"/>
        <s v="INCIDENTE POR UN TERCERO"/>
        <s v="PASILLOS"/>
        <s v="AEROCARES"/>
        <s v="EVENTO OCASIONAL"/>
      </sharedItems>
    </cacheField>
    <cacheField name="Ene" numFmtId="0">
      <sharedItems containsSemiMixedTypes="0" containsString="0" containsNumber="1" containsInteger="1" minValue="0" maxValue="207"/>
    </cacheField>
    <cacheField name="Feb" numFmtId="0">
      <sharedItems containsSemiMixedTypes="0" containsString="0" containsNumber="1" containsInteger="1" minValue="0" maxValue="194"/>
    </cacheField>
    <cacheField name="Mar" numFmtId="0">
      <sharedItems containsSemiMixedTypes="0" containsString="0" containsNumber="1" containsInteger="1" minValue="0" maxValue="169"/>
    </cacheField>
    <cacheField name="Abr" numFmtId="0">
      <sharedItems containsSemiMixedTypes="0" containsString="0" containsNumber="1" containsInteger="1" minValue="0" maxValue="180"/>
    </cacheField>
    <cacheField name="May" numFmtId="0">
      <sharedItems containsSemiMixedTypes="0" containsString="0" containsNumber="1" containsInteger="1" minValue="0" maxValue="199"/>
    </cacheField>
    <cacheField name="Jun" numFmtId="0">
      <sharedItems containsSemiMixedTypes="0" containsString="0" containsNumber="1" containsInteger="1" minValue="0" maxValue="180"/>
    </cacheField>
    <cacheField name="Jul" numFmtId="0">
      <sharedItems containsSemiMixedTypes="0" containsString="0" containsNumber="1" containsInteger="1" minValue="0" maxValue="179"/>
    </cacheField>
    <cacheField name="Aug" numFmtId="0">
      <sharedItems containsSemiMixedTypes="0" containsString="0" containsNumber="1" containsInteger="1" minValue="0" maxValue="210"/>
    </cacheField>
    <cacheField name="Sep" numFmtId="0">
      <sharedItems containsSemiMixedTypes="0" containsString="0" containsNumber="1" containsInteger="1" minValue="0" maxValue="194"/>
    </cacheField>
    <cacheField name="Oct" numFmtId="0">
      <sharedItems containsSemiMixedTypes="0" containsString="0" containsNumber="1" containsInteger="1" minValue="0" maxValue="169"/>
    </cacheField>
    <cacheField name="Nov" numFmtId="0">
      <sharedItems containsSemiMixedTypes="0" containsString="0" containsNumber="1" containsInteger="1" minValue="0" maxValue="179"/>
    </cacheField>
    <cacheField name="Dec" numFmtId="0">
      <sharedItems containsSemiMixedTypes="0" containsString="0" containsNumber="1" containsInteger="1" minValue="0" maxValue="1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4">
  <r>
    <x v="0"/>
    <x v="0"/>
    <x v="0"/>
    <x v="0"/>
    <n v="0"/>
    <n v="0"/>
    <n v="0"/>
    <n v="0"/>
    <n v="0"/>
    <n v="0"/>
    <n v="0"/>
    <n v="0"/>
    <n v="0"/>
    <n v="5"/>
    <n v="0"/>
    <n v="0"/>
  </r>
  <r>
    <x v="0"/>
    <x v="0"/>
    <x v="0"/>
    <x v="1"/>
    <n v="1"/>
    <n v="3"/>
    <n v="1"/>
    <n v="9"/>
    <n v="5"/>
    <n v="0"/>
    <n v="5"/>
    <n v="43"/>
    <n v="1"/>
    <n v="4"/>
    <n v="2"/>
    <n v="0"/>
  </r>
  <r>
    <x v="0"/>
    <x v="0"/>
    <x v="0"/>
    <x v="2"/>
    <n v="1"/>
    <n v="0"/>
    <n v="1"/>
    <n v="0"/>
    <n v="1"/>
    <n v="0"/>
    <n v="1"/>
    <n v="0"/>
    <n v="1"/>
    <n v="0"/>
    <n v="4"/>
    <n v="3"/>
  </r>
  <r>
    <x v="0"/>
    <x v="0"/>
    <x v="0"/>
    <x v="3"/>
    <n v="0"/>
    <n v="0"/>
    <n v="0"/>
    <n v="6"/>
    <n v="1"/>
    <n v="0"/>
    <n v="0"/>
    <n v="0"/>
    <n v="0"/>
    <n v="0"/>
    <n v="0"/>
    <n v="0"/>
  </r>
  <r>
    <x v="0"/>
    <x v="0"/>
    <x v="0"/>
    <x v="4"/>
    <n v="3"/>
    <n v="4"/>
    <n v="1"/>
    <n v="3"/>
    <n v="4"/>
    <n v="5"/>
    <n v="1"/>
    <n v="5"/>
    <n v="1"/>
    <n v="6"/>
    <n v="5"/>
    <n v="5"/>
  </r>
  <r>
    <x v="0"/>
    <x v="0"/>
    <x v="0"/>
    <x v="5"/>
    <n v="1"/>
    <n v="1"/>
    <n v="2"/>
    <n v="2"/>
    <n v="5"/>
    <n v="4"/>
    <n v="14"/>
    <n v="10"/>
    <n v="2"/>
    <n v="4"/>
    <n v="2"/>
    <n v="6"/>
  </r>
  <r>
    <x v="0"/>
    <x v="0"/>
    <x v="1"/>
    <x v="6"/>
    <n v="25"/>
    <n v="17"/>
    <n v="100"/>
    <n v="84"/>
    <n v="38"/>
    <n v="22"/>
    <n v="43"/>
    <n v="75"/>
    <n v="100"/>
    <n v="16"/>
    <n v="40"/>
    <n v="45"/>
  </r>
  <r>
    <x v="0"/>
    <x v="0"/>
    <x v="1"/>
    <x v="7"/>
    <n v="0"/>
    <n v="0"/>
    <n v="0"/>
    <n v="1"/>
    <n v="0"/>
    <n v="1"/>
    <n v="1"/>
    <n v="1"/>
    <n v="0"/>
    <n v="3"/>
    <n v="0"/>
    <n v="0"/>
  </r>
  <r>
    <x v="0"/>
    <x v="0"/>
    <x v="1"/>
    <x v="8"/>
    <n v="15"/>
    <n v="11"/>
    <n v="14"/>
    <n v="23"/>
    <n v="38"/>
    <n v="16"/>
    <n v="56"/>
    <n v="51"/>
    <n v="14"/>
    <n v="21"/>
    <n v="15"/>
    <n v="80"/>
  </r>
  <r>
    <x v="0"/>
    <x v="0"/>
    <x v="1"/>
    <x v="9"/>
    <n v="10"/>
    <n v="2"/>
    <n v="22"/>
    <n v="20"/>
    <n v="6"/>
    <n v="0"/>
    <n v="0"/>
    <n v="31"/>
    <n v="22"/>
    <n v="0"/>
    <n v="20"/>
    <n v="0"/>
  </r>
  <r>
    <x v="0"/>
    <x v="0"/>
    <x v="1"/>
    <x v="10"/>
    <n v="134"/>
    <n v="152"/>
    <n v="49"/>
    <n v="0"/>
    <n v="0"/>
    <n v="30"/>
    <n v="0"/>
    <n v="42"/>
    <n v="49"/>
    <n v="4"/>
    <n v="1"/>
    <n v="0"/>
  </r>
  <r>
    <x v="1"/>
    <x v="0"/>
    <x v="0"/>
    <x v="1"/>
    <n v="20"/>
    <n v="29"/>
    <n v="32"/>
    <n v="15"/>
    <n v="21"/>
    <n v="48"/>
    <n v="25"/>
    <n v="71"/>
    <n v="29"/>
    <n v="82"/>
    <n v="22"/>
    <n v="31"/>
  </r>
  <r>
    <x v="1"/>
    <x v="0"/>
    <x v="0"/>
    <x v="2"/>
    <n v="4"/>
    <n v="2"/>
    <n v="0"/>
    <n v="3"/>
    <n v="0"/>
    <n v="0"/>
    <n v="1"/>
    <n v="7"/>
    <n v="2"/>
    <n v="0"/>
    <n v="11"/>
    <n v="4"/>
  </r>
  <r>
    <x v="1"/>
    <x v="0"/>
    <x v="0"/>
    <x v="3"/>
    <n v="0"/>
    <n v="0"/>
    <n v="0"/>
    <n v="1"/>
    <n v="0"/>
    <n v="0"/>
    <n v="0"/>
    <n v="0"/>
    <n v="0"/>
    <n v="0"/>
    <n v="0"/>
    <n v="4"/>
  </r>
  <r>
    <x v="1"/>
    <x v="0"/>
    <x v="0"/>
    <x v="4"/>
    <n v="15"/>
    <n v="18"/>
    <n v="10"/>
    <n v="6"/>
    <n v="6"/>
    <n v="10"/>
    <n v="8"/>
    <n v="13"/>
    <n v="18"/>
    <n v="9"/>
    <n v="18"/>
    <n v="20"/>
  </r>
  <r>
    <x v="1"/>
    <x v="0"/>
    <x v="0"/>
    <x v="5"/>
    <n v="21"/>
    <n v="20"/>
    <n v="5"/>
    <n v="14"/>
    <n v="7"/>
    <n v="6"/>
    <n v="6"/>
    <n v="89"/>
    <n v="20"/>
    <n v="9"/>
    <n v="4"/>
    <n v="8"/>
  </r>
  <r>
    <x v="1"/>
    <x v="0"/>
    <x v="1"/>
    <x v="6"/>
    <n v="13"/>
    <n v="15"/>
    <n v="111"/>
    <n v="20"/>
    <n v="76"/>
    <n v="30"/>
    <n v="52"/>
    <n v="151"/>
    <n v="15"/>
    <n v="10"/>
    <n v="50"/>
    <n v="101"/>
  </r>
  <r>
    <x v="1"/>
    <x v="0"/>
    <x v="1"/>
    <x v="7"/>
    <n v="2"/>
    <n v="1"/>
    <n v="2"/>
    <n v="4"/>
    <n v="0"/>
    <n v="0"/>
    <n v="0"/>
    <n v="4"/>
    <n v="1"/>
    <n v="0"/>
    <n v="0"/>
    <n v="0"/>
  </r>
  <r>
    <x v="1"/>
    <x v="0"/>
    <x v="1"/>
    <x v="8"/>
    <n v="20"/>
    <n v="28"/>
    <n v="20"/>
    <n v="10"/>
    <n v="16"/>
    <n v="17"/>
    <n v="27"/>
    <n v="145"/>
    <n v="28"/>
    <n v="20"/>
    <n v="23"/>
    <n v="99"/>
  </r>
  <r>
    <x v="1"/>
    <x v="0"/>
    <x v="1"/>
    <x v="9"/>
    <n v="21"/>
    <n v="16"/>
    <n v="15"/>
    <n v="12"/>
    <n v="10"/>
    <n v="18"/>
    <n v="10"/>
    <n v="210"/>
    <n v="16"/>
    <n v="13"/>
    <n v="42"/>
    <n v="82"/>
  </r>
  <r>
    <x v="1"/>
    <x v="0"/>
    <x v="1"/>
    <x v="10"/>
    <n v="207"/>
    <n v="194"/>
    <n v="128"/>
    <n v="23"/>
    <n v="0"/>
    <n v="0"/>
    <n v="50"/>
    <n v="0"/>
    <n v="194"/>
    <n v="0"/>
    <n v="0"/>
    <n v="0"/>
  </r>
  <r>
    <x v="2"/>
    <x v="1"/>
    <x v="0"/>
    <x v="11"/>
    <n v="0"/>
    <n v="0"/>
    <n v="0"/>
    <n v="0"/>
    <n v="0"/>
    <n v="0"/>
    <n v="0"/>
    <n v="0"/>
    <n v="0"/>
    <n v="0"/>
    <n v="1"/>
    <n v="0"/>
  </r>
  <r>
    <x v="2"/>
    <x v="1"/>
    <x v="0"/>
    <x v="1"/>
    <n v="3"/>
    <n v="5"/>
    <n v="2"/>
    <n v="3"/>
    <n v="3"/>
    <n v="1"/>
    <n v="5"/>
    <n v="4"/>
    <n v="1"/>
    <n v="2"/>
    <n v="3"/>
    <n v="3"/>
  </r>
  <r>
    <x v="2"/>
    <x v="1"/>
    <x v="0"/>
    <x v="2"/>
    <n v="1"/>
    <n v="0"/>
    <n v="0"/>
    <n v="1"/>
    <n v="1"/>
    <n v="0"/>
    <n v="0"/>
    <n v="0"/>
    <n v="0"/>
    <n v="0"/>
    <n v="1"/>
    <n v="0"/>
  </r>
  <r>
    <x v="2"/>
    <x v="1"/>
    <x v="0"/>
    <x v="4"/>
    <n v="9"/>
    <n v="4"/>
    <n v="3"/>
    <n v="4"/>
    <n v="4"/>
    <n v="2"/>
    <n v="4"/>
    <n v="3"/>
    <n v="1"/>
    <n v="3"/>
    <n v="0"/>
    <n v="3"/>
  </r>
  <r>
    <x v="2"/>
    <x v="1"/>
    <x v="0"/>
    <x v="12"/>
    <n v="0"/>
    <n v="0"/>
    <n v="0"/>
    <n v="1"/>
    <n v="1"/>
    <n v="0"/>
    <n v="0"/>
    <n v="0"/>
    <n v="0"/>
    <n v="0"/>
    <n v="0"/>
    <n v="0"/>
  </r>
  <r>
    <x v="2"/>
    <x v="1"/>
    <x v="0"/>
    <x v="5"/>
    <n v="16"/>
    <n v="7"/>
    <n v="6"/>
    <n v="17"/>
    <n v="17"/>
    <n v="17"/>
    <n v="8"/>
    <n v="0"/>
    <n v="9"/>
    <n v="5"/>
    <n v="5"/>
    <n v="30"/>
  </r>
  <r>
    <x v="2"/>
    <x v="1"/>
    <x v="1"/>
    <x v="7"/>
    <n v="0"/>
    <n v="0"/>
    <n v="1"/>
    <n v="0"/>
    <n v="0"/>
    <n v="0"/>
    <n v="0"/>
    <n v="0"/>
    <n v="0"/>
    <n v="0"/>
    <n v="0"/>
    <n v="0"/>
  </r>
  <r>
    <x v="2"/>
    <x v="1"/>
    <x v="1"/>
    <x v="8"/>
    <n v="0"/>
    <n v="0"/>
    <n v="0"/>
    <n v="0"/>
    <n v="0"/>
    <n v="0"/>
    <n v="0"/>
    <n v="0"/>
    <n v="0"/>
    <n v="0"/>
    <n v="0"/>
    <n v="1"/>
  </r>
  <r>
    <x v="2"/>
    <x v="1"/>
    <x v="1"/>
    <x v="9"/>
    <n v="3"/>
    <n v="0"/>
    <n v="1"/>
    <n v="0"/>
    <n v="0"/>
    <n v="0"/>
    <n v="0"/>
    <n v="0"/>
    <n v="0"/>
    <n v="0"/>
    <n v="1"/>
    <n v="5"/>
  </r>
  <r>
    <x v="2"/>
    <x v="1"/>
    <x v="1"/>
    <x v="10"/>
    <n v="0"/>
    <n v="0"/>
    <n v="0"/>
    <n v="0"/>
    <n v="0"/>
    <n v="0"/>
    <n v="0"/>
    <n v="14"/>
    <n v="0"/>
    <n v="0"/>
    <n v="0"/>
    <n v="0"/>
  </r>
  <r>
    <x v="3"/>
    <x v="2"/>
    <x v="0"/>
    <x v="0"/>
    <n v="0"/>
    <n v="0"/>
    <n v="2"/>
    <n v="0"/>
    <n v="0"/>
    <n v="0"/>
    <n v="0"/>
    <n v="0"/>
    <n v="0"/>
    <n v="0"/>
    <n v="0"/>
    <n v="0"/>
  </r>
  <r>
    <x v="3"/>
    <x v="2"/>
    <x v="0"/>
    <x v="2"/>
    <n v="2"/>
    <n v="0"/>
    <n v="0"/>
    <n v="0"/>
    <n v="0"/>
    <n v="0"/>
    <n v="0"/>
    <n v="0"/>
    <n v="0"/>
    <n v="0"/>
    <n v="0"/>
    <n v="0"/>
  </r>
  <r>
    <x v="3"/>
    <x v="2"/>
    <x v="1"/>
    <x v="7"/>
    <n v="0"/>
    <n v="0"/>
    <n v="0"/>
    <n v="0"/>
    <n v="0"/>
    <n v="0"/>
    <n v="0"/>
    <n v="0"/>
    <n v="0"/>
    <n v="1"/>
    <n v="0"/>
    <n v="0"/>
  </r>
  <r>
    <x v="3"/>
    <x v="2"/>
    <x v="1"/>
    <x v="9"/>
    <n v="2"/>
    <n v="0"/>
    <n v="0"/>
    <n v="0"/>
    <n v="0"/>
    <n v="0"/>
    <n v="0"/>
    <n v="0"/>
    <n v="0"/>
    <n v="0"/>
    <n v="0"/>
    <n v="0"/>
  </r>
  <r>
    <x v="4"/>
    <x v="1"/>
    <x v="0"/>
    <x v="1"/>
    <n v="2"/>
    <n v="3"/>
    <n v="3"/>
    <n v="4"/>
    <n v="2"/>
    <n v="1"/>
    <n v="6"/>
    <n v="3"/>
    <n v="2"/>
    <n v="0"/>
    <n v="6"/>
    <n v="0"/>
  </r>
  <r>
    <x v="4"/>
    <x v="1"/>
    <x v="0"/>
    <x v="2"/>
    <n v="0"/>
    <n v="0"/>
    <n v="0"/>
    <n v="0"/>
    <n v="1"/>
    <n v="0"/>
    <n v="0"/>
    <n v="0"/>
    <n v="0"/>
    <n v="0"/>
    <n v="0"/>
    <n v="0"/>
  </r>
  <r>
    <x v="4"/>
    <x v="1"/>
    <x v="0"/>
    <x v="3"/>
    <n v="10"/>
    <n v="5"/>
    <n v="2"/>
    <n v="7"/>
    <n v="3"/>
    <n v="3"/>
    <n v="7"/>
    <n v="7"/>
    <n v="0"/>
    <n v="0"/>
    <n v="2"/>
    <n v="0"/>
  </r>
  <r>
    <x v="4"/>
    <x v="1"/>
    <x v="0"/>
    <x v="4"/>
    <n v="10"/>
    <n v="4"/>
    <n v="6"/>
    <n v="5"/>
    <n v="3"/>
    <n v="4"/>
    <n v="2"/>
    <n v="8"/>
    <n v="0"/>
    <n v="0"/>
    <n v="1"/>
    <n v="0"/>
  </r>
  <r>
    <x v="4"/>
    <x v="1"/>
    <x v="0"/>
    <x v="5"/>
    <n v="13"/>
    <n v="3"/>
    <n v="6"/>
    <n v="13"/>
    <n v="0"/>
    <n v="5"/>
    <n v="9"/>
    <n v="4"/>
    <n v="5"/>
    <n v="1"/>
    <n v="2"/>
    <n v="1"/>
  </r>
  <r>
    <x v="4"/>
    <x v="1"/>
    <x v="1"/>
    <x v="6"/>
    <n v="0"/>
    <n v="1"/>
    <n v="0"/>
    <n v="0"/>
    <n v="0"/>
    <n v="0"/>
    <n v="0"/>
    <n v="0"/>
    <n v="0"/>
    <n v="0"/>
    <n v="0"/>
    <n v="0"/>
  </r>
  <r>
    <x v="4"/>
    <x v="1"/>
    <x v="1"/>
    <x v="7"/>
    <n v="0"/>
    <n v="0"/>
    <n v="0"/>
    <n v="0"/>
    <n v="0"/>
    <n v="0"/>
    <n v="0"/>
    <n v="1"/>
    <n v="0"/>
    <n v="1"/>
    <n v="0"/>
    <n v="1"/>
  </r>
  <r>
    <x v="4"/>
    <x v="1"/>
    <x v="1"/>
    <x v="13"/>
    <n v="0"/>
    <n v="0"/>
    <n v="0"/>
    <n v="0"/>
    <n v="7"/>
    <n v="0"/>
    <n v="0"/>
    <n v="0"/>
    <n v="0"/>
    <n v="0"/>
    <n v="0"/>
    <n v="0"/>
  </r>
  <r>
    <x v="4"/>
    <x v="1"/>
    <x v="1"/>
    <x v="8"/>
    <n v="0"/>
    <n v="0"/>
    <n v="0"/>
    <n v="0"/>
    <n v="0"/>
    <n v="1"/>
    <n v="0"/>
    <n v="0"/>
    <n v="0"/>
    <n v="0"/>
    <n v="1"/>
    <n v="0"/>
  </r>
  <r>
    <x v="4"/>
    <x v="1"/>
    <x v="1"/>
    <x v="9"/>
    <n v="2"/>
    <n v="0"/>
    <n v="1"/>
    <n v="0"/>
    <n v="0"/>
    <n v="0"/>
    <n v="0"/>
    <n v="1"/>
    <n v="0"/>
    <n v="0"/>
    <n v="3"/>
    <n v="0"/>
  </r>
  <r>
    <x v="4"/>
    <x v="1"/>
    <x v="1"/>
    <x v="10"/>
    <n v="0"/>
    <n v="1"/>
    <n v="1"/>
    <n v="0"/>
    <n v="0"/>
    <n v="0"/>
    <n v="0"/>
    <n v="0"/>
    <n v="0"/>
    <n v="0"/>
    <n v="1"/>
    <n v="0"/>
  </r>
  <r>
    <x v="5"/>
    <x v="0"/>
    <x v="0"/>
    <x v="11"/>
    <n v="0"/>
    <n v="0"/>
    <n v="0"/>
    <n v="0"/>
    <n v="0"/>
    <n v="0"/>
    <n v="0"/>
    <n v="0"/>
    <n v="0"/>
    <n v="0"/>
    <n v="0"/>
    <n v="2"/>
  </r>
  <r>
    <x v="5"/>
    <x v="0"/>
    <x v="0"/>
    <x v="1"/>
    <n v="5"/>
    <n v="6"/>
    <n v="6"/>
    <n v="4"/>
    <n v="4"/>
    <n v="6"/>
    <n v="6"/>
    <n v="6"/>
    <n v="6"/>
    <n v="6"/>
    <n v="6"/>
    <n v="30"/>
  </r>
  <r>
    <x v="5"/>
    <x v="0"/>
    <x v="0"/>
    <x v="2"/>
    <n v="15"/>
    <n v="5"/>
    <n v="4"/>
    <n v="12"/>
    <n v="3"/>
    <n v="6"/>
    <n v="4"/>
    <n v="5"/>
    <n v="6"/>
    <n v="4"/>
    <n v="4"/>
    <n v="15"/>
  </r>
  <r>
    <x v="5"/>
    <x v="0"/>
    <x v="0"/>
    <x v="3"/>
    <n v="1"/>
    <n v="2"/>
    <n v="1"/>
    <n v="10"/>
    <n v="0"/>
    <n v="2"/>
    <n v="1"/>
    <n v="2"/>
    <n v="2"/>
    <n v="1"/>
    <n v="1"/>
    <n v="10"/>
  </r>
  <r>
    <x v="5"/>
    <x v="0"/>
    <x v="0"/>
    <x v="4"/>
    <n v="10"/>
    <n v="1"/>
    <n v="4"/>
    <n v="4"/>
    <n v="0"/>
    <n v="0"/>
    <n v="4"/>
    <n v="1"/>
    <n v="0"/>
    <n v="4"/>
    <n v="4"/>
    <n v="16"/>
  </r>
  <r>
    <x v="5"/>
    <x v="0"/>
    <x v="0"/>
    <x v="5"/>
    <n v="19"/>
    <n v="24"/>
    <n v="22"/>
    <n v="20"/>
    <n v="31"/>
    <n v="0"/>
    <n v="20"/>
    <n v="24"/>
    <n v="0"/>
    <n v="22"/>
    <n v="20"/>
    <n v="0"/>
  </r>
  <r>
    <x v="5"/>
    <x v="0"/>
    <x v="1"/>
    <x v="6"/>
    <n v="45"/>
    <n v="41"/>
    <n v="90"/>
    <n v="0"/>
    <n v="199"/>
    <n v="180"/>
    <n v="179"/>
    <n v="41"/>
    <n v="180"/>
    <n v="90"/>
    <n v="179"/>
    <n v="152"/>
  </r>
  <r>
    <x v="5"/>
    <x v="0"/>
    <x v="1"/>
    <x v="7"/>
    <n v="0"/>
    <n v="0"/>
    <n v="3"/>
    <n v="1"/>
    <n v="0"/>
    <n v="3"/>
    <n v="3"/>
    <n v="0"/>
    <n v="3"/>
    <n v="3"/>
    <n v="3"/>
    <n v="2"/>
  </r>
  <r>
    <x v="5"/>
    <x v="0"/>
    <x v="1"/>
    <x v="8"/>
    <n v="32"/>
    <n v="0"/>
    <n v="60"/>
    <n v="165"/>
    <n v="105"/>
    <n v="123"/>
    <n v="74"/>
    <n v="0"/>
    <n v="123"/>
    <n v="60"/>
    <n v="74"/>
    <n v="43"/>
  </r>
  <r>
    <x v="5"/>
    <x v="0"/>
    <x v="1"/>
    <x v="9"/>
    <n v="0"/>
    <n v="4"/>
    <n v="0"/>
    <n v="6"/>
    <n v="0"/>
    <n v="1"/>
    <n v="1"/>
    <n v="4"/>
    <n v="1"/>
    <n v="0"/>
    <n v="1"/>
    <n v="36"/>
  </r>
  <r>
    <x v="5"/>
    <x v="0"/>
    <x v="1"/>
    <x v="10"/>
    <n v="146"/>
    <n v="179"/>
    <n v="169"/>
    <n v="180"/>
    <n v="0"/>
    <n v="0"/>
    <n v="67"/>
    <n v="179"/>
    <n v="0"/>
    <n v="169"/>
    <n v="67"/>
    <n v="0"/>
  </r>
  <r>
    <x v="6"/>
    <x v="0"/>
    <x v="0"/>
    <x v="1"/>
    <n v="2"/>
    <n v="1"/>
    <n v="2"/>
    <n v="3"/>
    <n v="3"/>
    <n v="5"/>
    <n v="6"/>
    <n v="10"/>
    <n v="4"/>
    <n v="3"/>
    <n v="1"/>
    <n v="3"/>
  </r>
  <r>
    <x v="6"/>
    <x v="0"/>
    <x v="0"/>
    <x v="2"/>
    <n v="1"/>
    <n v="0"/>
    <n v="0"/>
    <n v="0"/>
    <n v="1"/>
    <n v="1"/>
    <n v="2"/>
    <n v="3"/>
    <n v="1"/>
    <n v="0"/>
    <n v="1"/>
    <n v="0"/>
  </r>
  <r>
    <x v="6"/>
    <x v="0"/>
    <x v="0"/>
    <x v="3"/>
    <n v="0"/>
    <n v="0"/>
    <n v="0"/>
    <n v="0"/>
    <n v="2"/>
    <n v="2"/>
    <n v="0"/>
    <n v="0"/>
    <n v="0"/>
    <n v="2"/>
    <n v="0"/>
    <n v="0"/>
  </r>
  <r>
    <x v="6"/>
    <x v="0"/>
    <x v="0"/>
    <x v="4"/>
    <n v="0"/>
    <n v="0"/>
    <n v="0"/>
    <n v="0"/>
    <n v="0"/>
    <n v="0"/>
    <n v="1"/>
    <n v="0"/>
    <n v="2"/>
    <n v="1"/>
    <n v="0"/>
    <n v="0"/>
  </r>
  <r>
    <x v="6"/>
    <x v="0"/>
    <x v="0"/>
    <x v="5"/>
    <n v="1"/>
    <n v="1"/>
    <n v="3"/>
    <n v="2"/>
    <n v="0"/>
    <n v="0"/>
    <n v="2"/>
    <n v="0"/>
    <n v="2"/>
    <n v="2"/>
    <n v="2"/>
    <n v="0"/>
  </r>
  <r>
    <x v="6"/>
    <x v="0"/>
    <x v="1"/>
    <x v="6"/>
    <n v="0"/>
    <n v="0"/>
    <n v="0"/>
    <n v="0"/>
    <n v="0"/>
    <n v="0"/>
    <n v="0"/>
    <n v="0"/>
    <n v="1"/>
    <n v="0"/>
    <n v="0"/>
    <n v="0"/>
  </r>
  <r>
    <x v="6"/>
    <x v="0"/>
    <x v="1"/>
    <x v="7"/>
    <n v="0"/>
    <n v="0"/>
    <n v="0"/>
    <n v="0"/>
    <n v="0"/>
    <n v="0"/>
    <n v="0"/>
    <n v="0"/>
    <n v="1"/>
    <n v="0"/>
    <n v="0"/>
    <n v="0"/>
  </r>
  <r>
    <x v="6"/>
    <x v="0"/>
    <x v="1"/>
    <x v="8"/>
    <n v="0"/>
    <n v="0"/>
    <n v="0"/>
    <n v="0"/>
    <n v="0"/>
    <n v="4"/>
    <n v="5"/>
    <n v="2"/>
    <n v="0"/>
    <n v="0"/>
    <n v="1"/>
    <n v="0"/>
  </r>
  <r>
    <x v="6"/>
    <x v="0"/>
    <x v="1"/>
    <x v="9"/>
    <n v="0"/>
    <n v="0"/>
    <n v="0"/>
    <n v="1"/>
    <n v="0"/>
    <n v="0"/>
    <n v="0"/>
    <n v="1"/>
    <n v="4"/>
    <n v="0"/>
    <n v="0"/>
    <n v="9"/>
  </r>
  <r>
    <x v="6"/>
    <x v="0"/>
    <x v="1"/>
    <x v="10"/>
    <n v="0"/>
    <n v="0"/>
    <n v="0"/>
    <n v="1"/>
    <n v="0"/>
    <n v="1"/>
    <n v="7"/>
    <n v="10"/>
    <n v="0"/>
    <n v="0"/>
    <n v="0"/>
    <n v="0"/>
  </r>
  <r>
    <x v="7"/>
    <x v="0"/>
    <x v="0"/>
    <x v="1"/>
    <n v="5"/>
    <n v="5"/>
    <n v="2"/>
    <n v="6"/>
    <n v="7"/>
    <n v="4"/>
    <n v="4"/>
    <n v="8"/>
    <n v="12"/>
    <n v="9"/>
    <n v="10"/>
    <n v="4"/>
  </r>
  <r>
    <x v="7"/>
    <x v="0"/>
    <x v="0"/>
    <x v="2"/>
    <n v="1"/>
    <n v="1"/>
    <n v="2"/>
    <n v="1"/>
    <n v="1"/>
    <n v="0"/>
    <n v="3"/>
    <n v="0"/>
    <n v="3"/>
    <n v="4"/>
    <n v="2"/>
    <n v="3"/>
  </r>
  <r>
    <x v="7"/>
    <x v="0"/>
    <x v="0"/>
    <x v="3"/>
    <n v="2"/>
    <n v="0"/>
    <n v="2"/>
    <n v="0"/>
    <n v="0"/>
    <n v="2"/>
    <n v="0"/>
    <n v="2"/>
    <n v="3"/>
    <n v="0"/>
    <n v="4"/>
    <n v="0"/>
  </r>
  <r>
    <x v="7"/>
    <x v="0"/>
    <x v="0"/>
    <x v="4"/>
    <n v="2"/>
    <n v="3"/>
    <n v="2"/>
    <n v="7"/>
    <n v="4"/>
    <n v="1"/>
    <n v="0"/>
    <n v="2"/>
    <n v="5"/>
    <n v="4"/>
    <n v="7"/>
    <n v="0"/>
  </r>
  <r>
    <x v="7"/>
    <x v="0"/>
    <x v="0"/>
    <x v="12"/>
    <n v="2"/>
    <n v="0"/>
    <n v="0"/>
    <n v="0"/>
    <n v="0"/>
    <n v="0"/>
    <n v="0"/>
    <n v="0"/>
    <n v="0"/>
    <n v="0"/>
    <n v="0"/>
    <n v="0"/>
  </r>
  <r>
    <x v="7"/>
    <x v="0"/>
    <x v="0"/>
    <x v="5"/>
    <n v="0"/>
    <n v="0"/>
    <n v="0"/>
    <n v="0"/>
    <n v="0"/>
    <n v="2"/>
    <n v="0"/>
    <n v="0"/>
    <n v="2"/>
    <n v="4"/>
    <n v="7"/>
    <n v="0"/>
  </r>
  <r>
    <x v="7"/>
    <x v="0"/>
    <x v="1"/>
    <x v="6"/>
    <n v="6"/>
    <n v="0"/>
    <n v="12"/>
    <n v="23"/>
    <n v="15"/>
    <n v="8"/>
    <n v="9"/>
    <n v="6"/>
    <n v="10"/>
    <n v="11"/>
    <n v="4"/>
    <n v="9"/>
  </r>
  <r>
    <x v="7"/>
    <x v="0"/>
    <x v="1"/>
    <x v="7"/>
    <n v="0"/>
    <n v="0"/>
    <n v="0"/>
    <n v="0"/>
    <n v="1"/>
    <n v="0"/>
    <n v="0"/>
    <n v="0"/>
    <n v="0"/>
    <n v="1"/>
    <n v="0"/>
    <n v="0"/>
  </r>
  <r>
    <x v="7"/>
    <x v="0"/>
    <x v="1"/>
    <x v="8"/>
    <n v="3"/>
    <n v="0"/>
    <n v="0"/>
    <n v="3"/>
    <n v="0"/>
    <n v="0"/>
    <n v="5"/>
    <n v="5"/>
    <n v="8"/>
    <n v="7"/>
    <n v="5"/>
    <n v="5"/>
  </r>
  <r>
    <x v="7"/>
    <x v="0"/>
    <x v="1"/>
    <x v="9"/>
    <n v="2"/>
    <n v="5"/>
    <n v="0"/>
    <n v="0"/>
    <n v="1"/>
    <n v="0"/>
    <n v="5"/>
    <n v="3"/>
    <n v="3"/>
    <n v="3"/>
    <n v="9"/>
    <n v="5"/>
  </r>
  <r>
    <x v="7"/>
    <x v="0"/>
    <x v="1"/>
    <x v="10"/>
    <n v="2"/>
    <n v="9"/>
    <n v="10"/>
    <n v="2"/>
    <n v="0"/>
    <n v="0"/>
    <n v="3"/>
    <n v="3"/>
    <n v="2"/>
    <n v="0"/>
    <n v="0"/>
    <n v="3"/>
  </r>
  <r>
    <x v="8"/>
    <x v="1"/>
    <x v="0"/>
    <x v="11"/>
    <n v="3"/>
    <n v="0"/>
    <n v="0"/>
    <n v="0"/>
    <n v="0"/>
    <n v="0"/>
    <n v="0"/>
    <n v="0"/>
    <n v="0"/>
    <n v="0"/>
    <n v="0"/>
    <n v="0"/>
  </r>
  <r>
    <x v="8"/>
    <x v="1"/>
    <x v="0"/>
    <x v="1"/>
    <n v="5"/>
    <n v="3"/>
    <n v="3"/>
    <n v="4"/>
    <n v="0"/>
    <n v="10"/>
    <n v="8"/>
    <n v="3"/>
    <n v="0"/>
    <n v="3"/>
    <n v="0"/>
    <n v="4"/>
  </r>
  <r>
    <x v="8"/>
    <x v="1"/>
    <x v="0"/>
    <x v="2"/>
    <n v="0"/>
    <n v="0"/>
    <n v="0"/>
    <n v="2"/>
    <n v="2"/>
    <n v="1"/>
    <n v="0"/>
    <n v="0"/>
    <n v="0"/>
    <n v="0"/>
    <n v="0"/>
    <n v="0"/>
  </r>
  <r>
    <x v="8"/>
    <x v="1"/>
    <x v="0"/>
    <x v="3"/>
    <n v="0"/>
    <n v="0"/>
    <n v="0"/>
    <n v="0"/>
    <n v="0"/>
    <n v="6"/>
    <n v="1"/>
    <n v="1"/>
    <n v="0"/>
    <n v="0"/>
    <n v="0"/>
    <n v="1"/>
  </r>
  <r>
    <x v="8"/>
    <x v="1"/>
    <x v="0"/>
    <x v="4"/>
    <n v="10"/>
    <n v="6"/>
    <n v="7"/>
    <n v="9"/>
    <n v="7"/>
    <n v="9"/>
    <n v="6"/>
    <n v="3"/>
    <n v="1"/>
    <n v="3"/>
    <n v="0"/>
    <n v="1"/>
  </r>
  <r>
    <x v="8"/>
    <x v="1"/>
    <x v="0"/>
    <x v="12"/>
    <n v="6"/>
    <n v="4"/>
    <n v="3"/>
    <n v="0"/>
    <n v="0"/>
    <n v="0"/>
    <n v="0"/>
    <n v="0"/>
    <n v="0"/>
    <n v="0"/>
    <n v="0"/>
    <n v="0"/>
  </r>
  <r>
    <x v="8"/>
    <x v="1"/>
    <x v="0"/>
    <x v="5"/>
    <n v="14"/>
    <n v="5"/>
    <n v="8"/>
    <n v="16"/>
    <n v="10"/>
    <n v="16"/>
    <n v="7"/>
    <n v="18"/>
    <n v="11"/>
    <n v="28"/>
    <n v="4"/>
    <n v="9"/>
  </r>
  <r>
    <x v="8"/>
    <x v="1"/>
    <x v="1"/>
    <x v="7"/>
    <n v="0"/>
    <n v="0"/>
    <n v="0"/>
    <n v="1"/>
    <n v="0"/>
    <n v="0"/>
    <n v="0"/>
    <n v="0"/>
    <n v="0"/>
    <n v="0"/>
    <n v="0"/>
    <n v="0"/>
  </r>
  <r>
    <x v="8"/>
    <x v="1"/>
    <x v="1"/>
    <x v="8"/>
    <n v="1"/>
    <n v="0"/>
    <n v="0"/>
    <n v="1"/>
    <n v="0"/>
    <n v="1"/>
    <n v="2"/>
    <n v="0"/>
    <n v="0"/>
    <n v="0"/>
    <n v="0"/>
    <n v="0"/>
  </r>
  <r>
    <x v="8"/>
    <x v="1"/>
    <x v="1"/>
    <x v="9"/>
    <n v="2"/>
    <n v="0"/>
    <n v="2"/>
    <n v="1"/>
    <n v="1"/>
    <n v="1"/>
    <n v="8"/>
    <n v="2"/>
    <n v="0"/>
    <n v="0"/>
    <n v="1"/>
    <n v="9"/>
  </r>
  <r>
    <x v="8"/>
    <x v="1"/>
    <x v="1"/>
    <x v="14"/>
    <n v="0"/>
    <n v="0"/>
    <n v="0"/>
    <n v="0"/>
    <n v="1"/>
    <n v="0"/>
    <n v="0"/>
    <n v="0"/>
    <n v="0"/>
    <n v="0"/>
    <n v="0"/>
    <n v="0"/>
  </r>
  <r>
    <x v="9"/>
    <x v="0"/>
    <x v="0"/>
    <x v="11"/>
    <n v="0"/>
    <n v="0"/>
    <n v="0"/>
    <n v="0"/>
    <n v="0"/>
    <n v="1"/>
    <n v="4"/>
    <n v="0"/>
    <n v="0"/>
    <n v="0"/>
    <n v="2"/>
    <n v="1"/>
  </r>
  <r>
    <x v="9"/>
    <x v="0"/>
    <x v="0"/>
    <x v="1"/>
    <n v="4"/>
    <n v="4"/>
    <n v="5"/>
    <n v="8"/>
    <n v="2"/>
    <n v="16"/>
    <n v="17"/>
    <n v="8"/>
    <n v="5"/>
    <n v="5"/>
    <n v="31"/>
    <n v="26"/>
  </r>
  <r>
    <x v="9"/>
    <x v="0"/>
    <x v="0"/>
    <x v="2"/>
    <n v="1"/>
    <n v="0"/>
    <n v="0"/>
    <n v="2"/>
    <n v="0"/>
    <n v="5"/>
    <n v="0"/>
    <n v="2"/>
    <n v="5"/>
    <n v="5"/>
    <n v="6"/>
    <n v="26"/>
  </r>
  <r>
    <x v="9"/>
    <x v="0"/>
    <x v="0"/>
    <x v="3"/>
    <n v="5"/>
    <n v="0"/>
    <n v="0"/>
    <n v="9"/>
    <n v="1"/>
    <n v="12"/>
    <n v="33"/>
    <n v="9"/>
    <n v="16"/>
    <n v="16"/>
    <n v="24"/>
    <n v="38"/>
  </r>
  <r>
    <x v="9"/>
    <x v="0"/>
    <x v="0"/>
    <x v="4"/>
    <n v="1"/>
    <n v="0"/>
    <n v="4"/>
    <n v="3"/>
    <n v="3"/>
    <n v="5"/>
    <n v="4"/>
    <n v="3"/>
    <n v="12"/>
    <n v="12"/>
    <n v="5"/>
    <n v="30"/>
  </r>
  <r>
    <x v="9"/>
    <x v="0"/>
    <x v="0"/>
    <x v="5"/>
    <n v="3"/>
    <n v="60"/>
    <n v="2"/>
    <n v="7"/>
    <n v="3"/>
    <n v="1"/>
    <n v="30"/>
    <n v="7"/>
    <n v="13"/>
    <n v="13"/>
    <n v="8"/>
    <n v="12"/>
  </r>
  <r>
    <x v="9"/>
    <x v="0"/>
    <x v="1"/>
    <x v="15"/>
    <n v="0"/>
    <n v="0"/>
    <n v="0"/>
    <n v="0"/>
    <n v="0"/>
    <n v="0"/>
    <n v="3"/>
    <n v="0"/>
    <n v="0"/>
    <n v="0"/>
    <n v="0"/>
    <n v="0"/>
  </r>
  <r>
    <x v="9"/>
    <x v="0"/>
    <x v="1"/>
    <x v="6"/>
    <n v="14"/>
    <n v="8"/>
    <n v="24"/>
    <n v="67"/>
    <n v="40"/>
    <n v="78"/>
    <n v="83"/>
    <n v="67"/>
    <n v="48"/>
    <n v="48"/>
    <n v="31"/>
    <n v="52"/>
  </r>
  <r>
    <x v="9"/>
    <x v="0"/>
    <x v="1"/>
    <x v="7"/>
    <n v="1"/>
    <n v="0"/>
    <n v="2"/>
    <n v="0"/>
    <n v="0"/>
    <n v="0"/>
    <n v="0"/>
    <n v="0"/>
    <n v="0"/>
    <n v="0"/>
    <n v="0"/>
    <n v="0"/>
  </r>
  <r>
    <x v="9"/>
    <x v="0"/>
    <x v="1"/>
    <x v="16"/>
    <n v="0"/>
    <n v="0"/>
    <n v="0"/>
    <n v="0"/>
    <n v="0"/>
    <n v="0"/>
    <n v="14"/>
    <n v="0"/>
    <n v="0"/>
    <n v="0"/>
    <n v="0"/>
    <n v="0"/>
  </r>
  <r>
    <x v="9"/>
    <x v="0"/>
    <x v="1"/>
    <x v="13"/>
    <n v="0"/>
    <n v="0"/>
    <n v="0"/>
    <n v="0"/>
    <n v="0"/>
    <n v="0"/>
    <n v="0"/>
    <n v="0"/>
    <n v="7"/>
    <n v="7"/>
    <n v="0"/>
    <n v="0"/>
  </r>
  <r>
    <x v="9"/>
    <x v="0"/>
    <x v="1"/>
    <x v="8"/>
    <n v="4"/>
    <n v="2"/>
    <n v="0"/>
    <n v="15"/>
    <n v="3"/>
    <n v="26"/>
    <n v="60"/>
    <n v="15"/>
    <n v="24"/>
    <n v="24"/>
    <n v="24"/>
    <n v="24"/>
  </r>
  <r>
    <x v="9"/>
    <x v="0"/>
    <x v="1"/>
    <x v="9"/>
    <n v="28"/>
    <n v="50"/>
    <n v="20"/>
    <n v="12"/>
    <n v="2"/>
    <n v="7"/>
    <n v="0"/>
    <n v="12"/>
    <n v="11"/>
    <n v="11"/>
    <n v="29"/>
    <n v="91"/>
  </r>
  <r>
    <x v="9"/>
    <x v="0"/>
    <x v="1"/>
    <x v="10"/>
    <n v="77"/>
    <n v="0"/>
    <n v="74"/>
    <n v="25"/>
    <n v="2"/>
    <n v="38"/>
    <n v="75"/>
    <n v="25"/>
    <n v="0"/>
    <n v="0"/>
    <n v="12"/>
    <n v="38"/>
  </r>
  <r>
    <x v="10"/>
    <x v="0"/>
    <x v="0"/>
    <x v="1"/>
    <n v="3"/>
    <n v="6"/>
    <n v="2"/>
    <n v="1"/>
    <n v="1"/>
    <n v="2"/>
    <n v="1"/>
    <n v="4"/>
    <n v="1"/>
    <n v="1"/>
    <n v="2"/>
    <n v="2"/>
  </r>
  <r>
    <x v="10"/>
    <x v="0"/>
    <x v="0"/>
    <x v="2"/>
    <n v="0"/>
    <n v="0"/>
    <n v="1"/>
    <n v="0"/>
    <n v="0"/>
    <n v="0"/>
    <n v="1"/>
    <n v="0"/>
    <n v="0"/>
    <n v="0"/>
    <n v="0"/>
    <n v="0"/>
  </r>
  <r>
    <x v="10"/>
    <x v="0"/>
    <x v="0"/>
    <x v="3"/>
    <n v="1"/>
    <n v="0"/>
    <n v="0"/>
    <n v="1"/>
    <n v="0"/>
    <n v="0"/>
    <n v="0"/>
    <n v="0"/>
    <n v="0"/>
    <n v="0"/>
    <n v="0"/>
    <n v="0"/>
  </r>
  <r>
    <x v="10"/>
    <x v="0"/>
    <x v="0"/>
    <x v="4"/>
    <n v="4"/>
    <n v="4"/>
    <n v="3"/>
    <n v="2"/>
    <n v="0"/>
    <n v="2"/>
    <n v="0"/>
    <n v="2"/>
    <n v="2"/>
    <n v="0"/>
    <n v="1"/>
    <n v="0"/>
  </r>
  <r>
    <x v="10"/>
    <x v="0"/>
    <x v="0"/>
    <x v="12"/>
    <n v="0"/>
    <n v="0"/>
    <n v="0"/>
    <n v="0"/>
    <n v="0"/>
    <n v="0"/>
    <n v="1"/>
    <n v="0"/>
    <n v="1"/>
    <n v="0"/>
    <n v="0"/>
    <n v="0"/>
  </r>
  <r>
    <x v="10"/>
    <x v="0"/>
    <x v="0"/>
    <x v="5"/>
    <n v="3"/>
    <n v="0"/>
    <n v="0"/>
    <n v="0"/>
    <n v="0"/>
    <n v="0"/>
    <n v="0"/>
    <n v="0"/>
    <n v="0"/>
    <n v="0"/>
    <n v="0"/>
    <n v="0"/>
  </r>
  <r>
    <x v="10"/>
    <x v="0"/>
    <x v="1"/>
    <x v="6"/>
    <n v="6"/>
    <n v="5"/>
    <n v="0"/>
    <n v="8"/>
    <n v="2"/>
    <n v="0"/>
    <n v="0"/>
    <n v="0"/>
    <n v="3"/>
    <n v="0"/>
    <n v="3"/>
    <n v="4"/>
  </r>
  <r>
    <x v="10"/>
    <x v="0"/>
    <x v="1"/>
    <x v="7"/>
    <n v="0"/>
    <n v="0"/>
    <n v="1"/>
    <n v="0"/>
    <n v="0"/>
    <n v="1"/>
    <n v="0"/>
    <n v="0"/>
    <n v="0"/>
    <n v="0"/>
    <n v="1"/>
    <n v="0"/>
  </r>
  <r>
    <x v="10"/>
    <x v="0"/>
    <x v="1"/>
    <x v="8"/>
    <n v="0"/>
    <n v="1"/>
    <n v="2"/>
    <n v="0"/>
    <n v="0"/>
    <n v="3"/>
    <n v="0"/>
    <n v="0"/>
    <n v="1"/>
    <n v="0"/>
    <n v="1"/>
    <n v="0"/>
  </r>
  <r>
    <x v="10"/>
    <x v="0"/>
    <x v="1"/>
    <x v="9"/>
    <n v="1"/>
    <n v="2"/>
    <n v="2"/>
    <n v="0"/>
    <n v="0"/>
    <n v="0"/>
    <n v="0"/>
    <n v="2"/>
    <n v="5"/>
    <n v="1"/>
    <n v="3"/>
    <n v="5"/>
  </r>
  <r>
    <x v="10"/>
    <x v="0"/>
    <x v="1"/>
    <x v="10"/>
    <n v="0"/>
    <n v="0"/>
    <n v="7"/>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0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5" firstHeaderRow="0" firstDataRow="1" firstDataCol="1" rowPageCount="2" colPageCount="1"/>
  <pivotFields count="16">
    <pivotField axis="axisPage" showAll="0" sortType="ascending">
      <items count="12">
        <item x="0"/>
        <item x="1"/>
        <item x="2"/>
        <item x="3"/>
        <item x="4"/>
        <item x="5"/>
        <item x="6"/>
        <item x="7"/>
        <item x="8"/>
        <item x="9"/>
        <item x="10"/>
        <item t="default"/>
      </items>
    </pivotField>
    <pivotField axis="axisPage" showAll="0">
      <items count="4">
        <item x="0"/>
        <item x="1"/>
        <item x="2"/>
        <item t="default"/>
      </items>
    </pivotField>
    <pivotField axis="axisRow" showAll="0">
      <items count="3">
        <item x="0"/>
        <item x="1"/>
        <item t="default"/>
      </items>
    </pivotField>
    <pivotField axis="axisRow" showAll="0" sortType="descending">
      <items count="18">
        <item x="1"/>
        <item x="9"/>
        <item x="10"/>
        <item x="4"/>
        <item x="6"/>
        <item x="5"/>
        <item x="0"/>
        <item x="2"/>
        <item x="3"/>
        <item x="7"/>
        <item x="8"/>
        <item x="11"/>
        <item x="12"/>
        <item x="13"/>
        <item x="14"/>
        <item x="15"/>
        <item x="16"/>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0">
    <i>
      <x/>
    </i>
    <i r="1">
      <x/>
    </i>
    <i r="1">
      <x v="3"/>
    </i>
    <i r="1">
      <x v="5"/>
    </i>
    <i r="1">
      <x v="8"/>
    </i>
    <i r="1">
      <x v="7"/>
    </i>
    <i r="1">
      <x v="11"/>
    </i>
    <i r="1">
      <x v="12"/>
    </i>
    <i r="1">
      <x v="6"/>
    </i>
    <i>
      <x v="1"/>
    </i>
    <i r="1">
      <x v="4"/>
    </i>
    <i r="1">
      <x v="10"/>
    </i>
    <i r="1">
      <x v="1"/>
    </i>
    <i r="1">
      <x v="2"/>
    </i>
    <i r="1">
      <x v="9"/>
    </i>
    <i r="1">
      <x v="16"/>
    </i>
    <i r="1">
      <x v="15"/>
    </i>
    <i r="1">
      <x v="14"/>
    </i>
    <i r="1">
      <x v="1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14">
      <pivotArea outline="0" collapsedLevelsAreSubtotals="1" fieldPosition="0"/>
    </format>
    <format dxfId="13">
      <pivotArea collapsedLevelsAreSubtotals="1" fieldPosition="0">
        <references count="1">
          <reference field="2" count="1">
            <x v="0"/>
          </reference>
        </references>
      </pivotArea>
    </format>
    <format dxfId="12">
      <pivotArea dataOnly="0" labelOnly="1" fieldPosition="0">
        <references count="1">
          <reference field="2" count="1">
            <x v="0"/>
          </reference>
        </references>
      </pivotArea>
    </format>
    <format dxfId="11">
      <pivotArea collapsedLevelsAreSubtotals="1" fieldPosition="0">
        <references count="1">
          <reference field="2" count="1">
            <x v="1"/>
          </reference>
        </references>
      </pivotArea>
    </format>
    <format dxfId="10">
      <pivotArea dataOnly="0" labelOnly="1" fieldPosition="0">
        <references count="1">
          <reference field="2" count="1">
            <x v="1"/>
          </reference>
        </references>
      </pivotArea>
    </format>
    <format dxfId="9">
      <pivotArea collapsedLevelsAreSubtotals="1" fieldPosition="0">
        <references count="2">
          <reference field="2" count="1" selected="0">
            <x v="0"/>
          </reference>
          <reference field="3" count="2">
            <x v="0"/>
            <x v="3"/>
          </reference>
        </references>
      </pivotArea>
    </format>
    <format dxfId="8">
      <pivotArea dataOnly="0" labelOnly="1" fieldPosition="0">
        <references count="2">
          <reference field="2" count="1" selected="0">
            <x v="0"/>
          </reference>
          <reference field="3" count="2">
            <x v="0"/>
            <x v="3"/>
          </reference>
        </references>
      </pivotArea>
    </format>
    <format dxfId="7">
      <pivotArea collapsedLevelsAreSubtotals="1" fieldPosition="0">
        <references count="2">
          <reference field="2" count="1" selected="0">
            <x v="1"/>
          </reference>
          <reference field="3" count="3">
            <x v="1"/>
            <x v="2"/>
            <x v="4"/>
          </reference>
        </references>
      </pivotArea>
    </format>
    <format dxfId="6">
      <pivotArea dataOnly="0" labelOnly="1" fieldPosition="0">
        <references count="2">
          <reference field="2" count="1" selected="0">
            <x v="1"/>
          </reference>
          <reference field="3" count="3">
            <x v="1"/>
            <x v="2"/>
            <x v="4"/>
          </reference>
        </references>
      </pivotArea>
    </format>
    <format dxfId="5">
      <pivotArea collapsedLevelsAreSubtotals="1" fieldPosition="0">
        <references count="2">
          <reference field="2" count="1" selected="0">
            <x v="1"/>
          </reference>
          <reference field="3" count="2">
            <x v="2"/>
            <x v="4"/>
          </reference>
        </references>
      </pivotArea>
    </format>
    <format dxfId="4">
      <pivotArea dataOnly="0" labelOnly="1" fieldPosition="0">
        <references count="2">
          <reference field="2" count="1" selected="0">
            <x v="1"/>
          </reference>
          <reference field="3" count="2">
            <x v="2"/>
            <x v="4"/>
          </reference>
        </references>
      </pivotArea>
    </format>
    <format dxfId="3">
      <pivotArea collapsedLevelsAreSubtotals="1" fieldPosition="0">
        <references count="2">
          <reference field="2" count="1" selected="0">
            <x v="0"/>
          </reference>
          <reference field="3" count="6">
            <x v="5"/>
            <x v="6"/>
            <x v="7"/>
            <x v="8"/>
            <x v="11"/>
            <x v="12"/>
          </reference>
        </references>
      </pivotArea>
    </format>
    <format dxfId="2">
      <pivotArea dataOnly="0" labelOnly="1" fieldPosition="0">
        <references count="2">
          <reference field="2" count="1" selected="0">
            <x v="0"/>
          </reference>
          <reference field="3" count="6">
            <x v="5"/>
            <x v="6"/>
            <x v="7"/>
            <x v="8"/>
            <x v="11"/>
            <x v="12"/>
          </reference>
        </references>
      </pivotArea>
    </format>
    <format dxfId="1">
      <pivotArea collapsedLevelsAreSubtotals="1" fieldPosition="0">
        <references count="2">
          <reference field="2" count="1" selected="0">
            <x v="1"/>
          </reference>
          <reference field="3" count="8">
            <x v="1"/>
            <x v="2"/>
            <x v="9"/>
            <x v="10"/>
            <x v="13"/>
            <x v="14"/>
            <x v="15"/>
            <x v="16"/>
          </reference>
        </references>
      </pivotArea>
    </format>
    <format dxfId="0">
      <pivotArea dataOnly="0" labelOnly="1" fieldPosition="0">
        <references count="2">
          <reference field="2" count="1" selected="0">
            <x v="1"/>
          </reference>
          <reference field="3" count="8">
            <x v="1"/>
            <x v="2"/>
            <x v="9"/>
            <x v="10"/>
            <x v="13"/>
            <x v="14"/>
            <x v="15"/>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32"/>
  <sheetViews>
    <sheetView tabSelected="1" zoomScale="70" zoomScaleNormal="70" workbookViewId="0">
      <pane xSplit="2" ySplit="8" topLeftCell="C9" activePane="bottomRight" state="frozen"/>
      <selection pane="topRight" activeCell="C1" sqref="C1"/>
      <selection pane="bottomLeft" activeCell="A9" sqref="A9"/>
      <selection pane="bottomRight" activeCell="C27" sqref="C27"/>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2"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10</v>
      </c>
      <c r="B1" s="6"/>
      <c r="C1" s="6"/>
      <c r="D1" s="6"/>
      <c r="E1" s="6"/>
      <c r="F1" s="6"/>
      <c r="G1" s="4">
        <v>2017</v>
      </c>
      <c r="K1" s="6"/>
    </row>
    <row r="2" spans="1:69" x14ac:dyDescent="0.2">
      <c r="A2" s="9" t="s">
        <v>25</v>
      </c>
      <c r="B2" s="6"/>
      <c r="C2" s="6"/>
      <c r="D2" s="6"/>
      <c r="E2" s="6"/>
      <c r="F2" s="6"/>
      <c r="G2" s="45" t="s">
        <v>75</v>
      </c>
      <c r="K2" s="6"/>
    </row>
    <row r="3" spans="1:69" ht="15" x14ac:dyDescent="0.25">
      <c r="A3" s="50" t="s">
        <v>111</v>
      </c>
      <c r="B3" s="50"/>
      <c r="C3" s="50"/>
      <c r="D3" s="50"/>
      <c r="E3" s="48"/>
      <c r="F3" s="48"/>
      <c r="G3" s="48"/>
      <c r="K3" s="48"/>
    </row>
    <row r="4" spans="1:69" x14ac:dyDescent="0.2">
      <c r="A4" s="48"/>
      <c r="B4" s="48"/>
      <c r="C4" s="48"/>
      <c r="D4" s="48"/>
      <c r="E4" s="48"/>
      <c r="F4" s="48"/>
      <c r="G4" s="48"/>
      <c r="K4" s="48"/>
    </row>
    <row r="5" spans="1:69" ht="15" x14ac:dyDescent="0.25">
      <c r="A5" s="10" t="s">
        <v>9</v>
      </c>
      <c r="B5" s="6"/>
      <c r="C5" s="6"/>
      <c r="D5" s="6"/>
      <c r="E5" s="6"/>
      <c r="F5" s="6"/>
      <c r="G5" s="6"/>
      <c r="K5" s="6"/>
      <c r="AZ5" s="35"/>
    </row>
    <row r="6" spans="1:69" ht="12.75" customHeight="1" x14ac:dyDescent="0.2">
      <c r="A6" s="48" t="s">
        <v>47</v>
      </c>
      <c r="B6" s="6"/>
      <c r="C6" s="6"/>
      <c r="D6" s="6"/>
      <c r="E6" s="6"/>
      <c r="F6" s="6"/>
      <c r="G6" s="6"/>
      <c r="K6" s="6"/>
      <c r="BL6" s="76" t="s">
        <v>108</v>
      </c>
      <c r="BM6" s="76"/>
      <c r="BN6" s="76"/>
      <c r="BO6" s="76"/>
      <c r="BP6" s="76"/>
    </row>
    <row r="7" spans="1:69" x14ac:dyDescent="0.2">
      <c r="A7" s="78" t="s">
        <v>26</v>
      </c>
      <c r="B7" s="78" t="s">
        <v>24</v>
      </c>
      <c r="C7" s="80" t="s">
        <v>40</v>
      </c>
      <c r="D7" s="81"/>
      <c r="E7" s="81"/>
      <c r="F7" s="81"/>
      <c r="G7" s="82"/>
      <c r="H7" s="73" t="s">
        <v>30</v>
      </c>
      <c r="I7" s="74"/>
      <c r="J7" s="74"/>
      <c r="K7" s="74"/>
      <c r="L7" s="75"/>
      <c r="M7" s="80" t="s">
        <v>13</v>
      </c>
      <c r="N7" s="81"/>
      <c r="O7" s="81"/>
      <c r="P7" s="81"/>
      <c r="Q7" s="82"/>
      <c r="R7" s="73" t="s">
        <v>31</v>
      </c>
      <c r="S7" s="74"/>
      <c r="T7" s="74"/>
      <c r="U7" s="74"/>
      <c r="V7" s="75"/>
      <c r="W7" s="80" t="s">
        <v>32</v>
      </c>
      <c r="X7" s="81"/>
      <c r="Y7" s="81"/>
      <c r="Z7" s="81"/>
      <c r="AA7" s="82"/>
      <c r="AB7" s="73" t="s">
        <v>33</v>
      </c>
      <c r="AC7" s="74"/>
      <c r="AD7" s="74"/>
      <c r="AE7" s="74"/>
      <c r="AF7" s="75"/>
      <c r="AG7" s="80" t="s">
        <v>34</v>
      </c>
      <c r="AH7" s="81"/>
      <c r="AI7" s="81"/>
      <c r="AJ7" s="81"/>
      <c r="AK7" s="82"/>
      <c r="AL7" s="73" t="s">
        <v>35</v>
      </c>
      <c r="AM7" s="74"/>
      <c r="AN7" s="74"/>
      <c r="AO7" s="74"/>
      <c r="AP7" s="75"/>
      <c r="AQ7" s="80" t="s">
        <v>36</v>
      </c>
      <c r="AR7" s="81"/>
      <c r="AS7" s="81"/>
      <c r="AT7" s="81"/>
      <c r="AU7" s="82"/>
      <c r="AV7" s="73" t="s">
        <v>37</v>
      </c>
      <c r="AW7" s="74"/>
      <c r="AX7" s="74"/>
      <c r="AY7" s="74"/>
      <c r="AZ7" s="75"/>
      <c r="BA7" s="80" t="s">
        <v>38</v>
      </c>
      <c r="BB7" s="81"/>
      <c r="BC7" s="81"/>
      <c r="BD7" s="81"/>
      <c r="BE7" s="82"/>
      <c r="BF7" s="73" t="s">
        <v>39</v>
      </c>
      <c r="BG7" s="74"/>
      <c r="BH7" s="74"/>
      <c r="BI7" s="74"/>
      <c r="BJ7" s="75"/>
      <c r="BL7" s="77"/>
      <c r="BM7" s="77"/>
      <c r="BN7" s="77"/>
      <c r="BO7" s="77"/>
      <c r="BP7" s="77"/>
    </row>
    <row r="8" spans="1:69" ht="51" x14ac:dyDescent="0.2">
      <c r="A8" s="79"/>
      <c r="B8" s="79"/>
      <c r="C8" s="27" t="s">
        <v>50</v>
      </c>
      <c r="D8" s="27" t="s">
        <v>51</v>
      </c>
      <c r="E8" s="27" t="s">
        <v>52</v>
      </c>
      <c r="F8" s="27" t="s">
        <v>53</v>
      </c>
      <c r="G8" s="27" t="s">
        <v>29</v>
      </c>
      <c r="H8" s="26" t="s">
        <v>50</v>
      </c>
      <c r="I8" s="26" t="s">
        <v>51</v>
      </c>
      <c r="J8" s="26" t="s">
        <v>52</v>
      </c>
      <c r="K8" s="26" t="s">
        <v>53</v>
      </c>
      <c r="L8" s="26" t="s">
        <v>29</v>
      </c>
      <c r="M8" s="27" t="s">
        <v>50</v>
      </c>
      <c r="N8" s="27" t="s">
        <v>51</v>
      </c>
      <c r="O8" s="27" t="s">
        <v>52</v>
      </c>
      <c r="P8" s="27" t="s">
        <v>53</v>
      </c>
      <c r="Q8" s="27" t="s">
        <v>29</v>
      </c>
      <c r="R8" s="26" t="s">
        <v>50</v>
      </c>
      <c r="S8" s="26" t="s">
        <v>51</v>
      </c>
      <c r="T8" s="26" t="s">
        <v>52</v>
      </c>
      <c r="U8" s="26" t="s">
        <v>53</v>
      </c>
      <c r="V8" s="26" t="s">
        <v>29</v>
      </c>
      <c r="W8" s="27" t="s">
        <v>50</v>
      </c>
      <c r="X8" s="27" t="s">
        <v>51</v>
      </c>
      <c r="Y8" s="27" t="s">
        <v>52</v>
      </c>
      <c r="Z8" s="27" t="s">
        <v>53</v>
      </c>
      <c r="AA8" s="27" t="s">
        <v>29</v>
      </c>
      <c r="AB8" s="26" t="s">
        <v>50</v>
      </c>
      <c r="AC8" s="26" t="s">
        <v>51</v>
      </c>
      <c r="AD8" s="26" t="s">
        <v>52</v>
      </c>
      <c r="AE8" s="26" t="s">
        <v>53</v>
      </c>
      <c r="AF8" s="26" t="s">
        <v>29</v>
      </c>
      <c r="AG8" s="27" t="s">
        <v>50</v>
      </c>
      <c r="AH8" s="27" t="s">
        <v>51</v>
      </c>
      <c r="AI8" s="27" t="s">
        <v>52</v>
      </c>
      <c r="AJ8" s="27" t="s">
        <v>53</v>
      </c>
      <c r="AK8" s="27" t="s">
        <v>29</v>
      </c>
      <c r="AL8" s="26" t="s">
        <v>50</v>
      </c>
      <c r="AM8" s="26" t="s">
        <v>51</v>
      </c>
      <c r="AN8" s="26" t="s">
        <v>52</v>
      </c>
      <c r="AO8" s="26" t="s">
        <v>53</v>
      </c>
      <c r="AP8" s="26" t="s">
        <v>29</v>
      </c>
      <c r="AQ8" s="27" t="s">
        <v>50</v>
      </c>
      <c r="AR8" s="27" t="s">
        <v>51</v>
      </c>
      <c r="AS8" s="27" t="s">
        <v>52</v>
      </c>
      <c r="AT8" s="27" t="s">
        <v>53</v>
      </c>
      <c r="AU8" s="27" t="s">
        <v>29</v>
      </c>
      <c r="AV8" s="26" t="s">
        <v>50</v>
      </c>
      <c r="AW8" s="26" t="s">
        <v>51</v>
      </c>
      <c r="AX8" s="26" t="s">
        <v>52</v>
      </c>
      <c r="AY8" s="26" t="s">
        <v>53</v>
      </c>
      <c r="AZ8" s="26" t="s">
        <v>29</v>
      </c>
      <c r="BA8" s="27" t="s">
        <v>50</v>
      </c>
      <c r="BB8" s="27" t="s">
        <v>51</v>
      </c>
      <c r="BC8" s="27" t="s">
        <v>52</v>
      </c>
      <c r="BD8" s="27" t="s">
        <v>53</v>
      </c>
      <c r="BE8" s="27" t="s">
        <v>29</v>
      </c>
      <c r="BF8" s="26" t="s">
        <v>50</v>
      </c>
      <c r="BG8" s="26" t="s">
        <v>51</v>
      </c>
      <c r="BH8" s="26" t="s">
        <v>52</v>
      </c>
      <c r="BI8" s="26" t="s">
        <v>53</v>
      </c>
      <c r="BJ8" s="26" t="s">
        <v>29</v>
      </c>
      <c r="BL8" s="26" t="s">
        <v>50</v>
      </c>
      <c r="BM8" s="27" t="s">
        <v>51</v>
      </c>
      <c r="BN8" s="27" t="s">
        <v>52</v>
      </c>
      <c r="BO8" s="27" t="s">
        <v>53</v>
      </c>
      <c r="BP8" s="27" t="s">
        <v>29</v>
      </c>
    </row>
    <row r="9" spans="1:69" x14ac:dyDescent="0.2">
      <c r="A9" s="1" t="s">
        <v>14</v>
      </c>
      <c r="B9" s="1" t="s">
        <v>2</v>
      </c>
      <c r="C9" s="14">
        <v>1313</v>
      </c>
      <c r="D9" s="37">
        <v>0.79207920792079212</v>
      </c>
      <c r="E9" s="37">
        <v>0.20792079207920791</v>
      </c>
      <c r="F9" s="37">
        <v>3.8080731150038079E-2</v>
      </c>
      <c r="G9" s="37">
        <v>0.96191926884996193</v>
      </c>
      <c r="H9" s="14">
        <v>1026</v>
      </c>
      <c r="I9" s="37">
        <v>0.74463937621832366</v>
      </c>
      <c r="J9" s="37">
        <v>0.2553606237816764</v>
      </c>
      <c r="K9" s="37">
        <v>3.7037037037037035E-2</v>
      </c>
      <c r="L9" s="37">
        <v>0.96296296296296302</v>
      </c>
      <c r="M9" s="14">
        <v>1424</v>
      </c>
      <c r="N9" s="37">
        <v>0.7478932584269663</v>
      </c>
      <c r="O9" s="37">
        <v>0.2521067415730337</v>
      </c>
      <c r="P9" s="37">
        <v>2.5983146067415731E-2</v>
      </c>
      <c r="Q9" s="37">
        <v>0.9740168539325843</v>
      </c>
      <c r="R9" s="14">
        <v>1229</v>
      </c>
      <c r="S9" s="37">
        <v>0.67290480065093572</v>
      </c>
      <c r="T9" s="37">
        <v>0.32709519934906428</v>
      </c>
      <c r="U9" s="37">
        <v>4.0683482506102521E-2</v>
      </c>
      <c r="V9" s="37">
        <v>0.95931651749389746</v>
      </c>
      <c r="W9" s="14">
        <v>829</v>
      </c>
      <c r="X9" s="37">
        <v>0.58745476477683956</v>
      </c>
      <c r="Y9" s="37">
        <v>0.41254523522316044</v>
      </c>
      <c r="Z9" s="37">
        <v>4.5838359469240045E-2</v>
      </c>
      <c r="AA9" s="37">
        <v>0.95416164053075991</v>
      </c>
      <c r="AB9" s="14">
        <v>784</v>
      </c>
      <c r="AC9" s="37">
        <v>0.59056122448979598</v>
      </c>
      <c r="AD9" s="37">
        <v>0.40943877551020408</v>
      </c>
      <c r="AE9" s="37">
        <v>1.7857142857142856E-2</v>
      </c>
      <c r="AF9" s="37">
        <v>0.9821428571428571</v>
      </c>
      <c r="AG9" s="14">
        <v>1424</v>
      </c>
      <c r="AH9" s="37">
        <v>0.7478932584269663</v>
      </c>
      <c r="AI9" s="37">
        <v>0.2521067415730337</v>
      </c>
      <c r="AJ9" s="37">
        <v>2.4578651685393259E-2</v>
      </c>
      <c r="AK9" s="37">
        <v>0.9754213483146067</v>
      </c>
      <c r="AL9" s="14">
        <v>1424</v>
      </c>
      <c r="AM9" s="37">
        <v>0.8160112359550562</v>
      </c>
      <c r="AN9" s="37">
        <v>0.18398876404494383</v>
      </c>
      <c r="AO9" s="37">
        <v>2.6685393258426966E-2</v>
      </c>
      <c r="AP9" s="37">
        <v>0.973314606741573</v>
      </c>
      <c r="AQ9" s="14">
        <v>784</v>
      </c>
      <c r="AR9" s="37">
        <v>0.59056122448979598</v>
      </c>
      <c r="AS9" s="37">
        <v>0.40943877551020408</v>
      </c>
      <c r="AT9" s="37">
        <v>1.7857142857142856E-2</v>
      </c>
      <c r="AU9" s="37">
        <v>0.9821428571428571</v>
      </c>
      <c r="AV9" s="14">
        <v>1424</v>
      </c>
      <c r="AW9" s="37">
        <v>0.7478932584269663</v>
      </c>
      <c r="AX9" s="37">
        <v>0.2521067415730337</v>
      </c>
      <c r="AY9" s="37">
        <v>2.5983146067415731E-2</v>
      </c>
      <c r="AZ9" s="37">
        <v>0.9740168539325843</v>
      </c>
      <c r="BA9" s="14">
        <v>1424</v>
      </c>
      <c r="BB9" s="37">
        <v>0.7478932584269663</v>
      </c>
      <c r="BC9" s="37">
        <v>0.2521067415730337</v>
      </c>
      <c r="BD9" s="37">
        <v>2.4578651685393259E-2</v>
      </c>
      <c r="BE9" s="37">
        <v>0.9754213483146067</v>
      </c>
      <c r="BF9" s="14">
        <v>704</v>
      </c>
      <c r="BG9" s="37">
        <v>0.56534090909090917</v>
      </c>
      <c r="BH9" s="37">
        <v>0.43465909090909088</v>
      </c>
      <c r="BI9" s="37">
        <v>0.10369318181818182</v>
      </c>
      <c r="BJ9" s="37">
        <v>0.89630681818181812</v>
      </c>
      <c r="BL9" s="30">
        <v>13789</v>
      </c>
      <c r="BM9" s="39">
        <v>0.71535281746319535</v>
      </c>
      <c r="BN9" s="39">
        <v>0.28464718253680471</v>
      </c>
      <c r="BO9" s="39">
        <v>3.3287403002393211E-2</v>
      </c>
      <c r="BP9" s="39">
        <v>0.96671259699760681</v>
      </c>
      <c r="BQ9" s="18"/>
    </row>
    <row r="10" spans="1:69" x14ac:dyDescent="0.2">
      <c r="A10" s="1" t="s">
        <v>15</v>
      </c>
      <c r="B10" s="1" t="s">
        <v>1</v>
      </c>
      <c r="C10" s="14">
        <v>487</v>
      </c>
      <c r="D10" s="37">
        <v>0.60985626283367556</v>
      </c>
      <c r="E10" s="37">
        <v>0.39014373716632444</v>
      </c>
      <c r="F10" s="37">
        <v>1.2320328542094456E-2</v>
      </c>
      <c r="G10" s="37">
        <v>0.98767967145790558</v>
      </c>
      <c r="H10" s="14">
        <v>487</v>
      </c>
      <c r="I10" s="37">
        <v>0.60985626283367556</v>
      </c>
      <c r="J10" s="37">
        <v>0.39014373716632444</v>
      </c>
      <c r="K10" s="37">
        <v>1.6427104722792608E-2</v>
      </c>
      <c r="L10" s="37">
        <v>0.98357289527720737</v>
      </c>
      <c r="M10" s="14">
        <v>487</v>
      </c>
      <c r="N10" s="37">
        <v>0.60985626283367556</v>
      </c>
      <c r="O10" s="37">
        <v>0.39014373716632444</v>
      </c>
      <c r="P10" s="37">
        <v>1.0266940451745379E-2</v>
      </c>
      <c r="Q10" s="37">
        <v>0.98973305954825463</v>
      </c>
      <c r="R10" s="14">
        <v>363</v>
      </c>
      <c r="S10" s="37">
        <v>0.59228650137741046</v>
      </c>
      <c r="T10" s="37">
        <v>0.40771349862258954</v>
      </c>
      <c r="U10" s="37">
        <v>5.5096418732782371E-2</v>
      </c>
      <c r="V10" s="37">
        <v>0.94490358126721763</v>
      </c>
      <c r="W10" s="14">
        <v>365</v>
      </c>
      <c r="X10" s="37">
        <v>0.73150684931506849</v>
      </c>
      <c r="Y10" s="37">
        <v>0.26849315068493151</v>
      </c>
      <c r="Z10" s="37">
        <v>4.3835616438356165E-2</v>
      </c>
      <c r="AA10" s="37">
        <v>0.95616438356164379</v>
      </c>
      <c r="AB10" s="14">
        <v>348</v>
      </c>
      <c r="AC10" s="37">
        <v>0.77586206896551724</v>
      </c>
      <c r="AD10" s="37">
        <v>0.22413793103448276</v>
      </c>
      <c r="AE10" s="37">
        <v>2.5862068965517241E-2</v>
      </c>
      <c r="AF10" s="37">
        <v>0.97413793103448276</v>
      </c>
      <c r="AG10" s="14">
        <v>319</v>
      </c>
      <c r="AH10" s="37">
        <v>0.62068965517241381</v>
      </c>
      <c r="AI10" s="37">
        <v>0.37931034482758619</v>
      </c>
      <c r="AJ10" s="37">
        <v>6.5830721003134793E-2</v>
      </c>
      <c r="AK10" s="37">
        <v>0.93416927899686519</v>
      </c>
      <c r="AL10" s="14">
        <v>310</v>
      </c>
      <c r="AM10" s="37">
        <v>0.16774193548387095</v>
      </c>
      <c r="AN10" s="37">
        <v>0.83225806451612905</v>
      </c>
      <c r="AO10" s="37">
        <v>0.18709677419354839</v>
      </c>
      <c r="AP10" s="37">
        <v>0.81290322580645158</v>
      </c>
      <c r="AQ10" s="14">
        <v>487</v>
      </c>
      <c r="AR10" s="37">
        <v>0.60985626283367556</v>
      </c>
      <c r="AS10" s="37">
        <v>0.39014373716632444</v>
      </c>
      <c r="AT10" s="37">
        <v>1.0266940451745379E-2</v>
      </c>
      <c r="AU10" s="37">
        <v>0.98973305954825463</v>
      </c>
      <c r="AV10" s="14">
        <v>369</v>
      </c>
      <c r="AW10" s="37">
        <v>0.82926829268292679</v>
      </c>
      <c r="AX10" s="37">
        <v>0.17073170731707318</v>
      </c>
      <c r="AY10" s="37">
        <v>5.1490514905149054E-2</v>
      </c>
      <c r="AZ10" s="37">
        <v>0.948509485094851</v>
      </c>
      <c r="BA10" s="14">
        <v>346</v>
      </c>
      <c r="BB10" s="37">
        <v>0.74277456647398843</v>
      </c>
      <c r="BC10" s="37">
        <v>0.25722543352601157</v>
      </c>
      <c r="BD10" s="37">
        <v>3.7572254335260118E-2</v>
      </c>
      <c r="BE10" s="37">
        <v>0.96242774566473988</v>
      </c>
      <c r="BF10" s="14">
        <v>339</v>
      </c>
      <c r="BG10" s="37">
        <v>0.58997050147492625</v>
      </c>
      <c r="BH10" s="37">
        <v>0.41002949852507375</v>
      </c>
      <c r="BI10" s="37">
        <v>4.1297935103244837E-2</v>
      </c>
      <c r="BJ10" s="37">
        <v>0.95870206489675514</v>
      </c>
      <c r="BL10" s="30">
        <v>4707</v>
      </c>
      <c r="BM10" s="39">
        <v>0.6273635011684725</v>
      </c>
      <c r="BN10" s="39">
        <v>0.3726364988315275</v>
      </c>
      <c r="BO10" s="39">
        <v>4.1215211387295517E-2</v>
      </c>
      <c r="BP10" s="39">
        <v>0.95878478861270444</v>
      </c>
    </row>
    <row r="11" spans="1:69" x14ac:dyDescent="0.2">
      <c r="A11" s="1" t="s">
        <v>16</v>
      </c>
      <c r="B11" s="1" t="s">
        <v>4</v>
      </c>
      <c r="C11" s="14">
        <v>158</v>
      </c>
      <c r="D11" s="37">
        <v>0.97468354430379744</v>
      </c>
      <c r="E11" s="37">
        <v>2.5316455696202531E-2</v>
      </c>
      <c r="F11" s="37">
        <v>2.5316455696202531E-2</v>
      </c>
      <c r="G11" s="37">
        <v>0.97468354430379744</v>
      </c>
      <c r="H11" s="14">
        <v>123</v>
      </c>
      <c r="I11" s="37">
        <v>0.98373983739837401</v>
      </c>
      <c r="J11" s="37">
        <v>1.6260162601626018E-2</v>
      </c>
      <c r="K11" s="37">
        <v>1.6260162601626018E-2</v>
      </c>
      <c r="L11" s="37">
        <v>0.98373983739837401</v>
      </c>
      <c r="M11" s="14">
        <v>147</v>
      </c>
      <c r="N11" s="37">
        <v>0.96598639455782309</v>
      </c>
      <c r="O11" s="37">
        <v>3.4013605442176874E-2</v>
      </c>
      <c r="P11" s="37">
        <v>3.4013605442176874E-2</v>
      </c>
      <c r="Q11" s="37">
        <v>0.96598639455782309</v>
      </c>
      <c r="R11" s="14">
        <v>393</v>
      </c>
      <c r="S11" s="37">
        <v>0.98218829516539441</v>
      </c>
      <c r="T11" s="37">
        <v>1.7811704834605598E-2</v>
      </c>
      <c r="U11" s="37">
        <v>1.2722646310432569E-2</v>
      </c>
      <c r="V11" s="37">
        <v>0.98727735368956748</v>
      </c>
      <c r="W11" s="14">
        <v>302</v>
      </c>
      <c r="X11" s="37">
        <v>0.98013245033112584</v>
      </c>
      <c r="Y11" s="37">
        <v>1.9867549668874173E-2</v>
      </c>
      <c r="Z11" s="37">
        <v>1.9867549668874173E-2</v>
      </c>
      <c r="AA11" s="37">
        <v>0.98013245033112584</v>
      </c>
      <c r="AB11" s="14">
        <v>422</v>
      </c>
      <c r="AC11" s="37">
        <v>0.96919431279620849</v>
      </c>
      <c r="AD11" s="37">
        <v>3.0805687203791468E-2</v>
      </c>
      <c r="AE11" s="37">
        <v>1.8957345971563982E-2</v>
      </c>
      <c r="AF11" s="37">
        <v>0.98104265402843605</v>
      </c>
      <c r="AG11" s="14">
        <v>715</v>
      </c>
      <c r="AH11" s="37">
        <v>0.96783216783216786</v>
      </c>
      <c r="AI11" s="37">
        <v>3.2167832167832165E-2</v>
      </c>
      <c r="AJ11" s="37">
        <v>1.5384615384615385E-2</v>
      </c>
      <c r="AK11" s="37">
        <v>0.98461538461538467</v>
      </c>
      <c r="AL11" s="14">
        <v>625</v>
      </c>
      <c r="AM11" s="37">
        <v>0.95840000000000003</v>
      </c>
      <c r="AN11" s="37">
        <v>4.1599999999999998E-2</v>
      </c>
      <c r="AO11" s="37">
        <v>2.0799999999999999E-2</v>
      </c>
      <c r="AP11" s="37">
        <v>0.97919999999999996</v>
      </c>
      <c r="AQ11" s="14">
        <v>311</v>
      </c>
      <c r="AR11" s="37">
        <v>0.95176848874598075</v>
      </c>
      <c r="AS11" s="37">
        <v>4.8231511254019289E-2</v>
      </c>
      <c r="AT11" s="37">
        <v>2.8938906752411574E-2</v>
      </c>
      <c r="AU11" s="37">
        <v>0.97106109324758838</v>
      </c>
      <c r="AV11" s="14">
        <v>316</v>
      </c>
      <c r="AW11" s="37">
        <v>0.97468354430379744</v>
      </c>
      <c r="AX11" s="37">
        <v>2.5316455696202531E-2</v>
      </c>
      <c r="AY11" s="37">
        <v>2.5316455696202531E-2</v>
      </c>
      <c r="AZ11" s="37">
        <v>0.97468354430379744</v>
      </c>
      <c r="BA11" s="14">
        <v>303</v>
      </c>
      <c r="BB11" s="37">
        <v>0.98349834983498352</v>
      </c>
      <c r="BC11" s="37">
        <v>1.65016501650165E-2</v>
      </c>
      <c r="BD11" s="37">
        <v>1.3201320132013201E-2</v>
      </c>
      <c r="BE11" s="37">
        <v>0.98679867986798675</v>
      </c>
      <c r="BF11" s="14">
        <v>249</v>
      </c>
      <c r="BG11" s="37">
        <v>0.95180722891566261</v>
      </c>
      <c r="BH11" s="37">
        <v>4.8192771084337352E-2</v>
      </c>
      <c r="BI11" s="37">
        <v>1.2048192771084338E-2</v>
      </c>
      <c r="BJ11" s="37">
        <v>0.98795180722891562</v>
      </c>
      <c r="BL11" s="30">
        <v>4064</v>
      </c>
      <c r="BM11" s="39">
        <v>0.96899606299212593</v>
      </c>
      <c r="BN11" s="39">
        <v>3.1003937007874016E-2</v>
      </c>
      <c r="BO11" s="39">
        <v>1.9192913385826772E-2</v>
      </c>
      <c r="BP11" s="39">
        <v>0.98080708661417326</v>
      </c>
    </row>
    <row r="12" spans="1:69" x14ac:dyDescent="0.2">
      <c r="A12" s="40" t="s">
        <v>55</v>
      </c>
      <c r="B12" s="1" t="s">
        <v>56</v>
      </c>
      <c r="C12" s="14">
        <v>183</v>
      </c>
      <c r="D12" s="37">
        <v>0.86338797814207646</v>
      </c>
      <c r="E12" s="37">
        <v>0.13661202185792351</v>
      </c>
      <c r="F12" s="37">
        <v>6.5573770491803282E-2</v>
      </c>
      <c r="G12" s="37">
        <v>0.93442622950819676</v>
      </c>
      <c r="H12" s="14">
        <v>169</v>
      </c>
      <c r="I12" s="37">
        <v>0.86390532544378695</v>
      </c>
      <c r="J12" s="37">
        <v>0.13609467455621302</v>
      </c>
      <c r="K12" s="37">
        <v>5.3254437869822487E-2</v>
      </c>
      <c r="L12" s="37">
        <v>0.94674556213017746</v>
      </c>
      <c r="M12" s="14">
        <v>150</v>
      </c>
      <c r="N12" s="37">
        <v>0.8</v>
      </c>
      <c r="O12" s="37">
        <v>0.2</v>
      </c>
      <c r="P12" s="37">
        <v>5.3333333333333337E-2</v>
      </c>
      <c r="Q12" s="37">
        <v>0.94666666666666666</v>
      </c>
      <c r="R12" s="14">
        <v>161</v>
      </c>
      <c r="S12" s="37">
        <v>0.73913043478260865</v>
      </c>
      <c r="T12" s="37">
        <v>0.2608695652173913</v>
      </c>
      <c r="U12" s="37">
        <v>8.6956521739130432E-2</v>
      </c>
      <c r="V12" s="37">
        <v>0.91304347826086962</v>
      </c>
      <c r="W12" s="14">
        <v>170</v>
      </c>
      <c r="X12" s="37">
        <v>0.82941176470588229</v>
      </c>
      <c r="Y12" s="37">
        <v>0.17058823529411765</v>
      </c>
      <c r="Z12" s="37">
        <v>7.0588235294117646E-2</v>
      </c>
      <c r="AA12" s="37">
        <v>0.92941176470588238</v>
      </c>
      <c r="AB12" s="14">
        <v>160</v>
      </c>
      <c r="AC12" s="37">
        <v>0.89375000000000004</v>
      </c>
      <c r="AD12" s="37">
        <v>0.10625</v>
      </c>
      <c r="AE12" s="37">
        <v>5.6250000000000001E-2</v>
      </c>
      <c r="AF12" s="37">
        <v>0.94374999999999998</v>
      </c>
      <c r="AG12" s="14">
        <v>167</v>
      </c>
      <c r="AH12" s="37">
        <v>0.82634730538922152</v>
      </c>
      <c r="AI12" s="37">
        <v>0.17365269461077845</v>
      </c>
      <c r="AJ12" s="37">
        <v>4.1916167664670656E-2</v>
      </c>
      <c r="AK12" s="37">
        <v>0.95808383233532934</v>
      </c>
      <c r="AL12" s="14">
        <v>174</v>
      </c>
      <c r="AM12" s="37">
        <v>0.83333333333333337</v>
      </c>
      <c r="AN12" s="37">
        <v>0.16666666666666666</v>
      </c>
      <c r="AO12" s="37">
        <v>6.8965517241379309E-2</v>
      </c>
      <c r="AP12" s="37">
        <v>0.93103448275862066</v>
      </c>
      <c r="AQ12" s="14">
        <v>169</v>
      </c>
      <c r="AR12" s="37">
        <v>0.71597633136094674</v>
      </c>
      <c r="AS12" s="37">
        <v>0.28402366863905326</v>
      </c>
      <c r="AT12" s="37">
        <v>0.14792899408284024</v>
      </c>
      <c r="AU12" s="37">
        <v>0.85207100591715978</v>
      </c>
      <c r="AV12" s="14">
        <v>173</v>
      </c>
      <c r="AW12" s="37">
        <v>0.75144508670520227</v>
      </c>
      <c r="AX12" s="37">
        <v>0.24855491329479767</v>
      </c>
      <c r="AY12" s="37">
        <v>0.12138728323699421</v>
      </c>
      <c r="AZ12" s="37">
        <v>0.87861271676300579</v>
      </c>
      <c r="BA12" s="14">
        <v>182</v>
      </c>
      <c r="BB12" s="37">
        <v>0.73626373626373631</v>
      </c>
      <c r="BC12" s="37">
        <v>0.26373626373626374</v>
      </c>
      <c r="BD12" s="37">
        <v>0.16483516483516483</v>
      </c>
      <c r="BE12" s="37">
        <v>0.8351648351648352</v>
      </c>
      <c r="BF12" s="14">
        <v>150</v>
      </c>
      <c r="BG12" s="37">
        <v>0.80666666666666664</v>
      </c>
      <c r="BH12" s="37">
        <v>0.19333333333333333</v>
      </c>
      <c r="BI12" s="37">
        <v>4.6666666666666669E-2</v>
      </c>
      <c r="BJ12" s="37">
        <v>0.95333333333333337</v>
      </c>
      <c r="BL12" s="30">
        <v>2008</v>
      </c>
      <c r="BM12" s="39">
        <v>0.80478087649402386</v>
      </c>
      <c r="BN12" s="39">
        <v>0.19521912350597609</v>
      </c>
      <c r="BO12" s="39">
        <v>8.2669322709163343E-2</v>
      </c>
      <c r="BP12" s="39">
        <v>0.91733067729083662</v>
      </c>
    </row>
    <row r="13" spans="1:69" x14ac:dyDescent="0.2">
      <c r="A13" s="1" t="s">
        <v>17</v>
      </c>
      <c r="B13" s="1" t="s">
        <v>0</v>
      </c>
      <c r="C13" s="14">
        <v>1146</v>
      </c>
      <c r="D13" s="37">
        <v>0.71815008726003493</v>
      </c>
      <c r="E13" s="37">
        <v>0.28184991273996507</v>
      </c>
      <c r="F13" s="37">
        <v>5.2356020942408377E-2</v>
      </c>
      <c r="G13" s="37">
        <v>0.94764397905759168</v>
      </c>
      <c r="H13" s="14">
        <v>1146</v>
      </c>
      <c r="I13" s="37">
        <v>0.71815008726003493</v>
      </c>
      <c r="J13" s="37">
        <v>0.28184991273996507</v>
      </c>
      <c r="K13" s="37">
        <v>6.0209424083769635E-2</v>
      </c>
      <c r="L13" s="37">
        <v>0.93979057591623039</v>
      </c>
      <c r="M13" s="14">
        <v>1146</v>
      </c>
      <c r="N13" s="37">
        <v>0.71815008726003493</v>
      </c>
      <c r="O13" s="37">
        <v>0.28184991273996507</v>
      </c>
      <c r="P13" s="37">
        <v>4.1012216404886559E-2</v>
      </c>
      <c r="Q13" s="37">
        <v>0.9589877835951135</v>
      </c>
      <c r="R13" s="14">
        <v>993</v>
      </c>
      <c r="S13" s="37">
        <v>0.89123867069486407</v>
      </c>
      <c r="T13" s="37">
        <v>0.10876132930513595</v>
      </c>
      <c r="U13" s="37">
        <v>3.9274924471299093E-2</v>
      </c>
      <c r="V13" s="37">
        <v>0.9607250755287009</v>
      </c>
      <c r="W13" s="14">
        <v>936</v>
      </c>
      <c r="X13" s="37">
        <v>0.85470085470085466</v>
      </c>
      <c r="Y13" s="37">
        <v>0.14529914529914531</v>
      </c>
      <c r="Z13" s="37">
        <v>3.6324786324786328E-2</v>
      </c>
      <c r="AA13" s="37">
        <v>0.96367521367521369</v>
      </c>
      <c r="AB13" s="14">
        <v>910</v>
      </c>
      <c r="AC13" s="37">
        <v>0.8582417582417583</v>
      </c>
      <c r="AD13" s="37">
        <v>0.14175824175824175</v>
      </c>
      <c r="AE13" s="37">
        <v>7.032967032967033E-2</v>
      </c>
      <c r="AF13" s="37">
        <v>0.9296703296703297</v>
      </c>
      <c r="AG13" s="14">
        <v>1030</v>
      </c>
      <c r="AH13" s="37">
        <v>0.82621359223300972</v>
      </c>
      <c r="AI13" s="37">
        <v>0.17378640776699028</v>
      </c>
      <c r="AJ13" s="37">
        <v>3.8834951456310676E-2</v>
      </c>
      <c r="AK13" s="37">
        <v>0.96116504854368934</v>
      </c>
      <c r="AL13" s="14">
        <v>1023</v>
      </c>
      <c r="AM13" s="37">
        <v>0.32551319648093846</v>
      </c>
      <c r="AN13" s="37">
        <v>0.67448680351906154</v>
      </c>
      <c r="AO13" s="37">
        <v>0.17595307917888564</v>
      </c>
      <c r="AP13" s="37">
        <v>0.8240469208211143</v>
      </c>
      <c r="AQ13" s="14">
        <v>1146</v>
      </c>
      <c r="AR13" s="37">
        <v>0.71815008726003493</v>
      </c>
      <c r="AS13" s="37">
        <v>0.28184991273996507</v>
      </c>
      <c r="AT13" s="37">
        <v>6.0209424083769635E-2</v>
      </c>
      <c r="AU13" s="37">
        <v>0.93979057591623039</v>
      </c>
      <c r="AV13" s="14">
        <v>952</v>
      </c>
      <c r="AW13" s="37">
        <v>0.84978991596638653</v>
      </c>
      <c r="AX13" s="37">
        <v>0.15021008403361344</v>
      </c>
      <c r="AY13" s="37">
        <v>0.10504201680672269</v>
      </c>
      <c r="AZ13" s="37">
        <v>0.89495798319327735</v>
      </c>
      <c r="BA13" s="14">
        <v>963</v>
      </c>
      <c r="BB13" s="37">
        <v>0.82346832814122539</v>
      </c>
      <c r="BC13" s="37">
        <v>0.17653167185877466</v>
      </c>
      <c r="BD13" s="37">
        <v>5.7113187954309447E-2</v>
      </c>
      <c r="BE13" s="37">
        <v>0.94288681204569058</v>
      </c>
      <c r="BF13" s="14">
        <v>914</v>
      </c>
      <c r="BG13" s="37">
        <v>0.61816192560175054</v>
      </c>
      <c r="BH13" s="37">
        <v>0.38183807439824946</v>
      </c>
      <c r="BI13" s="37">
        <v>7.3304157549234139E-2</v>
      </c>
      <c r="BJ13" s="37">
        <v>0.92669584245076586</v>
      </c>
      <c r="BL13" s="30">
        <v>12305</v>
      </c>
      <c r="BM13" s="39">
        <v>0.74026818366517677</v>
      </c>
      <c r="BN13" s="39">
        <v>0.25973181633482323</v>
      </c>
      <c r="BO13" s="39">
        <v>6.6964648516863068E-2</v>
      </c>
      <c r="BP13" s="39">
        <v>0.93303535148313688</v>
      </c>
    </row>
    <row r="14" spans="1:69" x14ac:dyDescent="0.2">
      <c r="A14" s="1" t="s">
        <v>18</v>
      </c>
      <c r="B14" s="1" t="s">
        <v>3</v>
      </c>
      <c r="C14" s="14">
        <v>701</v>
      </c>
      <c r="D14" s="37">
        <v>0.80313837375178321</v>
      </c>
      <c r="E14" s="37">
        <v>0.19686162624821682</v>
      </c>
      <c r="F14" s="37">
        <v>1.9971469329529243E-2</v>
      </c>
      <c r="G14" s="37">
        <v>0.9800285306704708</v>
      </c>
      <c r="H14" s="14">
        <v>551</v>
      </c>
      <c r="I14" s="37">
        <v>0.77495462794918324</v>
      </c>
      <c r="J14" s="37">
        <v>0.22504537205081671</v>
      </c>
      <c r="K14" s="37">
        <v>0.1161524500907441</v>
      </c>
      <c r="L14" s="37">
        <v>0.88384754990925596</v>
      </c>
      <c r="M14" s="14">
        <v>670</v>
      </c>
      <c r="N14" s="37">
        <v>0.80447761194029854</v>
      </c>
      <c r="O14" s="37">
        <v>0.19552238805970149</v>
      </c>
      <c r="P14" s="37">
        <v>1.6417910447761194E-2</v>
      </c>
      <c r="Q14" s="37">
        <v>0.9835820895522388</v>
      </c>
      <c r="R14" s="14">
        <v>741</v>
      </c>
      <c r="S14" s="37">
        <v>0.80026990553306343</v>
      </c>
      <c r="T14" s="37">
        <v>0.19973009446693657</v>
      </c>
      <c r="U14" s="37">
        <v>3.9136302294197033E-2</v>
      </c>
      <c r="V14" s="37">
        <v>0.96086369770580293</v>
      </c>
      <c r="W14" s="14">
        <v>754</v>
      </c>
      <c r="X14" s="37">
        <v>0.92572944297082227</v>
      </c>
      <c r="Y14" s="37">
        <v>7.4270557029177717E-2</v>
      </c>
      <c r="Z14" s="37">
        <v>1.1936339522546418E-2</v>
      </c>
      <c r="AA14" s="37">
        <v>0.98806366047745353</v>
      </c>
      <c r="AB14" s="14">
        <v>814</v>
      </c>
      <c r="AC14" s="37">
        <v>0.76781326781326786</v>
      </c>
      <c r="AD14" s="37">
        <v>0.23218673218673219</v>
      </c>
      <c r="AE14" s="37">
        <v>4.9140049140049137E-2</v>
      </c>
      <c r="AF14" s="37">
        <v>0.9508599508599509</v>
      </c>
      <c r="AG14" s="14">
        <v>966</v>
      </c>
      <c r="AH14" s="37">
        <v>0.66563146997929601</v>
      </c>
      <c r="AI14" s="37">
        <v>0.33436853002070394</v>
      </c>
      <c r="AJ14" s="37">
        <v>9.1097308488612833E-2</v>
      </c>
      <c r="AK14" s="37">
        <v>0.90890269151138714</v>
      </c>
      <c r="AL14" s="14">
        <v>814</v>
      </c>
      <c r="AM14" s="37">
        <v>0.81818181818181812</v>
      </c>
      <c r="AN14" s="37">
        <v>0.18181818181818182</v>
      </c>
      <c r="AO14" s="37">
        <v>3.562653562653563E-2</v>
      </c>
      <c r="AP14" s="37">
        <v>0.96437346437346438</v>
      </c>
      <c r="AQ14" s="14">
        <v>834</v>
      </c>
      <c r="AR14" s="37">
        <v>0.83093525179856109</v>
      </c>
      <c r="AS14" s="37">
        <v>0.16906474820143885</v>
      </c>
      <c r="AT14" s="37">
        <v>6.1151079136690649E-2</v>
      </c>
      <c r="AU14" s="37">
        <v>0.9388489208633094</v>
      </c>
      <c r="AV14" s="14">
        <v>834</v>
      </c>
      <c r="AW14" s="37">
        <v>0.83093525179856109</v>
      </c>
      <c r="AX14" s="37">
        <v>0.16906474820143885</v>
      </c>
      <c r="AY14" s="37">
        <v>6.1151079136690649E-2</v>
      </c>
      <c r="AZ14" s="37">
        <v>0.9388489208633094</v>
      </c>
      <c r="BA14" s="14">
        <v>853</v>
      </c>
      <c r="BB14" s="37">
        <v>0.798358733880422</v>
      </c>
      <c r="BC14" s="37">
        <v>0.20164126611957797</v>
      </c>
      <c r="BD14" s="37">
        <v>8.9097303634232128E-2</v>
      </c>
      <c r="BE14" s="37">
        <v>0.91090269636576782</v>
      </c>
      <c r="BF14" s="14">
        <v>855</v>
      </c>
      <c r="BG14" s="37">
        <v>0.60467836257309937</v>
      </c>
      <c r="BH14" s="37">
        <v>0.39532163742690057</v>
      </c>
      <c r="BI14" s="37">
        <v>0.15555555555555556</v>
      </c>
      <c r="BJ14" s="37">
        <v>0.84444444444444444</v>
      </c>
      <c r="BL14" s="30">
        <v>9387</v>
      </c>
      <c r="BM14" s="39">
        <v>0.78171939916906363</v>
      </c>
      <c r="BN14" s="39">
        <v>0.21828060083093639</v>
      </c>
      <c r="BO14" s="39">
        <v>6.3385533184190906E-2</v>
      </c>
      <c r="BP14" s="39">
        <v>0.93661446681580907</v>
      </c>
    </row>
    <row r="15" spans="1:69" x14ac:dyDescent="0.2">
      <c r="A15" s="1" t="s">
        <v>19</v>
      </c>
      <c r="B15" s="1" t="s">
        <v>8</v>
      </c>
      <c r="C15" s="14">
        <v>567</v>
      </c>
      <c r="D15" s="37">
        <v>0.96825396825396826</v>
      </c>
      <c r="E15" s="37">
        <v>3.1746031746031744E-2</v>
      </c>
      <c r="F15" s="37">
        <v>1.9400352733686066E-2</v>
      </c>
      <c r="G15" s="37">
        <v>0.98059964726631388</v>
      </c>
      <c r="H15" s="14">
        <v>489</v>
      </c>
      <c r="I15" s="37">
        <v>0.96319018404907975</v>
      </c>
      <c r="J15" s="37">
        <v>3.6809815950920248E-2</v>
      </c>
      <c r="K15" s="37">
        <v>2.0449897750511249E-2</v>
      </c>
      <c r="L15" s="37">
        <v>0.9795501022494888</v>
      </c>
      <c r="M15" s="14">
        <v>504</v>
      </c>
      <c r="N15" s="37">
        <v>0.9642857142857143</v>
      </c>
      <c r="O15" s="37">
        <v>3.5714285714285712E-2</v>
      </c>
      <c r="P15" s="37">
        <v>1.1904761904761904E-2</v>
      </c>
      <c r="Q15" s="37">
        <v>0.98809523809523814</v>
      </c>
      <c r="R15" s="14">
        <v>407</v>
      </c>
      <c r="S15" s="37">
        <v>0.97051597051597049</v>
      </c>
      <c r="T15" s="37">
        <v>2.9484029484029485E-2</v>
      </c>
      <c r="U15" s="37">
        <v>9.8280098280098278E-3</v>
      </c>
      <c r="V15" s="37">
        <v>0.9901719901719902</v>
      </c>
      <c r="W15" s="14">
        <v>408</v>
      </c>
      <c r="X15" s="37">
        <v>0.99264705882352944</v>
      </c>
      <c r="Y15" s="37">
        <v>7.3529411764705881E-3</v>
      </c>
      <c r="Z15" s="37">
        <v>2.4509803921568627E-3</v>
      </c>
      <c r="AA15" s="37">
        <v>0.99754901960784315</v>
      </c>
      <c r="AB15" s="14">
        <v>383</v>
      </c>
      <c r="AC15" s="37">
        <v>0.97911227154046998</v>
      </c>
      <c r="AD15" s="37">
        <v>2.0887728459530026E-2</v>
      </c>
      <c r="AE15" s="37">
        <v>1.0443864229765013E-2</v>
      </c>
      <c r="AF15" s="37">
        <v>0.98955613577023493</v>
      </c>
      <c r="AG15" s="14">
        <v>430</v>
      </c>
      <c r="AH15" s="37">
        <v>0.99302325581395345</v>
      </c>
      <c r="AI15" s="37">
        <v>6.9767441860465115E-3</v>
      </c>
      <c r="AJ15" s="37">
        <v>6.9767441860465115E-3</v>
      </c>
      <c r="AK15" s="37">
        <v>0.99302325581395345</v>
      </c>
      <c r="AL15" s="14">
        <v>425</v>
      </c>
      <c r="AM15" s="37">
        <v>0.98117647058823532</v>
      </c>
      <c r="AN15" s="37">
        <v>1.8823529411764704E-2</v>
      </c>
      <c r="AO15" s="37">
        <v>1.411764705882353E-2</v>
      </c>
      <c r="AP15" s="37">
        <v>0.98588235294117643</v>
      </c>
      <c r="AQ15" s="14">
        <v>442</v>
      </c>
      <c r="AR15" s="37">
        <v>0.97058823529411764</v>
      </c>
      <c r="AS15" s="37">
        <v>2.9411764705882353E-2</v>
      </c>
      <c r="AT15" s="37">
        <v>9.0497737556561094E-3</v>
      </c>
      <c r="AU15" s="37">
        <v>0.99095022624434392</v>
      </c>
      <c r="AV15" s="14">
        <v>406</v>
      </c>
      <c r="AW15" s="37">
        <v>0.99507389162561577</v>
      </c>
      <c r="AX15" s="37">
        <v>4.9261083743842365E-3</v>
      </c>
      <c r="AY15" s="37">
        <v>2.4630541871921183E-3</v>
      </c>
      <c r="AZ15" s="37">
        <v>0.99753694581280783</v>
      </c>
      <c r="BA15" s="14">
        <v>449</v>
      </c>
      <c r="BB15" s="37">
        <v>0.97550111358574609</v>
      </c>
      <c r="BC15" s="37">
        <v>2.4498886414253896E-2</v>
      </c>
      <c r="BD15" s="37">
        <v>6.6815144766146995E-3</v>
      </c>
      <c r="BE15" s="37">
        <v>0.99331848552338531</v>
      </c>
      <c r="BF15" s="14">
        <v>496</v>
      </c>
      <c r="BG15" s="37">
        <v>0.97782258064516125</v>
      </c>
      <c r="BH15" s="37">
        <v>2.2177419354838711E-2</v>
      </c>
      <c r="BI15" s="37">
        <v>4.0322580645161289E-3</v>
      </c>
      <c r="BJ15" s="37">
        <v>0.99596774193548387</v>
      </c>
      <c r="BL15" s="30">
        <v>5406</v>
      </c>
      <c r="BM15" s="39">
        <v>0.97687754347021827</v>
      </c>
      <c r="BN15" s="39">
        <v>2.3122456529781725E-2</v>
      </c>
      <c r="BO15" s="39">
        <v>1.0173880873103959E-2</v>
      </c>
      <c r="BP15" s="39">
        <v>0.989826119126896</v>
      </c>
    </row>
    <row r="16" spans="1:69" ht="12.75" customHeight="1" x14ac:dyDescent="0.2">
      <c r="A16" s="83" t="s">
        <v>48</v>
      </c>
      <c r="B16" s="84"/>
      <c r="C16" s="53"/>
      <c r="D16" s="38">
        <f>AVERAGE(D9:D15)</f>
        <v>0.81850706035230403</v>
      </c>
      <c r="E16" s="38">
        <f>AVERAGE(E9:E15)</f>
        <v>0.18149293964769603</v>
      </c>
      <c r="F16" s="38">
        <f>AVERAGE(F9:F15)</f>
        <v>3.3288446983680289E-2</v>
      </c>
      <c r="G16" s="38">
        <f>AVERAGE(G9:G15)</f>
        <v>0.96671155301631984</v>
      </c>
      <c r="H16" s="53"/>
      <c r="I16" s="38">
        <f>AVERAGE(I9:I15)</f>
        <v>0.80834795730749409</v>
      </c>
      <c r="J16" s="38">
        <f>AVERAGE(J9:J15)</f>
        <v>0.19165204269250599</v>
      </c>
      <c r="K16" s="38">
        <f>AVERAGE(K9:K15)</f>
        <v>4.5684359165186164E-2</v>
      </c>
      <c r="L16" s="38">
        <f>AVERAGE(L9:L15)</f>
        <v>0.95431564083481391</v>
      </c>
      <c r="M16" s="53"/>
      <c r="N16" s="38">
        <f>AVERAGE(N9:N15)</f>
        <v>0.80152133275778747</v>
      </c>
      <c r="O16" s="38">
        <f>AVERAGE(O9:O15)</f>
        <v>0.1984786672422125</v>
      </c>
      <c r="P16" s="38">
        <f>AVERAGE(P9:P15)</f>
        <v>2.7561702007440143E-2</v>
      </c>
      <c r="Q16" s="38">
        <f>AVERAGE(Q9:Q15)</f>
        <v>0.97243829799255987</v>
      </c>
      <c r="R16" s="53"/>
      <c r="S16" s="38">
        <f>AVERAGE(S9:S15)</f>
        <v>0.80693351124574952</v>
      </c>
      <c r="T16" s="38">
        <f>AVERAGE(T9:T15)</f>
        <v>0.19306648875425036</v>
      </c>
      <c r="U16" s="38">
        <f>AVERAGE(U9:U15)</f>
        <v>4.0528329411707698E-2</v>
      </c>
      <c r="V16" s="38">
        <f>AVERAGE(V9:V15)</f>
        <v>0.9594716705882923</v>
      </c>
      <c r="W16" s="53"/>
      <c r="X16" s="38">
        <f>AVERAGE(X9:X15)</f>
        <v>0.84308331223201749</v>
      </c>
      <c r="Y16" s="38">
        <f>AVERAGE(Y9:Y15)</f>
        <v>0.15691668776798245</v>
      </c>
      <c r="Z16" s="38">
        <f>AVERAGE(Z9:Z15)</f>
        <v>3.2977409587153943E-2</v>
      </c>
      <c r="AA16" s="38">
        <f>AVERAGE(AA9:AA15)</f>
        <v>0.96702259041284599</v>
      </c>
      <c r="AB16" s="53"/>
      <c r="AC16" s="38">
        <f>AVERAGE(AC9:AC15)</f>
        <v>0.83350498626385972</v>
      </c>
      <c r="AD16" s="38">
        <f>AVERAGE(AD9:AD15)</f>
        <v>0.16649501373614034</v>
      </c>
      <c r="AE16" s="38">
        <f>AVERAGE(AE9:AE15)</f>
        <v>3.5548591641958366E-2</v>
      </c>
      <c r="AF16" s="38">
        <f>AVERAGE(AF9:AF15)</f>
        <v>0.96445140835804166</v>
      </c>
      <c r="AG16" s="53"/>
      <c r="AH16" s="38">
        <f>AVERAGE(AH9:AH15)</f>
        <v>0.80680438640671837</v>
      </c>
      <c r="AI16" s="38">
        <f>AVERAGE(AI9:AI15)</f>
        <v>0.19319561359328158</v>
      </c>
      <c r="AJ16" s="38">
        <f>AVERAGE(AJ9:AJ15)</f>
        <v>4.0659879981254872E-2</v>
      </c>
      <c r="AK16" s="38">
        <f>AVERAGE(AK9:AK15)</f>
        <v>0.95934012001874513</v>
      </c>
      <c r="AL16" s="53"/>
      <c r="AM16" s="38">
        <f>AVERAGE(AM9:AM15)</f>
        <v>0.70005114143189329</v>
      </c>
      <c r="AN16" s="38">
        <f>AVERAGE(AN9:AN15)</f>
        <v>0.29994885856810682</v>
      </c>
      <c r="AO16" s="38">
        <f>AVERAGE(AO9:AO15)</f>
        <v>7.5606420936799937E-2</v>
      </c>
      <c r="AP16" s="38">
        <f>AVERAGE(AP9:AP15)</f>
        <v>0.92439357906319997</v>
      </c>
      <c r="AQ16" s="53"/>
      <c r="AR16" s="38">
        <f>AVERAGE(AR9:AR15)</f>
        <v>0.76969084025473034</v>
      </c>
      <c r="AS16" s="38">
        <f>AVERAGE(AS9:AS15)</f>
        <v>0.23030915974526964</v>
      </c>
      <c r="AT16" s="38">
        <f>AVERAGE(AT9:AT15)</f>
        <v>4.7914608731465205E-2</v>
      </c>
      <c r="AU16" s="38">
        <f>AVERAGE(AU9:AU15)</f>
        <v>0.95208539126853486</v>
      </c>
      <c r="AV16" s="53"/>
      <c r="AW16" s="38">
        <f>AVERAGE(AW9:AW15)</f>
        <v>0.85415560592992235</v>
      </c>
      <c r="AX16" s="38">
        <f>AVERAGE(AX9:AX15)</f>
        <v>0.14584439407007768</v>
      </c>
      <c r="AY16" s="38">
        <f>AVERAGE(AY9:AY15)</f>
        <v>5.6119078576623856E-2</v>
      </c>
      <c r="AZ16" s="38">
        <f>AVERAGE(AZ9:AZ15)</f>
        <v>0.9438809214233761</v>
      </c>
      <c r="BA16" s="53"/>
      <c r="BB16" s="38">
        <f>AVERAGE(BB9:BB15)</f>
        <v>0.82967972665815259</v>
      </c>
      <c r="BC16" s="38">
        <f>AVERAGE(BC9:BC15)</f>
        <v>0.17032027334184741</v>
      </c>
      <c r="BD16" s="38">
        <f>AVERAGE(BD9:BD15)</f>
        <v>5.615419957899824E-2</v>
      </c>
      <c r="BE16" s="38">
        <f>AVERAGE(BE9:BE15)</f>
        <v>0.94384580042100175</v>
      </c>
      <c r="BF16" s="53"/>
      <c r="BG16" s="38">
        <f>AVERAGE(BG9:BG15)</f>
        <v>0.7306354535668822</v>
      </c>
      <c r="BH16" s="38">
        <f>AVERAGE(BH9:BH15)</f>
        <v>0.26936454643311775</v>
      </c>
      <c r="BI16" s="38">
        <f>AVERAGE(BI9:BI15)</f>
        <v>6.2371135361211923E-2</v>
      </c>
      <c r="BJ16" s="38">
        <f>AVERAGE(BJ9:BJ15)</f>
        <v>0.93762886463878803</v>
      </c>
      <c r="BL16" s="36" t="s">
        <v>48</v>
      </c>
      <c r="BM16" s="38">
        <f>AVERAGE(BM9:BM15)</f>
        <v>0.80219405491746809</v>
      </c>
      <c r="BN16" s="38">
        <f>AVERAGE(BN9:BN15)</f>
        <v>0.19780594508253196</v>
      </c>
      <c r="BO16" s="38">
        <f>AVERAGE(BO9:BO15)</f>
        <v>4.5269844722690966E-2</v>
      </c>
      <c r="BP16" s="38">
        <f>AVERAGE(BP9:BP15)</f>
        <v>0.95473015527730887</v>
      </c>
    </row>
    <row r="17" spans="1:68" x14ac:dyDescent="0.2">
      <c r="A17" s="2"/>
      <c r="B17" s="2"/>
      <c r="C17" s="2"/>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BM17" s="18"/>
      <c r="BN17" s="18"/>
      <c r="BO17" s="18"/>
    </row>
    <row r="18" spans="1:68" x14ac:dyDescent="0.2">
      <c r="A18" s="3" t="s">
        <v>12</v>
      </c>
      <c r="E18" s="18"/>
      <c r="F18" s="18"/>
      <c r="K18" s="18"/>
      <c r="BM18" s="18"/>
      <c r="BN18" s="18"/>
      <c r="BO18" s="18"/>
    </row>
    <row r="19" spans="1:68" x14ac:dyDescent="0.2">
      <c r="A19" s="4" t="s">
        <v>11</v>
      </c>
      <c r="BL19" s="76" t="s">
        <v>109</v>
      </c>
      <c r="BM19" s="76"/>
      <c r="BN19" s="76"/>
      <c r="BO19" s="76"/>
      <c r="BP19" s="76"/>
    </row>
    <row r="20" spans="1:68" x14ac:dyDescent="0.2">
      <c r="A20" s="78" t="s">
        <v>26</v>
      </c>
      <c r="B20" s="78" t="s">
        <v>24</v>
      </c>
      <c r="C20" s="80" t="s">
        <v>40</v>
      </c>
      <c r="D20" s="81"/>
      <c r="E20" s="81"/>
      <c r="F20" s="81"/>
      <c r="G20" s="82"/>
      <c r="H20" s="73" t="s">
        <v>30</v>
      </c>
      <c r="I20" s="74"/>
      <c r="J20" s="74"/>
      <c r="K20" s="74"/>
      <c r="L20" s="75"/>
      <c r="M20" s="80" t="s">
        <v>13</v>
      </c>
      <c r="N20" s="81"/>
      <c r="O20" s="81"/>
      <c r="P20" s="81"/>
      <c r="Q20" s="82"/>
      <c r="R20" s="73" t="s">
        <v>31</v>
      </c>
      <c r="S20" s="74"/>
      <c r="T20" s="74"/>
      <c r="U20" s="74"/>
      <c r="V20" s="75"/>
      <c r="W20" s="80" t="s">
        <v>32</v>
      </c>
      <c r="X20" s="81"/>
      <c r="Y20" s="81"/>
      <c r="Z20" s="81"/>
      <c r="AA20" s="82"/>
      <c r="AB20" s="73" t="s">
        <v>33</v>
      </c>
      <c r="AC20" s="74"/>
      <c r="AD20" s="74"/>
      <c r="AE20" s="74"/>
      <c r="AF20" s="75"/>
      <c r="AG20" s="80" t="s">
        <v>34</v>
      </c>
      <c r="AH20" s="81"/>
      <c r="AI20" s="81"/>
      <c r="AJ20" s="81"/>
      <c r="AK20" s="82"/>
      <c r="AL20" s="73" t="s">
        <v>35</v>
      </c>
      <c r="AM20" s="74"/>
      <c r="AN20" s="74"/>
      <c r="AO20" s="74"/>
      <c r="AP20" s="75"/>
      <c r="AQ20" s="80" t="s">
        <v>36</v>
      </c>
      <c r="AR20" s="81"/>
      <c r="AS20" s="81"/>
      <c r="AT20" s="81"/>
      <c r="AU20" s="82"/>
      <c r="AV20" s="73" t="s">
        <v>37</v>
      </c>
      <c r="AW20" s="74"/>
      <c r="AX20" s="74"/>
      <c r="AY20" s="74"/>
      <c r="AZ20" s="75"/>
      <c r="BA20" s="80" t="s">
        <v>38</v>
      </c>
      <c r="BB20" s="81"/>
      <c r="BC20" s="81"/>
      <c r="BD20" s="81"/>
      <c r="BE20" s="82"/>
      <c r="BF20" s="73" t="s">
        <v>39</v>
      </c>
      <c r="BG20" s="74"/>
      <c r="BH20" s="74"/>
      <c r="BI20" s="74"/>
      <c r="BJ20" s="75"/>
      <c r="BL20" s="77"/>
      <c r="BM20" s="77"/>
      <c r="BN20" s="77"/>
      <c r="BO20" s="77"/>
      <c r="BP20" s="77"/>
    </row>
    <row r="21" spans="1:68" ht="51" x14ac:dyDescent="0.2">
      <c r="A21" s="79"/>
      <c r="B21" s="79"/>
      <c r="C21" s="27" t="s">
        <v>50</v>
      </c>
      <c r="D21" s="27" t="s">
        <v>51</v>
      </c>
      <c r="E21" s="27" t="s">
        <v>52</v>
      </c>
      <c r="F21" s="27" t="s">
        <v>53</v>
      </c>
      <c r="G21" s="27" t="s">
        <v>29</v>
      </c>
      <c r="H21" s="26" t="s">
        <v>50</v>
      </c>
      <c r="I21" s="26" t="s">
        <v>51</v>
      </c>
      <c r="J21" s="26" t="s">
        <v>52</v>
      </c>
      <c r="K21" s="26" t="s">
        <v>53</v>
      </c>
      <c r="L21" s="26" t="s">
        <v>29</v>
      </c>
      <c r="M21" s="27" t="s">
        <v>50</v>
      </c>
      <c r="N21" s="27" t="s">
        <v>51</v>
      </c>
      <c r="O21" s="27" t="s">
        <v>52</v>
      </c>
      <c r="P21" s="27" t="s">
        <v>53</v>
      </c>
      <c r="Q21" s="27" t="s">
        <v>29</v>
      </c>
      <c r="R21" s="26" t="s">
        <v>50</v>
      </c>
      <c r="S21" s="26" t="s">
        <v>51</v>
      </c>
      <c r="T21" s="26" t="s">
        <v>52</v>
      </c>
      <c r="U21" s="26" t="s">
        <v>53</v>
      </c>
      <c r="V21" s="26" t="s">
        <v>29</v>
      </c>
      <c r="W21" s="27" t="s">
        <v>50</v>
      </c>
      <c r="X21" s="27" t="s">
        <v>51</v>
      </c>
      <c r="Y21" s="27" t="s">
        <v>52</v>
      </c>
      <c r="Z21" s="27" t="s">
        <v>53</v>
      </c>
      <c r="AA21" s="27" t="s">
        <v>29</v>
      </c>
      <c r="AB21" s="26" t="s">
        <v>50</v>
      </c>
      <c r="AC21" s="26" t="s">
        <v>51</v>
      </c>
      <c r="AD21" s="26" t="s">
        <v>52</v>
      </c>
      <c r="AE21" s="26" t="s">
        <v>53</v>
      </c>
      <c r="AF21" s="26" t="s">
        <v>29</v>
      </c>
      <c r="AG21" s="27" t="s">
        <v>50</v>
      </c>
      <c r="AH21" s="27" t="s">
        <v>51</v>
      </c>
      <c r="AI21" s="27" t="s">
        <v>52</v>
      </c>
      <c r="AJ21" s="27" t="s">
        <v>53</v>
      </c>
      <c r="AK21" s="27" t="s">
        <v>29</v>
      </c>
      <c r="AL21" s="26" t="s">
        <v>50</v>
      </c>
      <c r="AM21" s="26" t="s">
        <v>51</v>
      </c>
      <c r="AN21" s="26" t="s">
        <v>52</v>
      </c>
      <c r="AO21" s="26" t="s">
        <v>53</v>
      </c>
      <c r="AP21" s="26" t="s">
        <v>29</v>
      </c>
      <c r="AQ21" s="27" t="s">
        <v>50</v>
      </c>
      <c r="AR21" s="27" t="s">
        <v>51</v>
      </c>
      <c r="AS21" s="27" t="s">
        <v>52</v>
      </c>
      <c r="AT21" s="27" t="s">
        <v>53</v>
      </c>
      <c r="AU21" s="27" t="s">
        <v>29</v>
      </c>
      <c r="AV21" s="26" t="s">
        <v>50</v>
      </c>
      <c r="AW21" s="26" t="s">
        <v>51</v>
      </c>
      <c r="AX21" s="26" t="s">
        <v>52</v>
      </c>
      <c r="AY21" s="26" t="s">
        <v>53</v>
      </c>
      <c r="AZ21" s="26" t="s">
        <v>29</v>
      </c>
      <c r="BA21" s="27" t="s">
        <v>50</v>
      </c>
      <c r="BB21" s="27" t="s">
        <v>51</v>
      </c>
      <c r="BC21" s="27" t="s">
        <v>52</v>
      </c>
      <c r="BD21" s="27" t="s">
        <v>53</v>
      </c>
      <c r="BE21" s="27" t="s">
        <v>29</v>
      </c>
      <c r="BF21" s="26" t="s">
        <v>50</v>
      </c>
      <c r="BG21" s="26" t="s">
        <v>51</v>
      </c>
      <c r="BH21" s="26" t="s">
        <v>52</v>
      </c>
      <c r="BI21" s="26" t="s">
        <v>53</v>
      </c>
      <c r="BJ21" s="26" t="s">
        <v>29</v>
      </c>
      <c r="BL21" s="26" t="s">
        <v>50</v>
      </c>
      <c r="BM21" s="27" t="s">
        <v>51</v>
      </c>
      <c r="BN21" s="27" t="s">
        <v>52</v>
      </c>
      <c r="BO21" s="27" t="s">
        <v>53</v>
      </c>
      <c r="BP21" s="27" t="s">
        <v>29</v>
      </c>
    </row>
    <row r="22" spans="1:68" ht="12.75" customHeight="1" x14ac:dyDescent="0.2">
      <c r="A22" s="83" t="s">
        <v>28</v>
      </c>
      <c r="B22" s="84"/>
      <c r="C22" s="54"/>
      <c r="D22" s="12">
        <f>AVERAGE(D23:D25)</f>
        <v>0.81091958740321213</v>
      </c>
      <c r="E22" s="12">
        <f>AVERAGE(E23:E25)</f>
        <v>0.18908041259678787</v>
      </c>
      <c r="F22" s="12">
        <f>AVERAGE(F23:F25)</f>
        <v>0.17558619934881939</v>
      </c>
      <c r="G22" s="12">
        <f>AVERAGE(G23:G25)</f>
        <v>0.82441380065118064</v>
      </c>
      <c r="H22" s="54"/>
      <c r="I22" s="12">
        <f>AVERAGE(I23:I25)</f>
        <v>0.90191570881226057</v>
      </c>
      <c r="J22" s="12">
        <f>AVERAGE(J23:J25)</f>
        <v>9.8084291187739467E-2</v>
      </c>
      <c r="K22" s="12">
        <f>AVERAGE(K23:K25)</f>
        <v>9.3322386425834694E-2</v>
      </c>
      <c r="L22" s="12">
        <f>AVERAGE(L23:L25)</f>
        <v>0.90667761357416532</v>
      </c>
      <c r="M22" s="54"/>
      <c r="N22" s="12">
        <f>AVERAGE(N23:N25)</f>
        <v>0.90715932194610271</v>
      </c>
      <c r="O22" s="12">
        <f>AVERAGE(O23:O25)</f>
        <v>9.2840678053897244E-2</v>
      </c>
      <c r="P22" s="12">
        <f>AVERAGE(P23:P25)</f>
        <v>8.2477780223859654E-2</v>
      </c>
      <c r="Q22" s="12">
        <f>AVERAGE(Q23:Q25)</f>
        <v>0.91752221977614035</v>
      </c>
      <c r="R22" s="54"/>
      <c r="S22" s="12">
        <f>AVERAGE(S23:S25)</f>
        <v>0.84398702850315754</v>
      </c>
      <c r="T22" s="12">
        <f>AVERAGE(T23:T25)</f>
        <v>0.15601297149684246</v>
      </c>
      <c r="U22" s="12">
        <f>AVERAGE(U23:U25)</f>
        <v>0.1520447175285885</v>
      </c>
      <c r="V22" s="12">
        <f>AVERAGE(V23:V25)</f>
        <v>0.8479552824714115</v>
      </c>
      <c r="W22" s="54"/>
      <c r="X22" s="12">
        <f>AVERAGE(X23:X25)</f>
        <v>0.89372565764786549</v>
      </c>
      <c r="Y22" s="12">
        <f>AVERAGE(Y23:Y25)</f>
        <v>0.10627434235213436</v>
      </c>
      <c r="Z22" s="12">
        <f>AVERAGE(Z23:Z25)</f>
        <v>8.8813840042441417E-2</v>
      </c>
      <c r="AA22" s="12">
        <f>AVERAGE(AA23:AA25)</f>
        <v>0.91118615995755858</v>
      </c>
      <c r="AB22" s="54"/>
      <c r="AC22" s="12">
        <f>AVERAGE(AC23:AC25)</f>
        <v>0.8775308641975309</v>
      </c>
      <c r="AD22" s="12">
        <f>AVERAGE(AD23:AD25)</f>
        <v>0.12246913580246914</v>
      </c>
      <c r="AE22" s="12">
        <f>AVERAGE(AE23:AE25)</f>
        <v>0.11777777777777777</v>
      </c>
      <c r="AF22" s="12">
        <f>AVERAGE(AF23:AF25)</f>
        <v>0.88222222222222213</v>
      </c>
      <c r="AG22" s="54"/>
      <c r="AH22" s="12">
        <f>AVERAGE(AH23:AH25)</f>
        <v>0.87968936678614096</v>
      </c>
      <c r="AI22" s="12">
        <f>AVERAGE(AI23:AI25)</f>
        <v>0.12031063321385903</v>
      </c>
      <c r="AJ22" s="12">
        <f>AVERAGE(AJ23:AJ25)</f>
        <v>0.108363201911589</v>
      </c>
      <c r="AK22" s="12">
        <f>AVERAGE(AK23:AK25)</f>
        <v>0.89163679808841101</v>
      </c>
      <c r="AL22" s="54"/>
      <c r="AM22" s="12">
        <f>AVERAGE(AM23:AM25)</f>
        <v>0.87826171344280113</v>
      </c>
      <c r="AN22" s="12">
        <f>AVERAGE(AN23:AN25)</f>
        <v>0.12173828655719887</v>
      </c>
      <c r="AO22" s="12">
        <f>AVERAGE(AO23:AO25)</f>
        <v>8.9940866684781906E-2</v>
      </c>
      <c r="AP22" s="12">
        <f>AVERAGE(AP23:AP25)</f>
        <v>0.91005913331521804</v>
      </c>
      <c r="AQ22" s="54"/>
      <c r="AR22" s="12">
        <f>AVERAGE(AR23:AR25)</f>
        <v>0.94371975253205609</v>
      </c>
      <c r="AS22" s="12">
        <f>AVERAGE(AS23:AS25)</f>
        <v>5.6280247467943918E-2</v>
      </c>
      <c r="AT22" s="12">
        <f>AVERAGE(AT23:AT25)</f>
        <v>5.6280247467943918E-2</v>
      </c>
      <c r="AU22" s="12">
        <f>AVERAGE(AU23:AU25)</f>
        <v>0.94371975253205609</v>
      </c>
      <c r="AV22" s="54"/>
      <c r="AW22" s="12">
        <f>AVERAGE(AW23:AW25)</f>
        <v>0.93037823316461077</v>
      </c>
      <c r="AX22" s="12">
        <f>AVERAGE(AX23:AX25)</f>
        <v>6.9621766835389121E-2</v>
      </c>
      <c r="AY22" s="12">
        <f>AVERAGE(AY23:AY25)</f>
        <v>6.5918063131685425E-2</v>
      </c>
      <c r="AZ22" s="12">
        <f>AVERAGE(AZ23:AZ25)</f>
        <v>0.93408193686831453</v>
      </c>
      <c r="BA22" s="54"/>
      <c r="BB22" s="12">
        <f>AVERAGE(BB23:BB25)</f>
        <v>0.91219928290538965</v>
      </c>
      <c r="BC22" s="12">
        <f>AVERAGE(BC23:BC25)</f>
        <v>8.7800717094610223E-2</v>
      </c>
      <c r="BD22" s="12">
        <f>AVERAGE(BD23:BD25)</f>
        <v>6.569511913023364E-2</v>
      </c>
      <c r="BE22" s="12">
        <f>AVERAGE(BE23:BE25)</f>
        <v>0.93430488086976649</v>
      </c>
      <c r="BF22" s="54"/>
      <c r="BG22" s="12">
        <f>AVERAGE(BG23:BG25)</f>
        <v>0.88612731353567609</v>
      </c>
      <c r="BH22" s="12">
        <f>AVERAGE(BH23:BH25)</f>
        <v>0.11387268646432397</v>
      </c>
      <c r="BI22" s="12">
        <f>AVERAGE(BI23:BI25)</f>
        <v>8.8004065955806607E-2</v>
      </c>
      <c r="BJ22" s="12">
        <f>AVERAGE(BJ23:BJ25)</f>
        <v>0.91199593404419332</v>
      </c>
      <c r="BL22" s="17"/>
      <c r="BM22" s="12">
        <f>AVERAGE(BM23:BM25)</f>
        <v>0.88612180117049621</v>
      </c>
      <c r="BN22" s="12">
        <f>AVERAGE(BN23:BN25)</f>
        <v>0.1138781988295039</v>
      </c>
      <c r="BO22" s="12">
        <f>AVERAGE(BO23:BO25)</f>
        <v>0.10151836387770879</v>
      </c>
      <c r="BP22" s="12">
        <f>AVERAGE(BP23:BP25)</f>
        <v>0.89848163612229126</v>
      </c>
    </row>
    <row r="23" spans="1:68" outlineLevel="1" x14ac:dyDescent="0.2">
      <c r="A23" s="5" t="s">
        <v>20</v>
      </c>
      <c r="B23" s="5" t="s">
        <v>5</v>
      </c>
      <c r="C23" s="14">
        <v>186</v>
      </c>
      <c r="D23" s="37">
        <v>0.82795698924731176</v>
      </c>
      <c r="E23" s="37">
        <v>0.17204301075268819</v>
      </c>
      <c r="F23" s="37">
        <v>0.15591397849462366</v>
      </c>
      <c r="G23" s="37">
        <v>0.84408602150537637</v>
      </c>
      <c r="H23" s="14">
        <v>168</v>
      </c>
      <c r="I23" s="37">
        <v>0.90476190476190477</v>
      </c>
      <c r="J23" s="37">
        <v>9.5238095238095233E-2</v>
      </c>
      <c r="K23" s="37">
        <v>9.5238095238095233E-2</v>
      </c>
      <c r="L23" s="37">
        <v>0.90476190476190477</v>
      </c>
      <c r="M23" s="14">
        <v>188</v>
      </c>
      <c r="N23" s="37">
        <v>0.93085106382978722</v>
      </c>
      <c r="O23" s="37">
        <v>6.9148936170212769E-2</v>
      </c>
      <c r="P23" s="37">
        <v>5.8510638297872342E-2</v>
      </c>
      <c r="Q23" s="37">
        <v>0.9414893617021276</v>
      </c>
      <c r="R23" s="14">
        <v>186</v>
      </c>
      <c r="S23" s="37">
        <v>0.86021505376344087</v>
      </c>
      <c r="T23" s="37">
        <v>0.13978494623655913</v>
      </c>
      <c r="U23" s="37">
        <v>0.13978494623655913</v>
      </c>
      <c r="V23" s="37">
        <v>0.86021505376344087</v>
      </c>
      <c r="W23" s="14">
        <v>186</v>
      </c>
      <c r="X23" s="37">
        <v>0.86021505376344087</v>
      </c>
      <c r="Y23" s="37">
        <v>0.13978494623655913</v>
      </c>
      <c r="Z23" s="37">
        <v>0.13978494623655913</v>
      </c>
      <c r="AA23" s="37">
        <v>0.86021505376344087</v>
      </c>
      <c r="AB23" s="14">
        <v>180</v>
      </c>
      <c r="AC23" s="37">
        <v>0.88888888888888884</v>
      </c>
      <c r="AD23" s="37">
        <v>0.1111111111111111</v>
      </c>
      <c r="AE23" s="37">
        <v>0.1111111111111111</v>
      </c>
      <c r="AF23" s="37">
        <v>0.88888888888888884</v>
      </c>
      <c r="AG23" s="14">
        <v>186</v>
      </c>
      <c r="AH23" s="37">
        <v>0.90860215053763438</v>
      </c>
      <c r="AI23" s="37">
        <v>9.1397849462365593E-2</v>
      </c>
      <c r="AJ23" s="37">
        <v>9.1397849462365593E-2</v>
      </c>
      <c r="AK23" s="37">
        <v>0.90860215053763438</v>
      </c>
      <c r="AL23" s="14">
        <v>186</v>
      </c>
      <c r="AM23" s="37">
        <v>0.88709677419354838</v>
      </c>
      <c r="AN23" s="37">
        <v>0.11290322580645161</v>
      </c>
      <c r="AO23" s="37">
        <v>3.7634408602150539E-2</v>
      </c>
      <c r="AP23" s="37">
        <v>0.9623655913978495</v>
      </c>
      <c r="AQ23" s="14">
        <v>170</v>
      </c>
      <c r="AR23" s="37">
        <v>0.93529411764705883</v>
      </c>
      <c r="AS23" s="37">
        <v>6.4705882352941183E-2</v>
      </c>
      <c r="AT23" s="37">
        <v>6.4705882352941183E-2</v>
      </c>
      <c r="AU23" s="37">
        <v>0.93529411764705883</v>
      </c>
      <c r="AV23" s="14">
        <v>170</v>
      </c>
      <c r="AW23" s="37">
        <v>0.94117647058823528</v>
      </c>
      <c r="AX23" s="37">
        <v>5.8823529411764705E-2</v>
      </c>
      <c r="AY23" s="37">
        <v>5.8823529411764705E-2</v>
      </c>
      <c r="AZ23" s="37">
        <v>0.94117647058823528</v>
      </c>
      <c r="BA23" s="14">
        <v>176</v>
      </c>
      <c r="BB23" s="37">
        <v>0.9375</v>
      </c>
      <c r="BC23" s="37">
        <v>6.25E-2</v>
      </c>
      <c r="BD23" s="37">
        <v>5.6818181818181816E-2</v>
      </c>
      <c r="BE23" s="37">
        <v>0.94318181818181823</v>
      </c>
      <c r="BF23" s="14">
        <v>183</v>
      </c>
      <c r="BG23" s="37">
        <v>0.77049180327868849</v>
      </c>
      <c r="BH23" s="37">
        <v>0.22950819672131148</v>
      </c>
      <c r="BI23" s="37">
        <v>0.19672131147540983</v>
      </c>
      <c r="BJ23" s="37">
        <v>0.80327868852459017</v>
      </c>
      <c r="BL23" s="30">
        <v>2165</v>
      </c>
      <c r="BM23" s="39">
        <v>0.88683602771362591</v>
      </c>
      <c r="BN23" s="39">
        <v>0.11316397228637413</v>
      </c>
      <c r="BO23" s="39">
        <v>0.10115473441108545</v>
      </c>
      <c r="BP23" s="39">
        <v>0.89884526558891453</v>
      </c>
    </row>
    <row r="24" spans="1:68" outlineLevel="1" x14ac:dyDescent="0.2">
      <c r="A24" s="5" t="s">
        <v>21</v>
      </c>
      <c r="B24" s="5" t="s">
        <v>6</v>
      </c>
      <c r="C24" s="14">
        <v>155</v>
      </c>
      <c r="D24" s="37">
        <v>0.76129032258064511</v>
      </c>
      <c r="E24" s="37">
        <v>0.23870967741935484</v>
      </c>
      <c r="F24" s="37">
        <v>0.22580645161290322</v>
      </c>
      <c r="G24" s="37">
        <v>0.77419354838709675</v>
      </c>
      <c r="H24" s="14">
        <v>140</v>
      </c>
      <c r="I24" s="37">
        <v>0.87857142857142856</v>
      </c>
      <c r="J24" s="37">
        <v>0.12142857142857143</v>
      </c>
      <c r="K24" s="37">
        <v>0.10714285714285714</v>
      </c>
      <c r="L24" s="37">
        <v>0.8928571428571429</v>
      </c>
      <c r="M24" s="14">
        <v>155</v>
      </c>
      <c r="N24" s="37">
        <v>0.8774193548387097</v>
      </c>
      <c r="O24" s="37">
        <v>0.12258064516129032</v>
      </c>
      <c r="P24" s="37">
        <v>0.10967741935483871</v>
      </c>
      <c r="Q24" s="37">
        <v>0.89032258064516134</v>
      </c>
      <c r="R24" s="14">
        <v>150</v>
      </c>
      <c r="S24" s="37">
        <v>0.80666666666666664</v>
      </c>
      <c r="T24" s="37">
        <v>0.19333333333333333</v>
      </c>
      <c r="U24" s="37">
        <v>0.19333333333333333</v>
      </c>
      <c r="V24" s="37">
        <v>0.80666666666666664</v>
      </c>
      <c r="W24" s="14">
        <v>155</v>
      </c>
      <c r="X24" s="37">
        <v>0.89677419354838706</v>
      </c>
      <c r="Y24" s="37">
        <v>0.1032258064516129</v>
      </c>
      <c r="Z24" s="37">
        <v>5.8064516129032261E-2</v>
      </c>
      <c r="AA24" s="37">
        <v>0.9419354838709677</v>
      </c>
      <c r="AB24" s="14">
        <v>150</v>
      </c>
      <c r="AC24" s="37">
        <v>0.90666666666666662</v>
      </c>
      <c r="AD24" s="37">
        <v>9.3333333333333338E-2</v>
      </c>
      <c r="AE24" s="37">
        <v>8.666666666666667E-2</v>
      </c>
      <c r="AF24" s="37">
        <v>0.91333333333333333</v>
      </c>
      <c r="AG24" s="14">
        <v>155</v>
      </c>
      <c r="AH24" s="37">
        <v>0.84516129032258069</v>
      </c>
      <c r="AI24" s="37">
        <v>0.15483870967741936</v>
      </c>
      <c r="AJ24" s="37">
        <v>0.15483870967741936</v>
      </c>
      <c r="AK24" s="37">
        <v>0.84516129032258069</v>
      </c>
      <c r="AL24" s="14">
        <v>155</v>
      </c>
      <c r="AM24" s="37">
        <v>0.84516129032258069</v>
      </c>
      <c r="AN24" s="37">
        <v>0.15483870967741936</v>
      </c>
      <c r="AO24" s="37">
        <v>0.14193548387096774</v>
      </c>
      <c r="AP24" s="37">
        <v>0.85806451612903223</v>
      </c>
      <c r="AQ24" s="14">
        <v>120</v>
      </c>
      <c r="AR24" s="37">
        <v>0.94166666666666665</v>
      </c>
      <c r="AS24" s="37">
        <v>5.8333333333333334E-2</v>
      </c>
      <c r="AT24" s="37">
        <v>5.8333333333333334E-2</v>
      </c>
      <c r="AU24" s="37">
        <v>0.94166666666666665</v>
      </c>
      <c r="AV24" s="14">
        <v>90</v>
      </c>
      <c r="AW24" s="37">
        <v>0.97777777777777775</v>
      </c>
      <c r="AX24" s="37">
        <v>2.2222222222222223E-2</v>
      </c>
      <c r="AY24" s="37">
        <v>1.1111111111111112E-2</v>
      </c>
      <c r="AZ24" s="37">
        <v>0.98888888888888893</v>
      </c>
      <c r="BA24" s="14">
        <v>88</v>
      </c>
      <c r="BB24" s="37">
        <v>0.81818181818181812</v>
      </c>
      <c r="BC24" s="37">
        <v>0.18181818181818182</v>
      </c>
      <c r="BD24" s="37">
        <v>0.125</v>
      </c>
      <c r="BE24" s="37">
        <v>0.875</v>
      </c>
      <c r="BF24" s="14">
        <v>90</v>
      </c>
      <c r="BG24" s="37">
        <v>0.97777777777777775</v>
      </c>
      <c r="BH24" s="37">
        <v>2.2222222222222223E-2</v>
      </c>
      <c r="BI24" s="37">
        <v>1.1111111111111112E-2</v>
      </c>
      <c r="BJ24" s="37">
        <v>0.98888888888888893</v>
      </c>
      <c r="BL24" s="30">
        <v>1603</v>
      </c>
      <c r="BM24" s="39">
        <v>0.87086712414223333</v>
      </c>
      <c r="BN24" s="39">
        <v>0.1291328758577667</v>
      </c>
      <c r="BO24" s="39">
        <v>0.11478477854023705</v>
      </c>
      <c r="BP24" s="39">
        <v>0.88521522145976295</v>
      </c>
    </row>
    <row r="25" spans="1:68" outlineLevel="1" x14ac:dyDescent="0.2">
      <c r="A25" s="5" t="s">
        <v>22</v>
      </c>
      <c r="B25" s="5" t="s">
        <v>54</v>
      </c>
      <c r="C25" s="14">
        <v>262</v>
      </c>
      <c r="D25" s="37">
        <v>0.84351145038167941</v>
      </c>
      <c r="E25" s="37">
        <v>0.15648854961832062</v>
      </c>
      <c r="F25" s="37">
        <v>0.14503816793893129</v>
      </c>
      <c r="G25" s="37">
        <v>0.85496183206106868</v>
      </c>
      <c r="H25" s="14">
        <v>232</v>
      </c>
      <c r="I25" s="37">
        <v>0.92241379310344829</v>
      </c>
      <c r="J25" s="37">
        <v>7.7586206896551727E-2</v>
      </c>
      <c r="K25" s="37">
        <v>7.7586206896551727E-2</v>
      </c>
      <c r="L25" s="37">
        <v>0.92241379310344829</v>
      </c>
      <c r="M25" s="14">
        <v>265</v>
      </c>
      <c r="N25" s="37">
        <v>0.91320754716981134</v>
      </c>
      <c r="O25" s="37">
        <v>8.6792452830188674E-2</v>
      </c>
      <c r="P25" s="37">
        <v>7.9245283018867921E-2</v>
      </c>
      <c r="Q25" s="37">
        <v>0.92075471698113209</v>
      </c>
      <c r="R25" s="14">
        <v>252</v>
      </c>
      <c r="S25" s="37">
        <v>0.86507936507936511</v>
      </c>
      <c r="T25" s="37">
        <v>0.13492063492063491</v>
      </c>
      <c r="U25" s="37">
        <v>0.12301587301587301</v>
      </c>
      <c r="V25" s="37">
        <v>0.87698412698412698</v>
      </c>
      <c r="W25" s="14">
        <v>277</v>
      </c>
      <c r="X25" s="37">
        <v>0.92418772563176899</v>
      </c>
      <c r="Y25" s="37">
        <v>7.5812274368231042E-2</v>
      </c>
      <c r="Z25" s="37">
        <v>6.8592057761732855E-2</v>
      </c>
      <c r="AA25" s="37">
        <v>0.93140794223826717</v>
      </c>
      <c r="AB25" s="14">
        <v>270</v>
      </c>
      <c r="AC25" s="37">
        <v>0.83703703703703702</v>
      </c>
      <c r="AD25" s="37">
        <v>0.16296296296296298</v>
      </c>
      <c r="AE25" s="37">
        <v>0.15555555555555556</v>
      </c>
      <c r="AF25" s="37">
        <v>0.84444444444444444</v>
      </c>
      <c r="AG25" s="14">
        <v>279</v>
      </c>
      <c r="AH25" s="37">
        <v>0.88530465949820791</v>
      </c>
      <c r="AI25" s="37">
        <v>0.11469534050179211</v>
      </c>
      <c r="AJ25" s="37">
        <v>7.8853046594982074E-2</v>
      </c>
      <c r="AK25" s="37">
        <v>0.92114695340501795</v>
      </c>
      <c r="AL25" s="14">
        <v>277</v>
      </c>
      <c r="AM25" s="37">
        <v>0.90252707581227432</v>
      </c>
      <c r="AN25" s="37">
        <v>9.7472924187725629E-2</v>
      </c>
      <c r="AO25" s="37">
        <v>9.0252707581227443E-2</v>
      </c>
      <c r="AP25" s="37">
        <v>0.90974729241877261</v>
      </c>
      <c r="AQ25" s="14">
        <v>262</v>
      </c>
      <c r="AR25" s="37">
        <v>0.95419847328244278</v>
      </c>
      <c r="AS25" s="37">
        <v>4.5801526717557252E-2</v>
      </c>
      <c r="AT25" s="37">
        <v>4.5801526717557252E-2</v>
      </c>
      <c r="AU25" s="37">
        <v>0.95419847328244278</v>
      </c>
      <c r="AV25" s="14">
        <v>266</v>
      </c>
      <c r="AW25" s="37">
        <v>0.8721804511278195</v>
      </c>
      <c r="AX25" s="37">
        <v>0.12781954887218044</v>
      </c>
      <c r="AY25" s="37">
        <v>0.12781954887218044</v>
      </c>
      <c r="AZ25" s="37">
        <v>0.8721804511278195</v>
      </c>
      <c r="BA25" s="14">
        <v>262</v>
      </c>
      <c r="BB25" s="37">
        <v>0.98091603053435117</v>
      </c>
      <c r="BC25" s="37">
        <v>1.9083969465648856E-2</v>
      </c>
      <c r="BD25" s="37">
        <v>1.5267175572519083E-2</v>
      </c>
      <c r="BE25" s="37">
        <v>0.98473282442748089</v>
      </c>
      <c r="BF25" s="14">
        <v>267</v>
      </c>
      <c r="BG25" s="37">
        <v>0.9101123595505618</v>
      </c>
      <c r="BH25" s="37">
        <v>8.98876404494382E-2</v>
      </c>
      <c r="BI25" s="37">
        <v>5.6179775280898875E-2</v>
      </c>
      <c r="BJ25" s="37">
        <v>0.9438202247191011</v>
      </c>
      <c r="BL25" s="30">
        <v>3171</v>
      </c>
      <c r="BM25" s="39">
        <v>0.90066225165562919</v>
      </c>
      <c r="BN25" s="39">
        <v>9.9337748344370855E-2</v>
      </c>
      <c r="BO25" s="39">
        <v>8.861557868180385E-2</v>
      </c>
      <c r="BP25" s="39">
        <v>0.91138442131819619</v>
      </c>
    </row>
    <row r="26" spans="1:68" ht="12.75" customHeight="1" x14ac:dyDescent="0.2">
      <c r="A26" s="85" t="s">
        <v>27</v>
      </c>
      <c r="B26" s="86"/>
      <c r="C26" s="55"/>
      <c r="D26" s="12">
        <f>AVERAGE(D27:D27)</f>
        <v>0.77777777777777779</v>
      </c>
      <c r="E26" s="12">
        <f>AVERAGE(E27:E27)</f>
        <v>0.22222222222222221</v>
      </c>
      <c r="F26" s="12">
        <f>AVERAGE(F27:F27)</f>
        <v>0.1111111111111111</v>
      </c>
      <c r="G26" s="12">
        <f>AVERAGE(G27:G27)</f>
        <v>0.88888888888888884</v>
      </c>
      <c r="H26" s="55"/>
      <c r="I26" s="12">
        <f>AVERAGE(I27:I27)</f>
        <v>1</v>
      </c>
      <c r="J26" s="12">
        <f>AVERAGE(J27:J27)</f>
        <v>0</v>
      </c>
      <c r="K26" s="12">
        <f>AVERAGE(K27:K27)</f>
        <v>0</v>
      </c>
      <c r="L26" s="12">
        <f>AVERAGE(L27:L27)</f>
        <v>1</v>
      </c>
      <c r="M26" s="55"/>
      <c r="N26" s="12">
        <f>AVERAGE(N27:N27)</f>
        <v>0.88888888888888884</v>
      </c>
      <c r="O26" s="12">
        <f>AVERAGE(O27:O27)</f>
        <v>0.1111111111111111</v>
      </c>
      <c r="P26" s="12">
        <f>AVERAGE(P27:P27)</f>
        <v>0.1111111111111111</v>
      </c>
      <c r="Q26" s="12">
        <f>AVERAGE(Q27:Q27)</f>
        <v>0.88888888888888884</v>
      </c>
      <c r="R26" s="55"/>
      <c r="S26" s="12">
        <f>AVERAGE(S27:S27)</f>
        <v>1</v>
      </c>
      <c r="T26" s="12">
        <f>AVERAGE(T27:T27)</f>
        <v>0</v>
      </c>
      <c r="U26" s="12">
        <f>AVERAGE(U27:U27)</f>
        <v>0</v>
      </c>
      <c r="V26" s="12">
        <f>AVERAGE(V27:V27)</f>
        <v>1</v>
      </c>
      <c r="W26" s="55"/>
      <c r="X26" s="12">
        <f>AVERAGE(X27:X27)</f>
        <v>1</v>
      </c>
      <c r="Y26" s="12">
        <f>AVERAGE(Y27:Y27)</f>
        <v>0</v>
      </c>
      <c r="Z26" s="12">
        <f>AVERAGE(Z27:Z27)</f>
        <v>0</v>
      </c>
      <c r="AA26" s="12">
        <f>AVERAGE(AA27:AA27)</f>
        <v>1</v>
      </c>
      <c r="AB26" s="55"/>
      <c r="AC26" s="12">
        <f>AVERAGE(AC27:AC27)</f>
        <v>1</v>
      </c>
      <c r="AD26" s="12">
        <f>AVERAGE(AD27:AD27)</f>
        <v>0</v>
      </c>
      <c r="AE26" s="12">
        <f>AVERAGE(AE27:AE27)</f>
        <v>0</v>
      </c>
      <c r="AF26" s="12">
        <f>AVERAGE(AF27:AF27)</f>
        <v>1</v>
      </c>
      <c r="AG26" s="55"/>
      <c r="AH26" s="12">
        <f>AVERAGE(AH27:AH27)</f>
        <v>1</v>
      </c>
      <c r="AI26" s="12">
        <f>AVERAGE(AI27:AI27)</f>
        <v>0</v>
      </c>
      <c r="AJ26" s="12">
        <f>AVERAGE(AJ27:AJ27)</f>
        <v>0</v>
      </c>
      <c r="AK26" s="12">
        <f>AVERAGE(AK27:AK27)</f>
        <v>1</v>
      </c>
      <c r="AL26" s="55"/>
      <c r="AM26" s="12">
        <f>AVERAGE(AM27:AM27)</f>
        <v>1</v>
      </c>
      <c r="AN26" s="12">
        <f>AVERAGE(AN27:AN27)</f>
        <v>0</v>
      </c>
      <c r="AO26" s="12">
        <f>AVERAGE(AO27:AO27)</f>
        <v>0</v>
      </c>
      <c r="AP26" s="12">
        <f>AVERAGE(AP27:AP27)</f>
        <v>1</v>
      </c>
      <c r="AQ26" s="55"/>
      <c r="AR26" s="12">
        <f>AVERAGE(AR27:AR27)</f>
        <v>1</v>
      </c>
      <c r="AS26" s="12">
        <f>AVERAGE(AS27:AS27)</f>
        <v>0</v>
      </c>
      <c r="AT26" s="12">
        <f>AVERAGE(AT27:AT27)</f>
        <v>0</v>
      </c>
      <c r="AU26" s="12">
        <f>AVERAGE(AU27:AU27)</f>
        <v>1</v>
      </c>
      <c r="AV26" s="55"/>
      <c r="AW26" s="12">
        <f>AVERAGE(AW27:AW27)</f>
        <v>0.94444444444444442</v>
      </c>
      <c r="AX26" s="12">
        <f>AVERAGE(AX27:AX27)</f>
        <v>5.5555555555555552E-2</v>
      </c>
      <c r="AY26" s="12">
        <f>AVERAGE(AY27:AY27)</f>
        <v>0</v>
      </c>
      <c r="AZ26" s="12">
        <f>AVERAGE(AZ27:AZ27)</f>
        <v>1</v>
      </c>
      <c r="BA26" s="55"/>
      <c r="BB26" s="12">
        <f>AVERAGE(BB27:BB27)</f>
        <v>1</v>
      </c>
      <c r="BC26" s="12">
        <f>AVERAGE(BC27:BC27)</f>
        <v>0</v>
      </c>
      <c r="BD26" s="12">
        <f>AVERAGE(BD27:BD27)</f>
        <v>0</v>
      </c>
      <c r="BE26" s="12">
        <f>AVERAGE(BE27:BE27)</f>
        <v>1</v>
      </c>
      <c r="BF26" s="55"/>
      <c r="BG26" s="12">
        <f>AVERAGE(BG27:BG27)</f>
        <v>1</v>
      </c>
      <c r="BH26" s="12">
        <f>AVERAGE(BH27:BH27)</f>
        <v>0</v>
      </c>
      <c r="BI26" s="12">
        <f>AVERAGE(BI27:BI27)</f>
        <v>0</v>
      </c>
      <c r="BJ26" s="12">
        <f>AVERAGE(BJ27:BJ27)</f>
        <v>1</v>
      </c>
      <c r="BL26" s="47"/>
      <c r="BM26" s="12">
        <f>AVERAGE(BM27:BM27)</f>
        <v>0.96666666666666667</v>
      </c>
      <c r="BN26" s="12">
        <f>AVERAGE(BN27:BN27)</f>
        <v>3.3333333333333333E-2</v>
      </c>
      <c r="BO26" s="12">
        <f>AVERAGE(BO27:BO27)</f>
        <v>1.9047619047619049E-2</v>
      </c>
      <c r="BP26" s="12">
        <f>AVERAGE(BP27:BP27)</f>
        <v>0.98095238095238091</v>
      </c>
    </row>
    <row r="27" spans="1:68" outlineLevel="1" x14ac:dyDescent="0.2">
      <c r="A27" s="5" t="s">
        <v>23</v>
      </c>
      <c r="B27" s="7" t="s">
        <v>7</v>
      </c>
      <c r="C27" s="14">
        <v>18</v>
      </c>
      <c r="D27" s="37">
        <v>0.77777777777777779</v>
      </c>
      <c r="E27" s="37">
        <v>0.22222222222222221</v>
      </c>
      <c r="F27" s="37">
        <v>0.1111111111111111</v>
      </c>
      <c r="G27" s="37">
        <v>0.88888888888888884</v>
      </c>
      <c r="H27" s="14">
        <v>16</v>
      </c>
      <c r="I27" s="37">
        <v>1</v>
      </c>
      <c r="J27" s="37">
        <v>0</v>
      </c>
      <c r="K27" s="37">
        <v>0</v>
      </c>
      <c r="L27" s="37">
        <v>1</v>
      </c>
      <c r="M27" s="14">
        <v>18</v>
      </c>
      <c r="N27" s="37">
        <v>0.88888888888888884</v>
      </c>
      <c r="O27" s="37">
        <v>0.1111111111111111</v>
      </c>
      <c r="P27" s="37">
        <v>0.1111111111111111</v>
      </c>
      <c r="Q27" s="37">
        <v>0.88888888888888884</v>
      </c>
      <c r="R27" s="14">
        <v>17</v>
      </c>
      <c r="S27" s="37">
        <v>1</v>
      </c>
      <c r="T27" s="37">
        <v>0</v>
      </c>
      <c r="U27" s="37">
        <v>0</v>
      </c>
      <c r="V27" s="37">
        <v>1</v>
      </c>
      <c r="W27" s="14">
        <v>17</v>
      </c>
      <c r="X27" s="37">
        <v>1</v>
      </c>
      <c r="Y27" s="37">
        <v>0</v>
      </c>
      <c r="Z27" s="37">
        <v>0</v>
      </c>
      <c r="AA27" s="37">
        <v>1</v>
      </c>
      <c r="AB27" s="14">
        <v>16</v>
      </c>
      <c r="AC27" s="37">
        <v>1</v>
      </c>
      <c r="AD27" s="37">
        <v>0</v>
      </c>
      <c r="AE27" s="37">
        <v>0</v>
      </c>
      <c r="AF27" s="37">
        <v>1</v>
      </c>
      <c r="AG27" s="14">
        <v>18</v>
      </c>
      <c r="AH27" s="37">
        <v>1</v>
      </c>
      <c r="AI27" s="37">
        <v>0</v>
      </c>
      <c r="AJ27" s="37">
        <v>0</v>
      </c>
      <c r="AK27" s="37">
        <v>1</v>
      </c>
      <c r="AL27" s="14">
        <v>18</v>
      </c>
      <c r="AM27" s="37">
        <v>1</v>
      </c>
      <c r="AN27" s="37">
        <v>0</v>
      </c>
      <c r="AO27" s="37">
        <v>0</v>
      </c>
      <c r="AP27" s="37">
        <v>1</v>
      </c>
      <c r="AQ27" s="14">
        <v>18</v>
      </c>
      <c r="AR27" s="37">
        <v>1</v>
      </c>
      <c r="AS27" s="37">
        <v>0</v>
      </c>
      <c r="AT27" s="37">
        <v>0</v>
      </c>
      <c r="AU27" s="37">
        <v>1</v>
      </c>
      <c r="AV27" s="14">
        <v>18</v>
      </c>
      <c r="AW27" s="37">
        <v>0.94444444444444442</v>
      </c>
      <c r="AX27" s="37">
        <v>5.5555555555555552E-2</v>
      </c>
      <c r="AY27" s="37">
        <v>0</v>
      </c>
      <c r="AZ27" s="37">
        <v>1</v>
      </c>
      <c r="BA27" s="14">
        <v>18</v>
      </c>
      <c r="BB27" s="37">
        <v>1</v>
      </c>
      <c r="BC27" s="37">
        <v>0</v>
      </c>
      <c r="BD27" s="37">
        <v>0</v>
      </c>
      <c r="BE27" s="37">
        <v>1</v>
      </c>
      <c r="BF27" s="14">
        <v>18</v>
      </c>
      <c r="BG27" s="37">
        <v>1</v>
      </c>
      <c r="BH27" s="37">
        <v>0</v>
      </c>
      <c r="BI27" s="37">
        <v>0</v>
      </c>
      <c r="BJ27" s="37">
        <v>1</v>
      </c>
      <c r="BL27" s="30">
        <v>210</v>
      </c>
      <c r="BM27" s="39">
        <v>0.96666666666666667</v>
      </c>
      <c r="BN27" s="39">
        <v>3.3333333333333333E-2</v>
      </c>
      <c r="BO27" s="39">
        <v>1.9047619047619049E-2</v>
      </c>
      <c r="BP27" s="39">
        <v>0.98095238095238091</v>
      </c>
    </row>
    <row r="28" spans="1:68" ht="12.75" customHeight="1" x14ac:dyDescent="0.2">
      <c r="A28" s="83" t="s">
        <v>49</v>
      </c>
      <c r="B28" s="84"/>
      <c r="C28" s="56"/>
      <c r="D28" s="12">
        <f>AVERAGE(D23:D25,D27:D27)</f>
        <v>0.80263413499685354</v>
      </c>
      <c r="E28" s="12">
        <f>AVERAGE(E23:E25,E27:E27)</f>
        <v>0.19736586500314646</v>
      </c>
      <c r="F28" s="12">
        <f>AVERAGE(F23:F25,F27:F27)</f>
        <v>0.15946742728939234</v>
      </c>
      <c r="G28" s="12">
        <f>AVERAGE(G23:G25,G27:G27)</f>
        <v>0.84053257271060766</v>
      </c>
      <c r="H28" s="56"/>
      <c r="I28" s="12">
        <f>AVERAGE(I23:I25,I27:I27)</f>
        <v>0.9264367816091954</v>
      </c>
      <c r="J28" s="12">
        <f>AVERAGE(J23:J25,J27:J27)</f>
        <v>7.3563218390804597E-2</v>
      </c>
      <c r="K28" s="12">
        <f>AVERAGE(K23:K25,K27:K27)</f>
        <v>6.9991789819376024E-2</v>
      </c>
      <c r="L28" s="12">
        <f>AVERAGE(L23:L25,L27:L27)</f>
        <v>0.93000821018062396</v>
      </c>
      <c r="M28" s="56"/>
      <c r="N28" s="12">
        <f>AVERAGE(N23:N25,N27:N27)</f>
        <v>0.90259171368179925</v>
      </c>
      <c r="O28" s="12">
        <f>AVERAGE(O23:O25,O27:O27)</f>
        <v>9.7408286318200712E-2</v>
      </c>
      <c r="P28" s="12">
        <f>AVERAGE(P23:P25,P27:P27)</f>
        <v>8.9636112945672516E-2</v>
      </c>
      <c r="Q28" s="12">
        <f>AVERAGE(Q23:Q25,Q27:Q27)</f>
        <v>0.91036388705432747</v>
      </c>
      <c r="R28" s="56"/>
      <c r="S28" s="12">
        <f>AVERAGE(S23:S25,S27:S27)</f>
        <v>0.88299027137736819</v>
      </c>
      <c r="T28" s="12">
        <f>AVERAGE(T23:T25,T27:T27)</f>
        <v>0.11700972862263184</v>
      </c>
      <c r="U28" s="12">
        <f>AVERAGE(U23:U25,U27:U27)</f>
        <v>0.11403353814644138</v>
      </c>
      <c r="V28" s="12">
        <f>AVERAGE(V23:V25,V27:V27)</f>
        <v>0.88596646185355865</v>
      </c>
      <c r="W28" s="56"/>
      <c r="X28" s="12">
        <f>AVERAGE(X23:X25,X27:X27)</f>
        <v>0.92029424323589915</v>
      </c>
      <c r="Y28" s="12">
        <f>AVERAGE(Y23:Y25,Y27:Y27)</f>
        <v>7.9705756764100771E-2</v>
      </c>
      <c r="Z28" s="12">
        <f>AVERAGE(Z23:Z25,Z27:Z27)</f>
        <v>6.6610380031831062E-2</v>
      </c>
      <c r="AA28" s="12">
        <f>AVERAGE(AA23:AA25,AA27:AA27)</f>
        <v>0.93338961996816894</v>
      </c>
      <c r="AB28" s="56"/>
      <c r="AC28" s="12">
        <f>AVERAGE(AC23:AC25,AC27:AC27)</f>
        <v>0.90814814814814815</v>
      </c>
      <c r="AD28" s="12">
        <f>AVERAGE(AD23:AD25,AD27:AD27)</f>
        <v>9.1851851851851851E-2</v>
      </c>
      <c r="AE28" s="12">
        <f>AVERAGE(AE23:AE25,AE27:AE27)</f>
        <v>8.8333333333333333E-2</v>
      </c>
      <c r="AF28" s="12">
        <f>AVERAGE(AF23:AF25,AF27:AF27)</f>
        <v>0.91166666666666663</v>
      </c>
      <c r="AG28" s="56"/>
      <c r="AH28" s="12">
        <f>AVERAGE(AH23:AH25,AH27:AH27)</f>
        <v>0.90976702508960572</v>
      </c>
      <c r="AI28" s="12">
        <f>AVERAGE(AI23:AI25,AI27:AI27)</f>
        <v>9.0232974910394267E-2</v>
      </c>
      <c r="AJ28" s="12">
        <f>AVERAGE(AJ23:AJ25,AJ27:AJ27)</f>
        <v>8.1272401433691757E-2</v>
      </c>
      <c r="AK28" s="12">
        <f>AVERAGE(AK23:AK25,AK27:AK27)</f>
        <v>0.91872759856630826</v>
      </c>
      <c r="AL28" s="56"/>
      <c r="AM28" s="12">
        <f>AVERAGE(AM23:AM25,AM27:AM27)</f>
        <v>0.90869628508210087</v>
      </c>
      <c r="AN28" s="12">
        <f>AVERAGE(AN23:AN25,AN27:AN27)</f>
        <v>9.1303714917899154E-2</v>
      </c>
      <c r="AO28" s="12">
        <f>AVERAGE(AO23:AO25,AO27:AO27)</f>
        <v>6.745565001358643E-2</v>
      </c>
      <c r="AP28" s="12">
        <f>AVERAGE(AP23:AP25,AP27:AP27)</f>
        <v>0.93254434998641356</v>
      </c>
      <c r="AQ28" s="56"/>
      <c r="AR28" s="12">
        <f>AVERAGE(AR23:AR25,AR27:AR27)</f>
        <v>0.95778981439904209</v>
      </c>
      <c r="AS28" s="12">
        <f>AVERAGE(AS23:AS25,AS27:AS27)</f>
        <v>4.221018560095794E-2</v>
      </c>
      <c r="AT28" s="12">
        <f>AVERAGE(AT23:AT25,AT27:AT27)</f>
        <v>4.221018560095794E-2</v>
      </c>
      <c r="AU28" s="12">
        <f>AVERAGE(AU23:AU25,AU27:AU27)</f>
        <v>0.95778981439904209</v>
      </c>
      <c r="AV28" s="56"/>
      <c r="AW28" s="12">
        <f>AVERAGE(AW23:AW25,AW27:AW27)</f>
        <v>0.93389478598456921</v>
      </c>
      <c r="AX28" s="12">
        <f>AVERAGE(AX23:AX25,AX27:AX27)</f>
        <v>6.6105214015430735E-2</v>
      </c>
      <c r="AY28" s="12">
        <f>AVERAGE(AY23:AY25,AY27:AY27)</f>
        <v>4.9438547348764066E-2</v>
      </c>
      <c r="AZ28" s="12">
        <f>AVERAGE(AZ23:AZ25,AZ27:AZ27)</f>
        <v>0.95056145265123593</v>
      </c>
      <c r="BA28" s="56"/>
      <c r="BB28" s="12">
        <f>AVERAGE(BB23:BB25,BB27:BB27)</f>
        <v>0.93414946217904227</v>
      </c>
      <c r="BC28" s="12">
        <f>AVERAGE(BC23:BC25,BC27:BC27)</f>
        <v>6.5850537820957664E-2</v>
      </c>
      <c r="BD28" s="12">
        <f>AVERAGE(BD23:BD25,BD27:BD27)</f>
        <v>4.9271339347675226E-2</v>
      </c>
      <c r="BE28" s="12">
        <f>AVERAGE(BE23:BE25,BE27:BE27)</f>
        <v>0.95072866065232486</v>
      </c>
      <c r="BF28" s="56"/>
      <c r="BG28" s="12">
        <f>AVERAGE(BG23:BG25,BG27:BG27)</f>
        <v>0.91459548515175704</v>
      </c>
      <c r="BH28" s="12">
        <f>AVERAGE(BH23:BH25,BH27:BH27)</f>
        <v>8.5404514848242977E-2</v>
      </c>
      <c r="BI28" s="12">
        <f>AVERAGE(BI23:BI25,BI27:BI27)</f>
        <v>6.6003049466854952E-2</v>
      </c>
      <c r="BJ28" s="12">
        <f>AVERAGE(BJ23:BJ25,BJ27:BJ27)</f>
        <v>0.93399695053314502</v>
      </c>
      <c r="BL28" s="36" t="s">
        <v>49</v>
      </c>
      <c r="BM28" s="12">
        <f>AVERAGE(BM23:BM25,BM27:BM27)</f>
        <v>0.90625801754453883</v>
      </c>
      <c r="BN28" s="12">
        <f>AVERAGE(BN23:BN25,BN27:BN27)</f>
        <v>9.3741982455461254E-2</v>
      </c>
      <c r="BO28" s="12">
        <f>AVERAGE(BO23:BO25,BO27:BO27)</f>
        <v>8.0900677670186355E-2</v>
      </c>
      <c r="BP28" s="12">
        <f>AVERAGE(BP23:BP25,BP27:BP27)</f>
        <v>0.91909932232981373</v>
      </c>
    </row>
    <row r="29" spans="1:68" x14ac:dyDescent="0.2">
      <c r="A29" s="2"/>
      <c r="B29" s="15"/>
      <c r="C29" s="15"/>
      <c r="D29" s="16"/>
      <c r="E29" s="16"/>
      <c r="F29" s="16"/>
      <c r="G29" s="16"/>
      <c r="H29" s="11"/>
      <c r="I29" s="11"/>
      <c r="J29" s="11"/>
      <c r="K29" s="16"/>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34"/>
      <c r="AZ29" s="33"/>
      <c r="BA29" s="11"/>
      <c r="BB29" s="11"/>
      <c r="BC29" s="11"/>
      <c r="BD29" s="11"/>
      <c r="BE29" s="33"/>
      <c r="BF29" s="11"/>
      <c r="BG29" s="11"/>
      <c r="BH29" s="11"/>
      <c r="BI29" s="11"/>
      <c r="BJ29" s="33"/>
    </row>
    <row r="30" spans="1:68" x14ac:dyDescent="0.2">
      <c r="B30" s="45"/>
      <c r="C30" s="13"/>
    </row>
    <row r="32" spans="1:68" x14ac:dyDescent="0.2">
      <c r="B32" s="13"/>
    </row>
  </sheetData>
  <mergeCells count="34">
    <mergeCell ref="A22:B22"/>
    <mergeCell ref="A26:B26"/>
    <mergeCell ref="AG20:AK20"/>
    <mergeCell ref="A28:B28"/>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93"/>
  <sheetViews>
    <sheetView zoomScale="85" zoomScaleNormal="85" workbookViewId="0">
      <selection activeCell="G15" sqref="G1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8" t="s">
        <v>10</v>
      </c>
      <c r="B1" s="6"/>
      <c r="C1" s="6"/>
      <c r="D1" s="6"/>
      <c r="G1" s="4">
        <v>2017</v>
      </c>
    </row>
    <row r="2" spans="1:13" x14ac:dyDescent="0.2">
      <c r="A2" s="9" t="s">
        <v>25</v>
      </c>
      <c r="B2" s="6"/>
      <c r="C2" s="6"/>
      <c r="D2" s="6"/>
    </row>
    <row r="3" spans="1:13" x14ac:dyDescent="0.2">
      <c r="A3" s="19" t="str">
        <f>+PUNTUALIDAD!A3</f>
        <v>AEROPUERTO DE  MONTERREY</v>
      </c>
      <c r="B3" s="19"/>
      <c r="C3" s="19"/>
      <c r="D3" s="19"/>
    </row>
    <row r="6" spans="1:13" ht="25.5" x14ac:dyDescent="0.2">
      <c r="A6" s="28" t="s">
        <v>45</v>
      </c>
      <c r="B6" s="49" t="s">
        <v>40</v>
      </c>
      <c r="C6" s="49" t="s">
        <v>30</v>
      </c>
      <c r="D6" s="49" t="s">
        <v>13</v>
      </c>
      <c r="E6" s="49" t="s">
        <v>31</v>
      </c>
      <c r="F6" s="49" t="s">
        <v>32</v>
      </c>
      <c r="G6" s="49" t="s">
        <v>33</v>
      </c>
      <c r="H6" s="49" t="s">
        <v>34</v>
      </c>
      <c r="I6" s="49" t="s">
        <v>35</v>
      </c>
      <c r="J6" s="49" t="s">
        <v>36</v>
      </c>
      <c r="K6" s="49" t="s">
        <v>37</v>
      </c>
      <c r="L6" s="49" t="s">
        <v>38</v>
      </c>
      <c r="M6" s="49" t="s">
        <v>39</v>
      </c>
    </row>
    <row r="7" spans="1:13" x14ac:dyDescent="0.2">
      <c r="A7" s="20" t="s">
        <v>41</v>
      </c>
      <c r="B7" s="31">
        <f>+PUNTUALIDAD!G16</f>
        <v>0.96671155301631984</v>
      </c>
      <c r="C7" s="31">
        <f>+PUNTUALIDAD!L16</f>
        <v>0.95431564083481391</v>
      </c>
      <c r="D7" s="31">
        <f>+PUNTUALIDAD!Q16</f>
        <v>0.97243829799255987</v>
      </c>
      <c r="E7" s="31">
        <f>+PUNTUALIDAD!V16</f>
        <v>0.9594716705882923</v>
      </c>
      <c r="F7" s="31">
        <f>+PUNTUALIDAD!AA16</f>
        <v>0.96702259041284599</v>
      </c>
      <c r="G7" s="31">
        <f>+PUNTUALIDAD!AF16</f>
        <v>0.96445140835804166</v>
      </c>
      <c r="H7" s="31">
        <f>+PUNTUALIDAD!AK16</f>
        <v>0.95934012001874513</v>
      </c>
      <c r="I7" s="31">
        <f>+PUNTUALIDAD!AP16</f>
        <v>0.92439357906319997</v>
      </c>
      <c r="J7" s="31">
        <f>+PUNTUALIDAD!AU16</f>
        <v>0.95208539126853486</v>
      </c>
      <c r="K7" s="31">
        <f>+PUNTUALIDAD!AZ16</f>
        <v>0.9438809214233761</v>
      </c>
      <c r="L7" s="31">
        <f>+PUNTUALIDAD!BE16</f>
        <v>0.94384580042100175</v>
      </c>
      <c r="M7" s="31">
        <f>+PUNTUALIDAD!BJ16</f>
        <v>0.93762886463878803</v>
      </c>
    </row>
    <row r="8" spans="1:13" x14ac:dyDescent="0.2">
      <c r="A8" s="20" t="s">
        <v>42</v>
      </c>
      <c r="B8" s="31">
        <f>+PUNTUALIDAD!G22</f>
        <v>0.82441380065118064</v>
      </c>
      <c r="C8" s="31">
        <f>+PUNTUALIDAD!L22</f>
        <v>0.90667761357416532</v>
      </c>
      <c r="D8" s="31">
        <f>+PUNTUALIDAD!Q22</f>
        <v>0.91752221977614035</v>
      </c>
      <c r="E8" s="31">
        <f>+PUNTUALIDAD!V22</f>
        <v>0.8479552824714115</v>
      </c>
      <c r="F8" s="31">
        <f>+PUNTUALIDAD!AA22</f>
        <v>0.91118615995755858</v>
      </c>
      <c r="G8" s="31">
        <f>+PUNTUALIDAD!AF22</f>
        <v>0.88222222222222213</v>
      </c>
      <c r="H8" s="31">
        <f>+PUNTUALIDAD!AK22</f>
        <v>0.89163679808841101</v>
      </c>
      <c r="I8" s="31">
        <f>+PUNTUALIDAD!AP22</f>
        <v>0.91005913331521804</v>
      </c>
      <c r="J8" s="31">
        <f>+PUNTUALIDAD!AU22</f>
        <v>0.94371975253205609</v>
      </c>
      <c r="K8" s="31">
        <f>+PUNTUALIDAD!AZ22</f>
        <v>0.93408193686831453</v>
      </c>
      <c r="L8" s="31">
        <f>+PUNTUALIDAD!BE22</f>
        <v>0.93430488086976649</v>
      </c>
      <c r="M8" s="31">
        <f>+PUNTUALIDAD!BJ22</f>
        <v>0.91199593404419332</v>
      </c>
    </row>
    <row r="9" spans="1:13" x14ac:dyDescent="0.2">
      <c r="A9" s="20" t="s">
        <v>43</v>
      </c>
      <c r="B9" s="31">
        <f>+PUNTUALIDAD!G26</f>
        <v>0.88888888888888884</v>
      </c>
      <c r="C9" s="31">
        <f>+PUNTUALIDAD!L26</f>
        <v>1</v>
      </c>
      <c r="D9" s="31">
        <f>+PUNTUALIDAD!Q26</f>
        <v>0.88888888888888884</v>
      </c>
      <c r="E9" s="31">
        <f>+PUNTUALIDAD!V26</f>
        <v>1</v>
      </c>
      <c r="F9" s="31">
        <f>+PUNTUALIDAD!AA26</f>
        <v>1</v>
      </c>
      <c r="G9" s="31">
        <f>+PUNTUALIDAD!AF26</f>
        <v>1</v>
      </c>
      <c r="H9" s="31">
        <f>+PUNTUALIDAD!AK26</f>
        <v>1</v>
      </c>
      <c r="I9" s="31">
        <f>+PUNTUALIDAD!AP26</f>
        <v>1</v>
      </c>
      <c r="J9" s="31">
        <f>+PUNTUALIDAD!AU26</f>
        <v>1</v>
      </c>
      <c r="K9" s="31">
        <f>+PUNTUALIDAD!AZ26</f>
        <v>1</v>
      </c>
      <c r="L9" s="31">
        <f>+PUNTUALIDAD!BE26</f>
        <v>1</v>
      </c>
      <c r="M9" s="31">
        <f>+PUNTUALIDAD!BJ26</f>
        <v>1</v>
      </c>
    </row>
    <row r="12" spans="1:13" x14ac:dyDescent="0.2">
      <c r="A12" s="22"/>
      <c r="B12" s="23"/>
      <c r="C12" s="23"/>
      <c r="D12" s="23"/>
      <c r="E12" s="23"/>
      <c r="F12" s="23"/>
      <c r="G12" s="23"/>
      <c r="H12" s="23"/>
      <c r="I12" s="23"/>
      <c r="J12" s="23"/>
      <c r="K12" s="23"/>
      <c r="L12" s="23"/>
      <c r="M12" s="23"/>
    </row>
    <row r="13" spans="1:13" ht="25.5" x14ac:dyDescent="0.2">
      <c r="A13" s="28" t="s">
        <v>76</v>
      </c>
      <c r="B13" s="49" t="s">
        <v>40</v>
      </c>
      <c r="C13" s="49" t="s">
        <v>30</v>
      </c>
      <c r="D13" s="49" t="s">
        <v>13</v>
      </c>
      <c r="E13" s="49" t="s">
        <v>31</v>
      </c>
      <c r="F13" s="49" t="s">
        <v>32</v>
      </c>
      <c r="G13" s="49" t="s">
        <v>33</v>
      </c>
      <c r="H13" s="49" t="s">
        <v>34</v>
      </c>
      <c r="I13" s="49" t="s">
        <v>35</v>
      </c>
      <c r="J13" s="49" t="s">
        <v>36</v>
      </c>
      <c r="K13" s="49" t="s">
        <v>37</v>
      </c>
      <c r="L13" s="49" t="s">
        <v>38</v>
      </c>
      <c r="M13" s="49" t="s">
        <v>39</v>
      </c>
    </row>
    <row r="14" spans="1:13" x14ac:dyDescent="0.2">
      <c r="A14" s="20" t="s">
        <v>41</v>
      </c>
      <c r="B14" s="21">
        <f>+PUNTUALIDAD!D16</f>
        <v>0.81850706035230403</v>
      </c>
      <c r="C14" s="21">
        <f>+PUNTUALIDAD!I16</f>
        <v>0.80834795730749409</v>
      </c>
      <c r="D14" s="21">
        <f>+PUNTUALIDAD!N16</f>
        <v>0.80152133275778747</v>
      </c>
      <c r="E14" s="21">
        <f>+PUNTUALIDAD!S16</f>
        <v>0.80693351124574952</v>
      </c>
      <c r="F14" s="21">
        <f>+PUNTUALIDAD!X16</f>
        <v>0.84308331223201749</v>
      </c>
      <c r="G14" s="21">
        <f>+PUNTUALIDAD!AC16</f>
        <v>0.83350498626385972</v>
      </c>
      <c r="H14" s="21">
        <f>+PUNTUALIDAD!AH16</f>
        <v>0.80680438640671837</v>
      </c>
      <c r="I14" s="21">
        <f>+PUNTUALIDAD!AM16</f>
        <v>0.70005114143189329</v>
      </c>
      <c r="J14" s="21">
        <f>+PUNTUALIDAD!AR16</f>
        <v>0.76969084025473034</v>
      </c>
      <c r="K14" s="21">
        <f>+PUNTUALIDAD!AW16</f>
        <v>0.85415560592992235</v>
      </c>
      <c r="L14" s="21">
        <f>+PUNTUALIDAD!BB16</f>
        <v>0.82967972665815259</v>
      </c>
      <c r="M14" s="21">
        <f>+PUNTUALIDAD!BG16</f>
        <v>0.7306354535668822</v>
      </c>
    </row>
    <row r="15" spans="1:13" x14ac:dyDescent="0.2">
      <c r="A15" s="20" t="s">
        <v>42</v>
      </c>
      <c r="B15" s="21">
        <f>+PUNTUALIDAD!D22</f>
        <v>0.81091958740321213</v>
      </c>
      <c r="C15" s="21">
        <f>+PUNTUALIDAD!I22</f>
        <v>0.90191570881226057</v>
      </c>
      <c r="D15" s="21">
        <f>+PUNTUALIDAD!N22</f>
        <v>0.90715932194610271</v>
      </c>
      <c r="E15" s="21">
        <f>+PUNTUALIDAD!S22</f>
        <v>0.84398702850315754</v>
      </c>
      <c r="F15" s="21">
        <f>+PUNTUALIDAD!X22</f>
        <v>0.89372565764786549</v>
      </c>
      <c r="G15" s="21">
        <f>+PUNTUALIDAD!AC22</f>
        <v>0.8775308641975309</v>
      </c>
      <c r="H15" s="21">
        <f>+PUNTUALIDAD!AH22</f>
        <v>0.87968936678614096</v>
      </c>
      <c r="I15" s="21">
        <f>+PUNTUALIDAD!AM22</f>
        <v>0.87826171344280113</v>
      </c>
      <c r="J15" s="21">
        <f>+PUNTUALIDAD!AR22</f>
        <v>0.94371975253205609</v>
      </c>
      <c r="K15" s="21">
        <f>+PUNTUALIDAD!AW22</f>
        <v>0.93037823316461077</v>
      </c>
      <c r="L15" s="21">
        <f>+PUNTUALIDAD!BB22</f>
        <v>0.91219928290538965</v>
      </c>
      <c r="M15" s="21">
        <f>+PUNTUALIDAD!BG22</f>
        <v>0.88612731353567609</v>
      </c>
    </row>
    <row r="16" spans="1:13" x14ac:dyDescent="0.2">
      <c r="A16" s="20" t="s">
        <v>43</v>
      </c>
      <c r="B16" s="21">
        <f>+PUNTUALIDAD!D26</f>
        <v>0.77777777777777779</v>
      </c>
      <c r="C16" s="21">
        <f>+PUNTUALIDAD!I26</f>
        <v>1</v>
      </c>
      <c r="D16" s="21">
        <f>+PUNTUALIDAD!N26</f>
        <v>0.88888888888888884</v>
      </c>
      <c r="E16" s="21">
        <f>+PUNTUALIDAD!S26</f>
        <v>1</v>
      </c>
      <c r="F16" s="21">
        <f>+PUNTUALIDAD!X26</f>
        <v>1</v>
      </c>
      <c r="G16" s="21">
        <f>+PUNTUALIDAD!AC26</f>
        <v>1</v>
      </c>
      <c r="H16" s="21">
        <f>+PUNTUALIDAD!AH26</f>
        <v>1</v>
      </c>
      <c r="I16" s="21">
        <f>+PUNTUALIDAD!AM26</f>
        <v>1</v>
      </c>
      <c r="J16" s="21">
        <f>+PUNTUALIDAD!AR26</f>
        <v>1</v>
      </c>
      <c r="K16" s="21">
        <f>+PUNTUALIDAD!AW26</f>
        <v>0.94444444444444442</v>
      </c>
      <c r="L16" s="21">
        <f>+PUNTUALIDAD!BB26</f>
        <v>1</v>
      </c>
      <c r="M16" s="21">
        <f>+PUNTUALIDAD!BG26</f>
        <v>1</v>
      </c>
    </row>
    <row r="43" spans="14:14" x14ac:dyDescent="0.2">
      <c r="N43" s="25"/>
    </row>
    <row r="44" spans="14:14" x14ac:dyDescent="0.2">
      <c r="N44" s="25"/>
    </row>
    <row r="45" spans="14:14" x14ac:dyDescent="0.2">
      <c r="N45" s="25"/>
    </row>
    <row r="46" spans="14:14" x14ac:dyDescent="0.2">
      <c r="N46" s="25"/>
    </row>
    <row r="47" spans="14:14" x14ac:dyDescent="0.2">
      <c r="N47" s="25"/>
    </row>
    <row r="48" spans="14:14" ht="12.75" customHeight="1" x14ac:dyDescent="0.2">
      <c r="N48" s="25"/>
    </row>
    <row r="49" spans="1:14" ht="38.25" x14ac:dyDescent="0.2">
      <c r="J49" s="78" t="s">
        <v>44</v>
      </c>
      <c r="K49" s="78"/>
      <c r="L49" s="27" t="s">
        <v>110</v>
      </c>
      <c r="M49" s="27" t="s">
        <v>46</v>
      </c>
      <c r="N49" s="25"/>
    </row>
    <row r="50" spans="1:14" x14ac:dyDescent="0.2">
      <c r="J50" s="46" t="s">
        <v>83</v>
      </c>
      <c r="K50" s="29"/>
      <c r="L50" s="24">
        <v>0.96671259699760681</v>
      </c>
      <c r="M50" s="24">
        <v>0.71535281746319535</v>
      </c>
      <c r="N50" s="25"/>
    </row>
    <row r="51" spans="1:14" x14ac:dyDescent="0.2">
      <c r="J51" s="46" t="s">
        <v>84</v>
      </c>
      <c r="K51" s="29"/>
      <c r="L51" s="24">
        <v>0.95878478861270444</v>
      </c>
      <c r="M51" s="24">
        <v>0.6273635011684725</v>
      </c>
      <c r="N51" s="25"/>
    </row>
    <row r="52" spans="1:14" x14ac:dyDescent="0.2">
      <c r="J52" s="46" t="s">
        <v>85</v>
      </c>
      <c r="K52" s="29"/>
      <c r="L52" s="24">
        <v>0.98080708661417326</v>
      </c>
      <c r="M52" s="24">
        <v>0.96899606299212593</v>
      </c>
      <c r="N52" s="25"/>
    </row>
    <row r="53" spans="1:14" x14ac:dyDescent="0.2">
      <c r="J53" s="46" t="s">
        <v>56</v>
      </c>
      <c r="K53" s="29"/>
      <c r="L53" s="24">
        <v>0.91733067729083662</v>
      </c>
      <c r="M53" s="24">
        <v>0.80478087649402386</v>
      </c>
      <c r="N53" s="25"/>
    </row>
    <row r="54" spans="1:14" x14ac:dyDescent="0.2">
      <c r="A54" s="5"/>
      <c r="B54" s="18"/>
      <c r="J54" s="46" t="s">
        <v>86</v>
      </c>
      <c r="K54" s="29"/>
      <c r="L54" s="24">
        <v>0.93303535148313688</v>
      </c>
      <c r="M54" s="24">
        <v>0.74026818366517677</v>
      </c>
      <c r="N54" s="25"/>
    </row>
    <row r="55" spans="1:14" x14ac:dyDescent="0.2">
      <c r="B55" s="18"/>
      <c r="J55" s="46" t="s">
        <v>87</v>
      </c>
      <c r="K55" s="29"/>
      <c r="L55" s="24">
        <v>0.93661446681580907</v>
      </c>
      <c r="M55" s="24">
        <v>0.78171939916906363</v>
      </c>
      <c r="N55" s="25"/>
    </row>
    <row r="56" spans="1:14" x14ac:dyDescent="0.2">
      <c r="B56" s="18"/>
      <c r="J56" s="46" t="s">
        <v>88</v>
      </c>
      <c r="K56" s="29"/>
      <c r="L56" s="24">
        <v>0.989826119126896</v>
      </c>
      <c r="M56" s="24">
        <v>0.97687754347021827</v>
      </c>
      <c r="N56" s="25"/>
    </row>
    <row r="57" spans="1:14" x14ac:dyDescent="0.2">
      <c r="B57" s="18"/>
      <c r="N57" s="25"/>
    </row>
    <row r="58" spans="1:14" x14ac:dyDescent="0.2">
      <c r="B58" s="18"/>
      <c r="N58" s="25"/>
    </row>
    <row r="59" spans="1:14" x14ac:dyDescent="0.2">
      <c r="B59" s="18"/>
    </row>
    <row r="60" spans="1:14" x14ac:dyDescent="0.2">
      <c r="B60" s="18"/>
    </row>
    <row r="64" spans="1:14" ht="38.25" x14ac:dyDescent="0.2">
      <c r="J64" s="51" t="s">
        <v>44</v>
      </c>
      <c r="K64" s="52"/>
      <c r="L64" s="27" t="str">
        <f>+L49</f>
        <v>Índice de puntualidad
(Ene-Dic)</v>
      </c>
      <c r="M64" s="27" t="s">
        <v>46</v>
      </c>
    </row>
    <row r="65" spans="2:13" x14ac:dyDescent="0.2">
      <c r="J65" s="46" t="s">
        <v>5</v>
      </c>
      <c r="K65" s="29"/>
      <c r="L65" s="24">
        <v>0.89884526558891453</v>
      </c>
      <c r="M65" s="24">
        <v>0.88683602771362591</v>
      </c>
    </row>
    <row r="66" spans="2:13" ht="12.75" customHeight="1" x14ac:dyDescent="0.2">
      <c r="J66" s="46" t="s">
        <v>6</v>
      </c>
      <c r="K66" s="29"/>
      <c r="L66" s="24">
        <v>0.88521522145976295</v>
      </c>
      <c r="M66" s="24">
        <v>0.87086712414223333</v>
      </c>
    </row>
    <row r="67" spans="2:13" x14ac:dyDescent="0.2">
      <c r="J67" s="46" t="s">
        <v>54</v>
      </c>
      <c r="K67" s="29"/>
      <c r="L67" s="24">
        <v>0.91138442131819619</v>
      </c>
      <c r="M67" s="24">
        <v>0.90066225165562919</v>
      </c>
    </row>
    <row r="68" spans="2:13" x14ac:dyDescent="0.2">
      <c r="B68" s="18"/>
    </row>
    <row r="78" spans="2:13" x14ac:dyDescent="0.2">
      <c r="B78" s="18"/>
    </row>
    <row r="85" spans="10:20" ht="48.75" customHeight="1" x14ac:dyDescent="0.2">
      <c r="J85" s="87" t="s">
        <v>44</v>
      </c>
      <c r="K85" s="88"/>
      <c r="L85" s="27" t="str">
        <f>+L64</f>
        <v>Índice de puntualidad
(Ene-Dic)</v>
      </c>
      <c r="M85" s="27" t="s">
        <v>46</v>
      </c>
    </row>
    <row r="86" spans="10:20" x14ac:dyDescent="0.2">
      <c r="J86" s="46" t="s">
        <v>89</v>
      </c>
      <c r="K86" s="29"/>
      <c r="L86" s="24">
        <v>0.98095238095238091</v>
      </c>
      <c r="M86" s="24">
        <v>0.96666666666666667</v>
      </c>
    </row>
    <row r="90" spans="10:20" x14ac:dyDescent="0.2">
      <c r="T90" s="18"/>
    </row>
    <row r="91" spans="10:20" x14ac:dyDescent="0.2">
      <c r="T91" s="18"/>
    </row>
    <row r="92" spans="10:20" x14ac:dyDescent="0.2">
      <c r="T92" s="18"/>
    </row>
    <row r="93" spans="10:20" x14ac:dyDescent="0.2">
      <c r="T93" s="18"/>
    </row>
  </sheetData>
  <mergeCells count="2">
    <mergeCell ref="J49:K49"/>
    <mergeCell ref="J85:K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57" customWidth="1"/>
    <col min="5" max="5" width="13.5703125" style="57" bestFit="1" customWidth="1"/>
    <col min="6" max="6" width="24.85546875" customWidth="1"/>
    <col min="7" max="16384" width="11.42578125" style="57"/>
  </cols>
  <sheetData>
    <row r="2" spans="4:7" x14ac:dyDescent="0.25">
      <c r="D2" s="58" t="s">
        <v>113</v>
      </c>
      <c r="E2" s="59" t="s">
        <v>112</v>
      </c>
    </row>
    <row r="3" spans="4:7" x14ac:dyDescent="0.25">
      <c r="D3" s="60" t="s">
        <v>114</v>
      </c>
      <c r="E3" s="61">
        <v>46474</v>
      </c>
    </row>
    <row r="4" spans="4:7" x14ac:dyDescent="0.25">
      <c r="D4" s="60" t="s">
        <v>152</v>
      </c>
      <c r="E4" s="61">
        <v>3059</v>
      </c>
      <c r="G4" s="62"/>
    </row>
    <row r="5" spans="4:7" x14ac:dyDescent="0.25">
      <c r="D5" s="60" t="s">
        <v>153</v>
      </c>
      <c r="E5" s="61">
        <v>3331</v>
      </c>
      <c r="G5" s="64"/>
    </row>
    <row r="6" spans="4:7" x14ac:dyDescent="0.25">
      <c r="D6" s="60" t="s">
        <v>154</v>
      </c>
      <c r="E6" s="61">
        <v>1956</v>
      </c>
      <c r="G6" s="64"/>
    </row>
    <row r="7" spans="4:7" x14ac:dyDescent="0.25">
      <c r="D7" s="60" t="s">
        <v>155</v>
      </c>
      <c r="E7" s="61">
        <v>1043</v>
      </c>
      <c r="G7" s="64"/>
    </row>
    <row r="8" spans="4:7" x14ac:dyDescent="0.25">
      <c r="D8" s="60" t="s">
        <v>156</v>
      </c>
      <c r="E8" s="61">
        <v>2952</v>
      </c>
      <c r="G8" s="64"/>
    </row>
    <row r="9" spans="4:7" x14ac:dyDescent="0.25">
      <c r="D9"/>
      <c r="E9"/>
      <c r="G9" s="64"/>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25"/>
  <sheetViews>
    <sheetView zoomScale="85" zoomScaleNormal="85" workbookViewId="0">
      <pane xSplit="1" ySplit="5" topLeftCell="B6" activePane="bottomRight" state="frozen"/>
      <selection activeCell="A15" activeCellId="1" sqref="N15:N18 A15:A18"/>
      <selection pane="topRight" activeCell="A15" activeCellId="1" sqref="N15:N18 A15:A18"/>
      <selection pane="bottomLeft" activeCell="A15" activeCellId="1" sqref="N15:N18 A15:A18"/>
      <selection pane="bottomRight" activeCell="B6" sqref="B6"/>
    </sheetView>
  </sheetViews>
  <sheetFormatPr baseColWidth="10" defaultRowHeight="15" x14ac:dyDescent="0.25"/>
  <cols>
    <col min="1" max="1" width="37.5703125" style="57" bestFit="1" customWidth="1"/>
    <col min="2" max="3" width="12.28515625" style="57" customWidth="1"/>
    <col min="4" max="4" width="12.5703125" style="57" customWidth="1"/>
    <col min="5" max="5" width="12.140625" style="57" customWidth="1"/>
    <col min="6" max="6" width="12.85546875" style="57" customWidth="1"/>
    <col min="7" max="7" width="12" style="57" customWidth="1"/>
    <col min="8" max="8" width="11.42578125" style="57" customWidth="1"/>
    <col min="9" max="9" width="12.42578125" style="57" customWidth="1"/>
    <col min="10" max="10" width="12.28515625" style="57" customWidth="1"/>
    <col min="11" max="11" width="12" style="57" customWidth="1"/>
    <col min="12" max="12" width="12.5703125" style="57" customWidth="1"/>
    <col min="13" max="13" width="12.28515625" style="57" customWidth="1"/>
    <col min="17" max="16384" width="11.42578125" style="57"/>
  </cols>
  <sheetData>
    <row r="1" spans="1:13" x14ac:dyDescent="0.25">
      <c r="A1"/>
      <c r="E1" s="65" t="s">
        <v>119</v>
      </c>
    </row>
    <row r="2" spans="1:13" x14ac:dyDescent="0.25">
      <c r="A2" s="57" t="s">
        <v>120</v>
      </c>
      <c r="B2" s="57" t="s">
        <v>121</v>
      </c>
    </row>
    <row r="3" spans="1:13" x14ac:dyDescent="0.25">
      <c r="A3" s="57" t="s">
        <v>122</v>
      </c>
      <c r="B3" s="57" t="s">
        <v>121</v>
      </c>
    </row>
    <row r="5" spans="1:13" x14ac:dyDescent="0.25">
      <c r="A5" s="57" t="s">
        <v>123</v>
      </c>
      <c r="B5" s="57" t="s">
        <v>124</v>
      </c>
      <c r="C5" s="57" t="s">
        <v>125</v>
      </c>
      <c r="D5" s="57" t="s">
        <v>126</v>
      </c>
      <c r="E5" s="57" t="s">
        <v>127</v>
      </c>
      <c r="F5" s="57" t="s">
        <v>128</v>
      </c>
      <c r="G5" s="57" t="s">
        <v>129</v>
      </c>
      <c r="H5" s="57" t="s">
        <v>130</v>
      </c>
      <c r="I5" s="57" t="s">
        <v>131</v>
      </c>
      <c r="J5" s="57" t="s">
        <v>132</v>
      </c>
      <c r="K5" s="57" t="s">
        <v>133</v>
      </c>
      <c r="L5" s="57" t="s">
        <v>134</v>
      </c>
      <c r="M5" s="57" t="s">
        <v>135</v>
      </c>
    </row>
    <row r="6" spans="1:13" x14ac:dyDescent="0.25">
      <c r="A6" s="66" t="s">
        <v>136</v>
      </c>
      <c r="B6" s="67">
        <v>261</v>
      </c>
      <c r="C6" s="67">
        <v>249</v>
      </c>
      <c r="D6" s="67">
        <v>170</v>
      </c>
      <c r="E6" s="67">
        <v>247</v>
      </c>
      <c r="F6" s="67">
        <v>170</v>
      </c>
      <c r="G6" s="67">
        <v>223</v>
      </c>
      <c r="H6" s="67">
        <v>268</v>
      </c>
      <c r="I6" s="67">
        <v>390</v>
      </c>
      <c r="J6" s="67">
        <v>207</v>
      </c>
      <c r="K6" s="67">
        <v>282</v>
      </c>
      <c r="L6" s="67">
        <v>241</v>
      </c>
      <c r="M6" s="67">
        <v>351</v>
      </c>
    </row>
    <row r="7" spans="1:13" x14ac:dyDescent="0.25">
      <c r="A7" s="68" t="s">
        <v>137</v>
      </c>
      <c r="B7" s="67">
        <v>50</v>
      </c>
      <c r="C7" s="67">
        <v>65</v>
      </c>
      <c r="D7" s="67">
        <v>58</v>
      </c>
      <c r="E7" s="67">
        <v>57</v>
      </c>
      <c r="F7" s="67">
        <v>48</v>
      </c>
      <c r="G7" s="67">
        <v>93</v>
      </c>
      <c r="H7" s="67">
        <v>83</v>
      </c>
      <c r="I7" s="67">
        <v>160</v>
      </c>
      <c r="J7" s="67">
        <v>61</v>
      </c>
      <c r="K7" s="67">
        <v>115</v>
      </c>
      <c r="L7" s="67">
        <v>83</v>
      </c>
      <c r="M7" s="67">
        <v>103</v>
      </c>
    </row>
    <row r="8" spans="1:13" x14ac:dyDescent="0.25">
      <c r="A8" s="68" t="s">
        <v>138</v>
      </c>
      <c r="B8" s="67">
        <v>64</v>
      </c>
      <c r="C8" s="67">
        <v>44</v>
      </c>
      <c r="D8" s="67">
        <v>40</v>
      </c>
      <c r="E8" s="67">
        <v>43</v>
      </c>
      <c r="F8" s="67">
        <v>31</v>
      </c>
      <c r="G8" s="67">
        <v>38</v>
      </c>
      <c r="H8" s="67">
        <v>30</v>
      </c>
      <c r="I8" s="67">
        <v>40</v>
      </c>
      <c r="J8" s="67">
        <v>42</v>
      </c>
      <c r="K8" s="67">
        <v>42</v>
      </c>
      <c r="L8" s="67">
        <v>41</v>
      </c>
      <c r="M8" s="67">
        <v>75</v>
      </c>
    </row>
    <row r="9" spans="1:13" x14ac:dyDescent="0.25">
      <c r="A9" s="68" t="s">
        <v>139</v>
      </c>
      <c r="B9" s="67">
        <v>91</v>
      </c>
      <c r="C9" s="67">
        <v>121</v>
      </c>
      <c r="D9" s="67">
        <v>54</v>
      </c>
      <c r="E9" s="67">
        <v>91</v>
      </c>
      <c r="F9" s="67">
        <v>73</v>
      </c>
      <c r="G9" s="67">
        <v>51</v>
      </c>
      <c r="H9" s="67">
        <v>96</v>
      </c>
      <c r="I9" s="67">
        <v>152</v>
      </c>
      <c r="J9" s="67">
        <v>64</v>
      </c>
      <c r="K9" s="67">
        <v>88</v>
      </c>
      <c r="L9" s="67">
        <v>54</v>
      </c>
      <c r="M9" s="67">
        <v>66</v>
      </c>
    </row>
    <row r="10" spans="1:13" x14ac:dyDescent="0.25">
      <c r="A10" s="68" t="s">
        <v>140</v>
      </c>
      <c r="B10" s="67">
        <v>19</v>
      </c>
      <c r="C10" s="67">
        <v>7</v>
      </c>
      <c r="D10" s="67">
        <v>5</v>
      </c>
      <c r="E10" s="67">
        <v>34</v>
      </c>
      <c r="F10" s="67">
        <v>7</v>
      </c>
      <c r="G10" s="67">
        <v>27</v>
      </c>
      <c r="H10" s="67">
        <v>42</v>
      </c>
      <c r="I10" s="67">
        <v>21</v>
      </c>
      <c r="J10" s="67">
        <v>21</v>
      </c>
      <c r="K10" s="67">
        <v>19</v>
      </c>
      <c r="L10" s="67">
        <v>31</v>
      </c>
      <c r="M10" s="67">
        <v>53</v>
      </c>
    </row>
    <row r="11" spans="1:13" x14ac:dyDescent="0.25">
      <c r="A11" s="68" t="s">
        <v>141</v>
      </c>
      <c r="B11" s="67">
        <v>26</v>
      </c>
      <c r="C11" s="67">
        <v>8</v>
      </c>
      <c r="D11" s="67">
        <v>8</v>
      </c>
      <c r="E11" s="67">
        <v>21</v>
      </c>
      <c r="F11" s="67">
        <v>10</v>
      </c>
      <c r="G11" s="67">
        <v>13</v>
      </c>
      <c r="H11" s="67">
        <v>12</v>
      </c>
      <c r="I11" s="67">
        <v>17</v>
      </c>
      <c r="J11" s="67">
        <v>18</v>
      </c>
      <c r="K11" s="67">
        <v>13</v>
      </c>
      <c r="L11" s="67">
        <v>29</v>
      </c>
      <c r="M11" s="67">
        <v>51</v>
      </c>
    </row>
    <row r="12" spans="1:13" x14ac:dyDescent="0.25">
      <c r="A12" s="68" t="s">
        <v>142</v>
      </c>
      <c r="B12" s="67">
        <v>3</v>
      </c>
      <c r="C12" s="67">
        <v>0</v>
      </c>
      <c r="D12" s="67">
        <v>0</v>
      </c>
      <c r="E12" s="67">
        <v>0</v>
      </c>
      <c r="F12" s="67">
        <v>0</v>
      </c>
      <c r="G12" s="67">
        <v>1</v>
      </c>
      <c r="H12" s="67">
        <v>4</v>
      </c>
      <c r="I12" s="67">
        <v>0</v>
      </c>
      <c r="J12" s="67">
        <v>0</v>
      </c>
      <c r="K12" s="67">
        <v>0</v>
      </c>
      <c r="L12" s="67">
        <v>3</v>
      </c>
      <c r="M12" s="67">
        <v>3</v>
      </c>
    </row>
    <row r="13" spans="1:13" x14ac:dyDescent="0.25">
      <c r="A13" s="68" t="s">
        <v>143</v>
      </c>
      <c r="B13" s="67">
        <v>8</v>
      </c>
      <c r="C13" s="67">
        <v>4</v>
      </c>
      <c r="D13" s="67">
        <v>3</v>
      </c>
      <c r="E13" s="67">
        <v>1</v>
      </c>
      <c r="F13" s="67">
        <v>1</v>
      </c>
      <c r="G13" s="67">
        <v>0</v>
      </c>
      <c r="H13" s="67">
        <v>1</v>
      </c>
      <c r="I13" s="67">
        <v>0</v>
      </c>
      <c r="J13" s="67">
        <v>1</v>
      </c>
      <c r="K13" s="67">
        <v>0</v>
      </c>
      <c r="L13" s="67">
        <v>0</v>
      </c>
      <c r="M13" s="67">
        <v>0</v>
      </c>
    </row>
    <row r="14" spans="1:13" x14ac:dyDescent="0.25">
      <c r="A14" s="68" t="s">
        <v>144</v>
      </c>
      <c r="B14" s="67">
        <v>0</v>
      </c>
      <c r="C14" s="67">
        <v>0</v>
      </c>
      <c r="D14" s="67">
        <v>2</v>
      </c>
      <c r="E14" s="67">
        <v>0</v>
      </c>
      <c r="F14" s="67">
        <v>0</v>
      </c>
      <c r="G14" s="67">
        <v>0</v>
      </c>
      <c r="H14" s="67">
        <v>0</v>
      </c>
      <c r="I14" s="67">
        <v>0</v>
      </c>
      <c r="J14" s="67">
        <v>0</v>
      </c>
      <c r="K14" s="67">
        <v>5</v>
      </c>
      <c r="L14" s="67">
        <v>0</v>
      </c>
      <c r="M14" s="67">
        <v>0</v>
      </c>
    </row>
    <row r="15" spans="1:13" x14ac:dyDescent="0.25">
      <c r="A15" s="69" t="s">
        <v>115</v>
      </c>
      <c r="B15" s="70">
        <v>824</v>
      </c>
      <c r="C15" s="70">
        <v>744</v>
      </c>
      <c r="D15" s="70">
        <v>943</v>
      </c>
      <c r="E15" s="70">
        <v>709</v>
      </c>
      <c r="F15" s="70">
        <v>563</v>
      </c>
      <c r="G15" s="70">
        <v>610</v>
      </c>
      <c r="H15" s="70">
        <v>842</v>
      </c>
      <c r="I15" s="70">
        <v>1103</v>
      </c>
      <c r="J15" s="70">
        <v>874</v>
      </c>
      <c r="K15" s="70">
        <v>524</v>
      </c>
      <c r="L15" s="70">
        <v>645</v>
      </c>
      <c r="M15" s="70">
        <v>901</v>
      </c>
    </row>
    <row r="16" spans="1:13" x14ac:dyDescent="0.25">
      <c r="A16" s="71" t="s">
        <v>116</v>
      </c>
      <c r="B16" s="70">
        <v>109</v>
      </c>
      <c r="C16" s="70">
        <v>87</v>
      </c>
      <c r="D16" s="70">
        <v>337</v>
      </c>
      <c r="E16" s="70">
        <v>202</v>
      </c>
      <c r="F16" s="70">
        <v>370</v>
      </c>
      <c r="G16" s="70">
        <v>318</v>
      </c>
      <c r="H16" s="70">
        <v>366</v>
      </c>
      <c r="I16" s="70">
        <v>340</v>
      </c>
      <c r="J16" s="70">
        <v>357</v>
      </c>
      <c r="K16" s="70">
        <v>175</v>
      </c>
      <c r="L16" s="70">
        <v>307</v>
      </c>
      <c r="M16" s="70">
        <v>363</v>
      </c>
    </row>
    <row r="17" spans="1:13" x14ac:dyDescent="0.25">
      <c r="A17" s="71" t="s">
        <v>117</v>
      </c>
      <c r="B17" s="70">
        <v>75</v>
      </c>
      <c r="C17" s="70">
        <v>42</v>
      </c>
      <c r="D17" s="70">
        <v>96</v>
      </c>
      <c r="E17" s="70">
        <v>217</v>
      </c>
      <c r="F17" s="70">
        <v>162</v>
      </c>
      <c r="G17" s="70">
        <v>191</v>
      </c>
      <c r="H17" s="70">
        <v>229</v>
      </c>
      <c r="I17" s="70">
        <v>218</v>
      </c>
      <c r="J17" s="70">
        <v>198</v>
      </c>
      <c r="K17" s="70">
        <v>132</v>
      </c>
      <c r="L17" s="70">
        <v>144</v>
      </c>
      <c r="M17" s="70">
        <v>252</v>
      </c>
    </row>
    <row r="18" spans="1:13" x14ac:dyDescent="0.25">
      <c r="A18" s="71" t="s">
        <v>118</v>
      </c>
      <c r="B18" s="70">
        <v>71</v>
      </c>
      <c r="C18" s="70">
        <v>79</v>
      </c>
      <c r="D18" s="70">
        <v>63</v>
      </c>
      <c r="E18" s="70">
        <v>52</v>
      </c>
      <c r="F18" s="70">
        <v>20</v>
      </c>
      <c r="G18" s="70">
        <v>27</v>
      </c>
      <c r="H18" s="70">
        <v>24</v>
      </c>
      <c r="I18" s="70">
        <v>266</v>
      </c>
      <c r="J18" s="70">
        <v>62</v>
      </c>
      <c r="K18" s="70">
        <v>28</v>
      </c>
      <c r="L18" s="70">
        <v>109</v>
      </c>
      <c r="M18" s="70">
        <v>242</v>
      </c>
    </row>
    <row r="19" spans="1:13" x14ac:dyDescent="0.25">
      <c r="A19" s="71" t="s">
        <v>145</v>
      </c>
      <c r="B19" s="70">
        <v>566</v>
      </c>
      <c r="C19" s="70">
        <v>535</v>
      </c>
      <c r="D19" s="70">
        <v>438</v>
      </c>
      <c r="E19" s="70">
        <v>231</v>
      </c>
      <c r="F19" s="70">
        <v>2</v>
      </c>
      <c r="G19" s="70">
        <v>69</v>
      </c>
      <c r="H19" s="70">
        <v>202</v>
      </c>
      <c r="I19" s="70">
        <v>273</v>
      </c>
      <c r="J19" s="70">
        <v>245</v>
      </c>
      <c r="K19" s="70">
        <v>173</v>
      </c>
      <c r="L19" s="70">
        <v>81</v>
      </c>
      <c r="M19" s="70">
        <v>41</v>
      </c>
    </row>
    <row r="20" spans="1:13" x14ac:dyDescent="0.25">
      <c r="A20" s="71" t="s">
        <v>146</v>
      </c>
      <c r="B20" s="70">
        <v>3</v>
      </c>
      <c r="C20" s="70">
        <v>1</v>
      </c>
      <c r="D20" s="70">
        <v>9</v>
      </c>
      <c r="E20" s="70">
        <v>7</v>
      </c>
      <c r="F20" s="70">
        <v>1</v>
      </c>
      <c r="G20" s="70">
        <v>5</v>
      </c>
      <c r="H20" s="70">
        <v>4</v>
      </c>
      <c r="I20" s="70">
        <v>6</v>
      </c>
      <c r="J20" s="70">
        <v>5</v>
      </c>
      <c r="K20" s="70">
        <v>9</v>
      </c>
      <c r="L20" s="70">
        <v>4</v>
      </c>
      <c r="M20" s="70">
        <v>3</v>
      </c>
    </row>
    <row r="21" spans="1:13" x14ac:dyDescent="0.25">
      <c r="A21" s="71" t="s">
        <v>147</v>
      </c>
      <c r="B21" s="70">
        <v>0</v>
      </c>
      <c r="C21" s="70">
        <v>0</v>
      </c>
      <c r="D21" s="70">
        <v>0</v>
      </c>
      <c r="E21" s="70">
        <v>0</v>
      </c>
      <c r="F21" s="70">
        <v>0</v>
      </c>
      <c r="G21" s="70">
        <v>0</v>
      </c>
      <c r="H21" s="70">
        <v>14</v>
      </c>
      <c r="I21" s="70">
        <v>0</v>
      </c>
      <c r="J21" s="70">
        <v>0</v>
      </c>
      <c r="K21" s="70">
        <v>0</v>
      </c>
      <c r="L21" s="70">
        <v>0</v>
      </c>
      <c r="M21" s="70">
        <v>0</v>
      </c>
    </row>
    <row r="22" spans="1:13" x14ac:dyDescent="0.25">
      <c r="A22" s="71" t="s">
        <v>148</v>
      </c>
      <c r="B22" s="70">
        <v>0</v>
      </c>
      <c r="C22" s="70">
        <v>0</v>
      </c>
      <c r="D22" s="70">
        <v>0</v>
      </c>
      <c r="E22" s="70">
        <v>0</v>
      </c>
      <c r="F22" s="70">
        <v>0</v>
      </c>
      <c r="G22" s="70">
        <v>0</v>
      </c>
      <c r="H22" s="70">
        <v>3</v>
      </c>
      <c r="I22" s="70">
        <v>0</v>
      </c>
      <c r="J22" s="70">
        <v>0</v>
      </c>
      <c r="K22" s="70">
        <v>0</v>
      </c>
      <c r="L22" s="70">
        <v>0</v>
      </c>
      <c r="M22" s="70">
        <v>0</v>
      </c>
    </row>
    <row r="23" spans="1:13" x14ac:dyDescent="0.25">
      <c r="A23" s="71" t="s">
        <v>149</v>
      </c>
      <c r="B23" s="70">
        <v>0</v>
      </c>
      <c r="C23" s="70">
        <v>0</v>
      </c>
      <c r="D23" s="70">
        <v>0</v>
      </c>
      <c r="E23" s="70">
        <v>0</v>
      </c>
      <c r="F23" s="70">
        <v>1</v>
      </c>
      <c r="G23" s="70">
        <v>0</v>
      </c>
      <c r="H23" s="70">
        <v>0</v>
      </c>
      <c r="I23" s="70">
        <v>0</v>
      </c>
      <c r="J23" s="70">
        <v>0</v>
      </c>
      <c r="K23" s="70">
        <v>0</v>
      </c>
      <c r="L23" s="70">
        <v>0</v>
      </c>
      <c r="M23" s="70">
        <v>0</v>
      </c>
    </row>
    <row r="24" spans="1:13" x14ac:dyDescent="0.25">
      <c r="A24" s="71" t="s">
        <v>150</v>
      </c>
      <c r="B24" s="70">
        <v>0</v>
      </c>
      <c r="C24" s="70">
        <v>0</v>
      </c>
      <c r="D24" s="70">
        <v>0</v>
      </c>
      <c r="E24" s="70">
        <v>0</v>
      </c>
      <c r="F24" s="70">
        <v>7</v>
      </c>
      <c r="G24" s="70">
        <v>0</v>
      </c>
      <c r="H24" s="70">
        <v>0</v>
      </c>
      <c r="I24" s="70">
        <v>0</v>
      </c>
      <c r="J24" s="70">
        <v>7</v>
      </c>
      <c r="K24" s="70">
        <v>7</v>
      </c>
      <c r="L24" s="70">
        <v>0</v>
      </c>
      <c r="M24" s="70">
        <v>0</v>
      </c>
    </row>
    <row r="25" spans="1:13" x14ac:dyDescent="0.25">
      <c r="A25" s="72" t="s">
        <v>151</v>
      </c>
      <c r="B25" s="63">
        <v>1085</v>
      </c>
      <c r="C25" s="63">
        <v>993</v>
      </c>
      <c r="D25" s="63">
        <v>1113</v>
      </c>
      <c r="E25" s="63">
        <v>956</v>
      </c>
      <c r="F25" s="63">
        <v>733</v>
      </c>
      <c r="G25" s="63">
        <v>833</v>
      </c>
      <c r="H25" s="63">
        <v>1110</v>
      </c>
      <c r="I25" s="63">
        <v>1493</v>
      </c>
      <c r="J25" s="63">
        <v>1081</v>
      </c>
      <c r="K25" s="63">
        <v>806</v>
      </c>
      <c r="L25" s="63">
        <v>886</v>
      </c>
      <c r="M25" s="63">
        <v>1252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4" customFormat="1" x14ac:dyDescent="0.2"/>
    <row r="4" spans="2:3" s="44" customFormat="1" x14ac:dyDescent="0.2">
      <c r="B4" s="41" t="s">
        <v>90</v>
      </c>
      <c r="C4" s="42" t="s">
        <v>77</v>
      </c>
    </row>
    <row r="5" spans="2:3" s="44" customFormat="1" ht="37.5" customHeight="1" x14ac:dyDescent="0.2">
      <c r="B5" s="43" t="s">
        <v>57</v>
      </c>
      <c r="C5" s="43" t="s">
        <v>78</v>
      </c>
    </row>
    <row r="6" spans="2:3" s="44" customFormat="1" x14ac:dyDescent="0.2">
      <c r="B6" s="43" t="s">
        <v>91</v>
      </c>
      <c r="C6" s="43" t="s">
        <v>92</v>
      </c>
    </row>
    <row r="7" spans="2:3" s="44" customFormat="1" x14ac:dyDescent="0.2">
      <c r="B7" s="43" t="s">
        <v>58</v>
      </c>
      <c r="C7" s="43" t="s">
        <v>93</v>
      </c>
    </row>
    <row r="8" spans="2:3" s="44" customFormat="1" ht="38.25" x14ac:dyDescent="0.2">
      <c r="B8" s="43" t="s">
        <v>59</v>
      </c>
      <c r="C8" s="43" t="s">
        <v>82</v>
      </c>
    </row>
    <row r="9" spans="2:3" s="44" customFormat="1" x14ac:dyDescent="0.2">
      <c r="B9" s="43" t="s">
        <v>60</v>
      </c>
      <c r="C9" s="43" t="s">
        <v>94</v>
      </c>
    </row>
    <row r="10" spans="2:3" s="44" customFormat="1" ht="25.5" x14ac:dyDescent="0.2">
      <c r="B10" s="43" t="s">
        <v>61</v>
      </c>
      <c r="C10" s="43" t="s">
        <v>95</v>
      </c>
    </row>
    <row r="11" spans="2:3" s="44" customFormat="1" x14ac:dyDescent="0.2">
      <c r="B11" s="43" t="s">
        <v>62</v>
      </c>
      <c r="C11" s="43" t="s">
        <v>96</v>
      </c>
    </row>
    <row r="12" spans="2:3" s="44" customFormat="1" x14ac:dyDescent="0.2">
      <c r="B12" s="43" t="s">
        <v>63</v>
      </c>
      <c r="C12" s="43" t="s">
        <v>97</v>
      </c>
    </row>
    <row r="13" spans="2:3" s="44" customFormat="1" ht="25.5" x14ac:dyDescent="0.2">
      <c r="B13" s="43" t="s">
        <v>65</v>
      </c>
      <c r="C13" s="43" t="s">
        <v>98</v>
      </c>
    </row>
    <row r="14" spans="2:3" s="44" customFormat="1" ht="25.5" x14ac:dyDescent="0.2">
      <c r="B14" s="43" t="s">
        <v>64</v>
      </c>
      <c r="C14" s="43" t="s">
        <v>99</v>
      </c>
    </row>
    <row r="15" spans="2:3" s="44" customFormat="1" ht="38.25" x14ac:dyDescent="0.2">
      <c r="B15" s="43" t="s">
        <v>66</v>
      </c>
      <c r="C15" s="43" t="s">
        <v>100</v>
      </c>
    </row>
    <row r="16" spans="2:3" s="44" customFormat="1" ht="25.5" x14ac:dyDescent="0.2">
      <c r="B16" s="43" t="s">
        <v>67</v>
      </c>
      <c r="C16" s="43" t="s">
        <v>79</v>
      </c>
    </row>
    <row r="17" spans="2:3" s="44" customFormat="1" ht="25.5" x14ac:dyDescent="0.2">
      <c r="B17" s="43" t="s">
        <v>68</v>
      </c>
      <c r="C17" s="43" t="s">
        <v>101</v>
      </c>
    </row>
    <row r="18" spans="2:3" s="44" customFormat="1" ht="25.5" x14ac:dyDescent="0.2">
      <c r="B18" s="43" t="s">
        <v>69</v>
      </c>
      <c r="C18" s="43" t="s">
        <v>80</v>
      </c>
    </row>
    <row r="19" spans="2:3" s="44" customFormat="1" x14ac:dyDescent="0.2">
      <c r="B19" s="43" t="s">
        <v>70</v>
      </c>
      <c r="C19" s="43" t="s">
        <v>81</v>
      </c>
    </row>
    <row r="20" spans="2:3" s="44" customFormat="1" ht="51" x14ac:dyDescent="0.2">
      <c r="B20" s="43" t="s">
        <v>71</v>
      </c>
      <c r="C20" s="43" t="s">
        <v>102</v>
      </c>
    </row>
    <row r="21" spans="2:3" s="44" customFormat="1" x14ac:dyDescent="0.2">
      <c r="B21" s="43" t="s">
        <v>103</v>
      </c>
      <c r="C21" s="43" t="s">
        <v>104</v>
      </c>
    </row>
    <row r="22" spans="2:3" s="44" customFormat="1" x14ac:dyDescent="0.2">
      <c r="B22" s="43" t="s">
        <v>72</v>
      </c>
      <c r="C22" s="43" t="s">
        <v>105</v>
      </c>
    </row>
    <row r="23" spans="2:3" s="44" customFormat="1" ht="51" x14ac:dyDescent="0.2">
      <c r="B23" s="43" t="s">
        <v>73</v>
      </c>
      <c r="C23" s="43" t="s">
        <v>106</v>
      </c>
    </row>
    <row r="24" spans="2:3" s="44" customFormat="1" x14ac:dyDescent="0.2">
      <c r="B24" s="43" t="s">
        <v>74</v>
      </c>
      <c r="C24" s="43" t="s">
        <v>107</v>
      </c>
    </row>
    <row r="25" spans="2:3" s="44" customFormat="1" x14ac:dyDescent="0.2">
      <c r="B25"/>
      <c r="C25"/>
    </row>
    <row r="26" spans="2:3" s="44"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2018-05-03T18:17:37Z</dcterms:modified>
</cp:coreProperties>
</file>