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8\REGION 1 TRIM 1\"/>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71027"/>
  <pivotCaches>
    <pivotCache cacheId="71" r:id="rId7"/>
  </pivotCaches>
</workbook>
</file>

<file path=xl/calcChain.xml><?xml version="1.0" encoding="utf-8"?>
<calcChain xmlns="http://schemas.openxmlformats.org/spreadsheetml/2006/main">
  <c r="A3" i="20" l="1"/>
  <c r="L58" i="20" l="1"/>
  <c r="P16" i="19" l="1"/>
  <c r="O16" i="19"/>
  <c r="N16" i="19"/>
  <c r="D11" i="20" s="1"/>
  <c r="O22" i="19"/>
  <c r="N22" i="19"/>
  <c r="D12" i="20" s="1"/>
  <c r="P22" i="19"/>
  <c r="K22" i="19" l="1"/>
  <c r="J22" i="19"/>
  <c r="Q16" i="19"/>
  <c r="D7" i="20" s="1"/>
  <c r="I22" i="19"/>
  <c r="C12" i="20" s="1"/>
  <c r="E22" i="19"/>
  <c r="D22" i="19"/>
  <c r="B12" i="20" s="1"/>
  <c r="F16" i="19"/>
  <c r="F22" i="19"/>
  <c r="I16" i="19"/>
  <c r="C11" i="20" s="1"/>
  <c r="K16" i="19"/>
  <c r="D16" i="19"/>
  <c r="B11" i="20" s="1"/>
  <c r="J16" i="19"/>
  <c r="Q22" i="19"/>
  <c r="D8" i="20" s="1"/>
  <c r="E16" i="19"/>
  <c r="L22" i="19" l="1"/>
  <c r="C8" i="20" s="1"/>
  <c r="G22" i="19"/>
  <c r="B8" i="20" s="1"/>
  <c r="L16" i="19"/>
  <c r="C7" i="20" s="1"/>
  <c r="G16" i="19"/>
  <c r="B7" i="20" s="1"/>
  <c r="T16" i="19" l="1"/>
  <c r="U16" i="19"/>
  <c r="V16" i="19"/>
  <c r="U22" i="19"/>
  <c r="V22" i="19"/>
  <c r="T22" i="19"/>
  <c r="W16" i="19"/>
  <c r="W22" i="19"/>
</calcChain>
</file>

<file path=xl/sharedStrings.xml><?xml version="1.0" encoding="utf-8"?>
<sst xmlns="http://schemas.openxmlformats.org/spreadsheetml/2006/main" count="203" uniqueCount="137">
  <si>
    <t>Aeroméxico Connect (Aerolitoral)</t>
  </si>
  <si>
    <t>Aeroméxico (Aerovías de México)</t>
  </si>
  <si>
    <t>Interjet (ABC Aerolíneas)</t>
  </si>
  <si>
    <t>Vivaaerobus (Aeroenlaces)</t>
  </si>
  <si>
    <t>American Airlines</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</si>
  <si>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</si>
  <si>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</si>
  <si>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</si>
  <si>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</si>
  <si>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</si>
  <si>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</si>
  <si>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</si>
  <si>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AMX</t>
  </si>
  <si>
    <t>SLI</t>
  </si>
  <si>
    <t>VIV</t>
  </si>
  <si>
    <t>VOI</t>
  </si>
  <si>
    <t>AAL</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</si>
  <si>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</si>
  <si>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</si>
  <si>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</si>
  <si>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</si>
  <si>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</si>
  <si>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</si>
  <si>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</si>
  <si>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</si>
  <si>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</si>
  <si>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</si>
  <si>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</si>
  <si>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</si>
  <si>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</si>
  <si>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</si>
  <si>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</si>
  <si>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</si>
  <si>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</si>
  <si>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</si>
  <si>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</si>
  <si>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</si>
  <si>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</si>
  <si>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</si>
  <si>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</si>
  <si>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</si>
  <si>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</si>
  <si>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</si>
  <si>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</si>
  <si>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CFV</t>
  </si>
  <si>
    <t>Aéreo Calafia</t>
  </si>
  <si>
    <t>LCT</t>
  </si>
  <si>
    <t>Transportes Aéreos Regionales (TAR)</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</si>
  <si>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</si>
  <si>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</si>
  <si>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</si>
  <si>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</si>
  <si>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</si>
  <si>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</si>
  <si>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</si>
  <si>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</si>
  <si>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</si>
  <si>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</si>
  <si>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</si>
  <si>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</si>
  <si>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</si>
  <si>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</si>
  <si>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</si>
  <si>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</si>
  <si>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</si>
  <si>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</si>
  <si>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</si>
  <si>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Promedio % de Operaciones a Tiempo</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</si>
  <si>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</si>
  <si>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</si>
  <si>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</si>
  <si>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</si>
  <si>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</si>
  <si>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</si>
  <si>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</si>
  <si>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t>
  </si>
  <si>
    <t>Aeroméxico Connect</t>
  </si>
  <si>
    <t>Vivaaerobus</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</si>
  <si>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</si>
  <si>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</si>
  <si>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</si>
  <si>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</si>
  <si>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</si>
  <si>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</si>
  <si>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</si>
  <si>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</si>
  <si>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</si>
  <si>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</si>
  <si>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</si>
  <si>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</si>
  <si>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</si>
  <si>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</si>
  <si>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</si>
  <si>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</si>
  <si>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</si>
  <si>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</si>
  <si>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</si>
  <si>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Operaciones</t>
  </si>
  <si>
    <t>Detalle</t>
  </si>
  <si>
    <t>Operaciones a Tiempo</t>
  </si>
  <si>
    <t>No Imputable</t>
  </si>
  <si>
    <t>METEOROLOGIA</t>
  </si>
  <si>
    <t xml:space="preserve">APLICACIÓN DE CONTROL DE FLUJO </t>
  </si>
  <si>
    <t>REPERCUSIONES POR UN TERCERO</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</si>
  <si>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</si>
  <si>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</si>
  <si>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</si>
  <si>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</si>
  <si>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</si>
  <si>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</si>
  <si>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</si>
  <si>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</si>
  <si>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</si>
  <si>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</si>
  <si>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</si>
  <si>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</si>
  <si>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</si>
  <si>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</si>
  <si>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</si>
  <si>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</si>
  <si>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</si>
  <si>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</si>
  <si>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REPERCUSIONES*</t>
  </si>
  <si>
    <t>RAMPA AEROLINEA*</t>
  </si>
  <si>
    <t>TRIPULACIONES*</t>
  </si>
  <si>
    <t>MANTENIMIENTO AERONAVES*</t>
  </si>
  <si>
    <t>OPERACIONES AEROLINEA*</t>
  </si>
  <si>
    <t>TRAFICO/DOCUMENTACION*</t>
  </si>
  <si>
    <t>Total general</t>
  </si>
  <si>
    <t>AEROPUERTO DE HERMOSILLO</t>
  </si>
  <si>
    <t>Índice de puntualidad
(Ene-Mar)</t>
  </si>
  <si>
    <t>Total Anual 2017  (Ene-Mar)
Empresas Nacionales</t>
  </si>
  <si>
    <t>Total Anual 2016 (Ene-Mar)
Empresas Internacionales</t>
  </si>
  <si>
    <t>Operaciones Imputables a la aerolínea</t>
  </si>
  <si>
    <t>Meteorologia</t>
  </si>
  <si>
    <t xml:space="preserve">Aplicación De Control De Flujo </t>
  </si>
  <si>
    <t>Repercusiones Por Un Tercero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</si>
</sst>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4" fillId="0" borderId="0" applyFont="0" applyFill="0" applyBorder="0" applyAlignment="0" applyProtection="0"/>
    <xf numFmtId="0" fontId="6"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6"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0" fillId="0" borderId="10" xfId="0" applyFill="1" applyBorder="1"/>
    <xf numFmtId="0" fontId="0" fillId="0" borderId="0" xfId="0" applyFill="1" applyBorder="1"/>
    <xf numFmtId="0" fontId="7" fillId="0" borderId="0" xfId="0" applyFont="1" applyFill="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9" fontId="7" fillId="24" borderId="10" xfId="44" applyFont="1" applyFill="1" applyBorder="1" applyAlignment="1">
      <alignment horizontal="right"/>
    </xf>
    <xf numFmtId="0" fontId="30" fillId="0" borderId="0" xfId="0" applyFont="1"/>
    <xf numFmtId="3" fontId="0" fillId="0" borderId="10" xfId="0" applyNumberFormat="1" applyFill="1" applyBorder="1"/>
    <xf numFmtId="0" fontId="7" fillId="24" borderId="10" xfId="0" applyFont="1" applyFill="1" applyBorder="1" applyAlignment="1">
      <alignment wrapText="1"/>
    </xf>
    <xf numFmtId="9" fontId="0" fillId="0" borderId="0" xfId="0" applyNumberFormat="1"/>
    <xf numFmtId="0" fontId="7" fillId="0" borderId="0" xfId="0" applyFont="1" applyAlignment="1"/>
    <xf numFmtId="0" fontId="6" fillId="0" borderId="10" xfId="0" applyFont="1" applyBorder="1" applyAlignment="1">
      <alignment horizontal="left" vertical="center"/>
    </xf>
    <xf numFmtId="9" fontId="0" fillId="0" borderId="11" xfId="44" applyFont="1" applyBorder="1" applyAlignment="1">
      <alignment horizontal="center"/>
    </xf>
    <xf numFmtId="0" fontId="6"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31" fillId="26" borderId="12" xfId="0" applyFont="1" applyFill="1" applyBorder="1" applyAlignment="1">
      <alignment horizontal="center" vertical="center"/>
    </xf>
    <xf numFmtId="0" fontId="8" fillId="0" borderId="0" xfId="0" applyFont="1" applyAlignment="1"/>
    <xf numFmtId="0" fontId="31" fillId="26" borderId="13" xfId="0" applyFont="1" applyFill="1" applyBorder="1" applyAlignment="1">
      <alignment horizontal="center" vertical="center" wrapText="1"/>
    </xf>
    <xf numFmtId="0" fontId="31" fillId="26" borderId="11" xfId="0" applyFont="1" applyFill="1" applyBorder="1" applyAlignment="1">
      <alignment horizontal="center" vertical="center" wrapText="1"/>
    </xf>
    <xf numFmtId="3" fontId="7" fillId="24" borderId="11" xfId="0" applyNumberFormat="1" applyFont="1" applyFill="1" applyBorder="1" applyAlignment="1">
      <alignment wrapText="1"/>
    </xf>
    <xf numFmtId="3" fontId="7" fillId="24" borderId="10" xfId="0" applyNumberFormat="1" applyFont="1" applyFill="1" applyBorder="1" applyAlignment="1">
      <alignment wrapText="1"/>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1" fillId="0" borderId="0" xfId="103"/>
    <xf numFmtId="0" fontId="51" fillId="24" borderId="10" xfId="103" applyFont="1" applyFill="1" applyBorder="1"/>
    <xf numFmtId="165" fontId="51"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1" fillId="0" borderId="0" xfId="103" applyFont="1"/>
    <xf numFmtId="0" fontId="1" fillId="31" borderId="0" xfId="103" applyFill="1" applyAlignment="1">
      <alignment horizontal="left"/>
    </xf>
    <xf numFmtId="165" fontId="1" fillId="31" borderId="0" xfId="103" applyNumberFormat="1" applyFill="1"/>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xf numFmtId="0" fontId="1" fillId="0" borderId="0" xfId="103" applyAlignment="1">
      <alignment horizontal="left"/>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3">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Puntualidad'!$L$43</c:f>
              <c:strCache>
                <c:ptCount val="1"/>
                <c:pt idx="0">
                  <c:v>Índice de puntualidad
(Ene-Mar)</c:v>
                </c:pt>
              </c:strCache>
            </c:strRef>
          </c:tx>
          <c:invertIfNegative val="0"/>
          <c:cat>
            <c:strRef>
              <c:f>'Gráficos Índice de Puntualidad'!$J$44:$J$50</c:f>
              <c:strCache>
                <c:ptCount val="7"/>
                <c:pt idx="0">
                  <c:v>Interjet</c:v>
                </c:pt>
                <c:pt idx="1">
                  <c:v>Aeroméxico</c:v>
                </c:pt>
                <c:pt idx="2">
                  <c:v>Aéreo Calafia</c:v>
                </c:pt>
                <c:pt idx="3">
                  <c:v>Transportes Aéreos Regionales (TAR)</c:v>
                </c:pt>
                <c:pt idx="4">
                  <c:v>Aeroméxico Connect</c:v>
                </c:pt>
                <c:pt idx="5">
                  <c:v>Vivaaerobus</c:v>
                </c:pt>
                <c:pt idx="6">
                  <c:v>Volaris</c:v>
                </c:pt>
              </c:strCache>
            </c:strRef>
          </c:cat>
          <c:val>
            <c:numRef>
              <c:f>'Gráficos Índice de Puntualidad'!$L$44:$L$50</c:f>
              <c:numCache>
                <c:formatCode>0%</c:formatCode>
                <c:ptCount val="7"/>
                <c:pt idx="0">
                  <c:v>0.93994778067885121</c:v>
                </c:pt>
                <c:pt idx="1">
                  <c:v>0.9833795013850416</c:v>
                </c:pt>
                <c:pt idx="2">
                  <c:v>0.9887323943661972</c:v>
                </c:pt>
                <c:pt idx="3">
                  <c:v>0.9450726978998385</c:v>
                </c:pt>
                <c:pt idx="4">
                  <c:v>0.96</c:v>
                </c:pt>
                <c:pt idx="5">
                  <c:v>0.95705521472392641</c:v>
                </c:pt>
                <c:pt idx="6">
                  <c:v>0.97160068846815839</c:v>
                </c:pt>
              </c:numCache>
            </c:numRef>
          </c:val>
          <c:extLst>
            <c:ext xmlns:c16="http://schemas.microsoft.com/office/drawing/2014/chart" uri="{C3380CC4-5D6E-409C-BE32-E72D297353CC}">
              <c16:uniqueId val="{00000000-034A-4AD2-9144-1C4D0A6714D5}"/>
            </c:ext>
          </c:extLst>
        </c:ser>
        <c:ser>
          <c:idx val="2"/>
          <c:order val="1"/>
          <c:tx>
            <c:strRef>
              <c:f>'Gráficos Índice de Puntualidad'!$M$43</c:f>
              <c:strCache>
                <c:ptCount val="1"/>
                <c:pt idx="0">
                  <c:v>Dentro del  Horario</c:v>
                </c:pt>
              </c:strCache>
            </c:strRef>
          </c:tx>
          <c:invertIfNegative val="0"/>
          <c:cat>
            <c:strRef>
              <c:f>'Gráficos Índice de Puntualidad'!$J$44:$J$50</c:f>
              <c:strCache>
                <c:ptCount val="7"/>
                <c:pt idx="0">
                  <c:v>Interjet</c:v>
                </c:pt>
                <c:pt idx="1">
                  <c:v>Aeroméxico</c:v>
                </c:pt>
                <c:pt idx="2">
                  <c:v>Aéreo Calafia</c:v>
                </c:pt>
                <c:pt idx="3">
                  <c:v>Transportes Aéreos Regionales (TAR)</c:v>
                </c:pt>
                <c:pt idx="4">
                  <c:v>Aeroméxico Connect</c:v>
                </c:pt>
                <c:pt idx="5">
                  <c:v>Vivaaerobus</c:v>
                </c:pt>
                <c:pt idx="6">
                  <c:v>Volaris</c:v>
                </c:pt>
              </c:strCache>
            </c:strRef>
          </c:cat>
          <c:val>
            <c:numRef>
              <c:f>'Gráficos Índice de Puntualidad'!$M$44:$M$50</c:f>
              <c:numCache>
                <c:formatCode>0%</c:formatCode>
                <c:ptCount val="7"/>
                <c:pt idx="0">
                  <c:v>0.89425587467362921</c:v>
                </c:pt>
                <c:pt idx="1">
                  <c:v>0.94459833795013848</c:v>
                </c:pt>
                <c:pt idx="2">
                  <c:v>0.93239436619718308</c:v>
                </c:pt>
                <c:pt idx="3">
                  <c:v>0.93537964458804523</c:v>
                </c:pt>
                <c:pt idx="4">
                  <c:v>0.93428571428571427</c:v>
                </c:pt>
                <c:pt idx="5">
                  <c:v>0.8926380368098159</c:v>
                </c:pt>
                <c:pt idx="6">
                  <c:v>0.94406196213425131</c:v>
                </c:pt>
              </c:numCache>
            </c:numRef>
          </c:val>
          <c:extLst>
            <c:ext xmlns:c16="http://schemas.microsoft.com/office/drawing/2014/chart" uri="{C3380CC4-5D6E-409C-BE32-E72D297353CC}">
              <c16:uniqueId val="{00000001-034A-4AD2-9144-1C4D0A6714D5}"/>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Puntualidad'!$L$58</c:f>
              <c:strCache>
                <c:ptCount val="1"/>
                <c:pt idx="0">
                  <c:v>Índice de puntualidad
(Ene-Mar)</c:v>
                </c:pt>
              </c:strCache>
            </c:strRef>
          </c:tx>
          <c:invertIfNegative val="0"/>
          <c:cat>
            <c:strRef>
              <c:f>'Gráficos Índice de Puntualidad'!$J$59</c:f>
              <c:strCache>
                <c:ptCount val="1"/>
                <c:pt idx="0">
                  <c:v>American Airlines</c:v>
                </c:pt>
              </c:strCache>
            </c:strRef>
          </c:cat>
          <c:val>
            <c:numRef>
              <c:f>'Gráficos Índice de Puntualidad'!$L$59</c:f>
              <c:numCache>
                <c:formatCode>0%</c:formatCode>
                <c:ptCount val="1"/>
                <c:pt idx="0">
                  <c:v>0.9269662921348315</c:v>
                </c:pt>
              </c:numCache>
            </c:numRef>
          </c:val>
          <c:extLst>
            <c:ext xmlns:c16="http://schemas.microsoft.com/office/drawing/2014/chart" uri="{C3380CC4-5D6E-409C-BE32-E72D297353CC}">
              <c16:uniqueId val="{00000000-466A-477B-A4DF-FB85519C018F}"/>
            </c:ext>
          </c:extLst>
        </c:ser>
        <c:ser>
          <c:idx val="2"/>
          <c:order val="1"/>
          <c:tx>
            <c:strRef>
              <c:f>'Gráficos Índice de Puntualidad'!$M$58</c:f>
              <c:strCache>
                <c:ptCount val="1"/>
                <c:pt idx="0">
                  <c:v>Dentro del  Horario</c:v>
                </c:pt>
              </c:strCache>
            </c:strRef>
          </c:tx>
          <c:invertIfNegative val="0"/>
          <c:cat>
            <c:strRef>
              <c:f>'Gráficos Índice de Puntualidad'!$J$59</c:f>
              <c:strCache>
                <c:ptCount val="1"/>
                <c:pt idx="0">
                  <c:v>American Airlines</c:v>
                </c:pt>
              </c:strCache>
            </c:strRef>
          </c:cat>
          <c:val>
            <c:numRef>
              <c:f>'Gráficos Índice de Puntualidad'!$M$59</c:f>
              <c:numCache>
                <c:formatCode>0%</c:formatCode>
                <c:ptCount val="1"/>
                <c:pt idx="0">
                  <c:v>0.8314606741573034</c:v>
                </c:pt>
              </c:numCache>
            </c:numRef>
          </c:val>
          <c:extLst>
            <c:ext xmlns:c16="http://schemas.microsoft.com/office/drawing/2014/chart" uri="{C3380CC4-5D6E-409C-BE32-E72D297353CC}">
              <c16:uniqueId val="{00000001-466A-477B-A4DF-FB85519C018F}"/>
            </c:ext>
          </c:extLst>
        </c:ser>
        <c:dLbls>
          <c:showLegendKey val="0"/>
          <c:showVal val="0"/>
          <c:showCatName val="0"/>
          <c:showSerName val="0"/>
          <c:showPercent val="0"/>
          <c:showBubbleSize val="0"/>
        </c:dLbls>
        <c:gapWidth val="150"/>
        <c:axId val="516949288"/>
        <c:axId val="516949680"/>
      </c:barChart>
      <c:catAx>
        <c:axId val="516949288"/>
        <c:scaling>
          <c:orientation val="minMax"/>
        </c:scaling>
        <c:delete val="0"/>
        <c:axPos val="b"/>
        <c:numFmt formatCode="General" sourceLinked="1"/>
        <c:majorTickMark val="out"/>
        <c:minorTickMark val="none"/>
        <c:tickLblPos val="nextTo"/>
        <c:txPr>
          <a:bodyPr rot="0" vert="horz"/>
          <a:lstStyle/>
          <a:p>
            <a:pPr>
              <a:defRPr/>
            </a:pPr>
            <a:endParaRPr lang="es-MX"/>
          </a:p>
        </c:txPr>
        <c:crossAx val="516949680"/>
        <c:crosses val="autoZero"/>
        <c:auto val="1"/>
        <c:lblAlgn val="ctr"/>
        <c:lblOffset val="100"/>
        <c:noMultiLvlLbl val="0"/>
      </c:catAx>
      <c:valAx>
        <c:axId val="516949680"/>
        <c:scaling>
          <c:orientation val="minMax"/>
          <c:max val="1"/>
          <c:min val="0"/>
        </c:scaling>
        <c:delete val="0"/>
        <c:axPos val="l"/>
        <c:majorGridlines/>
        <c:numFmt formatCode="0%" sourceLinked="1"/>
        <c:majorTickMark val="out"/>
        <c:minorTickMark val="none"/>
        <c:tickLblPos val="nextTo"/>
        <c:crossAx val="51694928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Puntualidad'!$A$11</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Puntualidad'!$B$10:$M$10</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Puntualidad'!$B$11:$M$11</c:f>
              <c:numCache>
                <c:formatCode>0%</c:formatCode>
                <c:ptCount val="12"/>
                <c:pt idx="0">
                  <c:v>0.91782165558605755</c:v>
                </c:pt>
                <c:pt idx="1">
                  <c:v>0.93543978505122205</c:v>
                </c:pt>
                <c:pt idx="2">
                  <c:v>0.92545790836719888</c:v>
                </c:pt>
              </c:numCache>
            </c:numRef>
          </c:val>
          <c:smooth val="0"/>
          <c:extLst>
            <c:ext xmlns:c16="http://schemas.microsoft.com/office/drawing/2014/chart" uri="{C3380CC4-5D6E-409C-BE32-E72D297353CC}">
              <c16:uniqueId val="{00000000-415E-467F-BA3E-F04E6640541E}"/>
            </c:ext>
          </c:extLst>
        </c:ser>
        <c:ser>
          <c:idx val="1"/>
          <c:order val="1"/>
          <c:tx>
            <c:strRef>
              <c:f>'Gráficos Índice de Puntualidad'!$A$12</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Puntualidad'!$B$10:$M$10</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Puntualidad'!$B$12:$M$12</c:f>
              <c:numCache>
                <c:formatCode>0%</c:formatCode>
                <c:ptCount val="12"/>
                <c:pt idx="0">
                  <c:v>0.77419354838709675</c:v>
                </c:pt>
                <c:pt idx="1">
                  <c:v>0.79629629629629628</c:v>
                </c:pt>
                <c:pt idx="2">
                  <c:v>0.91935483870967738</c:v>
                </c:pt>
              </c:numCache>
            </c:numRef>
          </c:val>
          <c:smooth val="0"/>
          <c:extLst>
            <c:ext xmlns:c16="http://schemas.microsoft.com/office/drawing/2014/chart" uri="{C3380CC4-5D6E-409C-BE32-E72D297353CC}">
              <c16:uniqueId val="{00000001-415E-467F-BA3E-F04E6640541E}"/>
            </c:ext>
          </c:extLst>
        </c:ser>
        <c:dLbls>
          <c:showLegendKey val="0"/>
          <c:showVal val="0"/>
          <c:showCatName val="0"/>
          <c:showSerName val="0"/>
          <c:showPercent val="0"/>
          <c:showBubbleSize val="0"/>
        </c:dLbls>
        <c:marker val="1"/>
        <c:smooth val="0"/>
        <c:axId val="251567864"/>
        <c:axId val="251568256"/>
      </c:lineChart>
      <c:catAx>
        <c:axId val="251567864"/>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51568256"/>
        <c:crosses val="autoZero"/>
        <c:auto val="1"/>
        <c:lblAlgn val="ctr"/>
        <c:lblOffset val="100"/>
        <c:noMultiLvlLbl val="0"/>
      </c:catAx>
      <c:valAx>
        <c:axId val="251568256"/>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251567864"/>
        <c:crosses val="autoZero"/>
        <c:crossBetween val="between"/>
        <c:majorUnit val="0.1"/>
      </c:valAx>
    </c:plotArea>
    <c:legend>
      <c:legendPos val="b"/>
      <c:layout>
        <c:manualLayout>
          <c:xMode val="edge"/>
          <c:yMode val="edge"/>
          <c:x val="9.3954373324242391E-2"/>
          <c:y val="0.92442134459467462"/>
          <c:w val="0.9"/>
          <c:h val="7.447996056327065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0.9631029746060874</c:v>
                </c:pt>
                <c:pt idx="1">
                  <c:v>0.96995109280426794</c:v>
                </c:pt>
                <c:pt idx="2">
                  <c:v>0.96018918034858436</c:v>
                </c:pt>
              </c:numCache>
            </c:numRef>
          </c:val>
          <c:smooth val="0"/>
          <c:extLst>
            <c:ext xmlns:c16="http://schemas.microsoft.com/office/drawing/2014/chart" uri="{C3380CC4-5D6E-409C-BE32-E72D297353CC}">
              <c16:uniqueId val="{00000000-37BF-49E9-9211-363471BB0D3A}"/>
            </c:ext>
          </c:extLst>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0.95161290322580649</c:v>
                </c:pt>
                <c:pt idx="1">
                  <c:v>0.90740740740740744</c:v>
                </c:pt>
                <c:pt idx="2">
                  <c:v>0.91935483870967738</c:v>
                </c:pt>
              </c:numCache>
            </c:numRef>
          </c:val>
          <c:smooth val="0"/>
          <c:extLst>
            <c:ext xmlns:c16="http://schemas.microsoft.com/office/drawing/2014/chart" uri="{C3380CC4-5D6E-409C-BE32-E72D297353CC}">
              <c16:uniqueId val="{00000001-37BF-49E9-9211-363471BB0D3A}"/>
            </c:ext>
          </c:extLst>
        </c:ser>
        <c:dLbls>
          <c:showLegendKey val="0"/>
          <c:showVal val="0"/>
          <c:showCatName val="0"/>
          <c:showSerName val="0"/>
          <c:showPercent val="0"/>
          <c:showBubbleSize val="0"/>
        </c:dLbls>
        <c:marker val="1"/>
        <c:smooth val="0"/>
        <c:axId val="251569040"/>
        <c:axId val="511164016"/>
      </c:lineChart>
      <c:catAx>
        <c:axId val="25156904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1164016"/>
        <c:crosses val="autoZero"/>
        <c:auto val="1"/>
        <c:lblAlgn val="ctr"/>
        <c:lblOffset val="100"/>
        <c:noMultiLvlLbl val="0"/>
      </c:catAx>
      <c:valAx>
        <c:axId val="511164016"/>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251569040"/>
        <c:crosses val="autoZero"/>
        <c:crossBetween val="between"/>
      </c:valAx>
    </c:plotArea>
    <c:legend>
      <c:legendPos val="b"/>
      <c:layout>
        <c:manualLayout>
          <c:xMode val="edge"/>
          <c:yMode val="edge"/>
          <c:x val="8.9854953195398518E-2"/>
          <c:y val="0.92024178271807111"/>
          <c:w val="0.8999999844137925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Ene-Mar en el Aeropuerto de Hermosillo</a:t>
            </a:r>
          </a:p>
          <a:p>
            <a:pPr>
              <a:defRPr sz="1600"/>
            </a:pPr>
            <a:r>
              <a:rPr lang="en-US" sz="1600" baseline="0"/>
              <a:t> 2018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CE0B-47BB-B399-D281311C5734}"/>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CE0B-47BB-B399-D281311C5734}"/>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CE0B-47BB-B399-D281311C5734}"/>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E0B-47BB-B399-D281311C5734}"/>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CE0B-47BB-B399-D281311C5734}"/>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CE0B-47BB-B399-D281311C5734}"/>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CE0B-47BB-B399-D281311C5734}"/>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CE0B-47BB-B399-D281311C5734}"/>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CE0B-47BB-B399-D281311C5734}"/>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CE0B-47BB-B399-D281311C5734}"/>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E0B-47BB-B399-D281311C5734}"/>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CE0B-47BB-B399-D281311C5734}"/>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5"/>
                <c:pt idx="0">
                  <c:v>Operaciones a Tiempo</c:v>
                </c:pt>
                <c:pt idx="1">
                  <c:v>Operaciones Imputables a la aerolínea</c:v>
                </c:pt>
                <c:pt idx="2">
                  <c:v>Meteorologia</c:v>
                </c:pt>
                <c:pt idx="3">
                  <c:v>Aplicación De Control De Flujo </c:v>
                </c:pt>
                <c:pt idx="4">
                  <c:v>Repercusiones Por Un Tercero</c:v>
                </c:pt>
              </c:strCache>
            </c:strRef>
          </c:cat>
          <c:val>
            <c:numRef>
              <c:f>'Graficas Demoras'!$E$3:$E$9</c:f>
              <c:numCache>
                <c:formatCode>_-* #,##0_-;\-* #,##0_-;_-* "-"??_-;_-@_-</c:formatCode>
                <c:ptCount val="7"/>
                <c:pt idx="0">
                  <c:v>4140</c:v>
                </c:pt>
                <c:pt idx="1">
                  <c:v>170</c:v>
                </c:pt>
                <c:pt idx="2">
                  <c:v>11</c:v>
                </c:pt>
                <c:pt idx="3">
                  <c:v>14</c:v>
                </c:pt>
                <c:pt idx="4">
                  <c:v>143</c:v>
                </c:pt>
              </c:numCache>
            </c:numRef>
          </c:val>
          <c:extLst>
            <c:ext xmlns:c16="http://schemas.microsoft.com/office/drawing/2014/chart" uri="{C3380CC4-5D6E-409C-BE32-E72D297353CC}">
              <c16:uniqueId val="{00000010-CE0B-47BB-B399-D281311C5734}"/>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33</xdr:row>
      <xdr:rowOff>89647</xdr:rowOff>
    </xdr:from>
    <xdr:to>
      <xdr:col>7</xdr:col>
      <xdr:colOff>361951</xdr:colOff>
      <xdr:row>55</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7</xdr:col>
      <xdr:colOff>304801</xdr:colOff>
      <xdr:row>74</xdr:row>
      <xdr:rowOff>90488</xdr:rowOff>
    </xdr:to>
    <xdr:graphicFrame macro="">
      <xdr:nvGraphicFramePr>
        <xdr:cNvPr id="3" name="3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13</xdr:row>
      <xdr:rowOff>145676</xdr:rowOff>
    </xdr:from>
    <xdr:to>
      <xdr:col>16</xdr:col>
      <xdr:colOff>371156</xdr:colOff>
      <xdr:row>33</xdr:row>
      <xdr:rowOff>91449</xdr:rowOff>
    </xdr:to>
    <xdr:graphicFrame macro="">
      <xdr:nvGraphicFramePr>
        <xdr:cNvPr id="6" name="6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13</xdr:row>
      <xdr:rowOff>145676</xdr:rowOff>
    </xdr:from>
    <xdr:to>
      <xdr:col>7</xdr:col>
      <xdr:colOff>420783</xdr:colOff>
      <xdr:row>33</xdr:row>
      <xdr:rowOff>46625</xdr:rowOff>
    </xdr:to>
    <xdr:graphicFrame macro="">
      <xdr:nvGraphicFramePr>
        <xdr:cNvPr id="7" name="7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244D93F4-440D-4136-B2E6-B337B4C0E0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Hoja1"/>
      <sheetName val="Robert peticion dg APTO"/>
      <sheetName val="Pet causas robert"/>
      <sheetName val="RObert Peticion Aerolinea"/>
      <sheetName val="CONTROL ENTREGA REGIONES"/>
      <sheetName val="base nombres"/>
      <sheetName val="X"/>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4140</v>
          </cell>
        </row>
        <row r="4">
          <cell r="D4" t="str">
            <v>Operaciones Imputables a la aerolínea</v>
          </cell>
          <cell r="E4">
            <v>170</v>
          </cell>
        </row>
        <row r="5">
          <cell r="D5" t="str">
            <v>Meteorologia</v>
          </cell>
          <cell r="E5">
            <v>11</v>
          </cell>
        </row>
        <row r="6">
          <cell r="D6" t="str">
            <v xml:space="preserve">Aplicación De Control De Flujo </v>
          </cell>
          <cell r="E6">
            <v>14</v>
          </cell>
        </row>
        <row r="7">
          <cell r="D7" t="str">
            <v>Repercusiones Por Un Tercero</v>
          </cell>
          <cell r="E7">
            <v>143</v>
          </cell>
        </row>
        <row r="8">
          <cell r="D8" t="str">
            <v>Otros</v>
          </cell>
          <cell r="E8">
            <v>0</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56.725903356484" createdVersion="6" refreshedVersion="6" minRefreshableVersion="3" recordCount="38">
  <cacheSource type="worksheet">
    <worksheetSource ref="A3:P41" sheet="base 2" r:id="rId2"/>
  </cacheSource>
  <cacheFields count="16">
    <cacheField name="Empresa" numFmtId="0">
      <sharedItems count="8">
        <s v="Aéreo Calafia"/>
        <s v="Aeroméxico (Aerovías de México)"/>
        <s v="Aeroméxico Connect (Aerolitoral)"/>
        <s v="American Airlines"/>
        <s v="Interjet (ABC Aerolíneas)"/>
        <s v="Transportes Aéreos Regionales (TAR)"/>
        <s v="Vivaaerobus (Aeroenlaces)"/>
        <s v="Volaris (Concesionaria Vuela Cia de Aviación)"/>
      </sharedItems>
    </cacheField>
    <cacheField name="Nacionalidad" numFmtId="0">
      <sharedItems count="2">
        <s v="Mexicanas"/>
        <s v="Norte América"/>
      </sharedItems>
    </cacheField>
    <cacheField name="Tipo de Demora" numFmtId="0">
      <sharedItems count="2">
        <s v="Imputable"/>
        <s v="No Imputable"/>
      </sharedItems>
    </cacheField>
    <cacheField name="Causas" numFmtId="0">
      <sharedItems count="9">
        <s v="MANTENIMIENTO AERONAVES*"/>
        <s v="REPERCUSIONES*"/>
        <s v="METEOROLOGIA"/>
        <s v="REPERCUSIONES POR UN TERCERO"/>
        <s v="TRIPULACIONES*"/>
        <s v="APLICACIÓN DE CONTROL DE FLUJO "/>
        <s v="OPERACIONES AEROLINEA*"/>
        <s v="TRAFICO/DOCUMENTACION*"/>
        <s v="RAMPA AEROLINEA*"/>
      </sharedItems>
    </cacheField>
    <cacheField name="Ene" numFmtId="0">
      <sharedItems containsSemiMixedTypes="0" containsString="0" containsNumber="1" containsInteger="1" minValue="0" maxValue="11"/>
    </cacheField>
    <cacheField name="Feb" numFmtId="0">
      <sharedItems containsSemiMixedTypes="0" containsString="0" containsNumber="1" containsInteger="1" minValue="0" maxValue="10"/>
    </cacheField>
    <cacheField name="Mar" numFmtId="0">
      <sharedItems containsSemiMixedTypes="0" containsString="0" containsNumber="1" containsInteger="1" minValue="0" maxValue="15"/>
    </cacheField>
    <cacheField name="Abr" numFmtId="0">
      <sharedItems containsSemiMixedTypes="0" containsString="0" containsNumber="1" containsInteger="1" minValue="0" maxValue="0"/>
    </cacheField>
    <cacheField name="May" numFmtId="0">
      <sharedItems containsSemiMixedTypes="0" containsString="0" containsNumber="1" containsInteger="1" minValue="0" maxValue="0"/>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0"/>
    </cacheField>
    <cacheField name="Aug" numFmtId="0">
      <sharedItems containsSemiMixedTypes="0" containsString="0" containsNumber="1" containsInteger="1" minValue="0" maxValue="0"/>
    </cacheField>
    <cacheField name="Sep" numFmtId="0">
      <sharedItems containsSemiMixedTypes="0" containsString="0" containsNumber="1" containsInteger="1" minValue="0" maxValue="0"/>
    </cacheField>
    <cacheField name="Oct" numFmtId="0">
      <sharedItems containsSemiMixedTypes="0" containsString="0" containsNumber="1" containsInteger="1" minValue="0" maxValue="0"/>
    </cacheField>
    <cacheField name="Nov" numFmtId="0">
      <sharedItems containsSemiMixedTypes="0" containsString="0" containsNumber="1" containsInteger="1" minValue="0" maxValue="0"/>
    </cacheField>
    <cacheField name="Dec"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
  <r>
    <x v="0"/>
    <x v="0"/>
    <x v="0"/>
    <x v="0"/>
    <n v="1"/>
    <n v="0"/>
    <n v="0"/>
    <n v="0"/>
    <n v="0"/>
    <n v="0"/>
    <n v="0"/>
    <n v="0"/>
    <n v="0"/>
    <n v="0"/>
    <n v="0"/>
    <n v="0"/>
  </r>
  <r>
    <x v="0"/>
    <x v="0"/>
    <x v="0"/>
    <x v="1"/>
    <n v="0"/>
    <n v="2"/>
    <n v="1"/>
    <n v="0"/>
    <n v="0"/>
    <n v="0"/>
    <n v="0"/>
    <n v="0"/>
    <n v="0"/>
    <n v="0"/>
    <n v="0"/>
    <n v="0"/>
  </r>
  <r>
    <x v="0"/>
    <x v="0"/>
    <x v="1"/>
    <x v="2"/>
    <n v="6"/>
    <n v="1"/>
    <n v="1"/>
    <n v="0"/>
    <n v="0"/>
    <n v="0"/>
    <n v="0"/>
    <n v="0"/>
    <n v="0"/>
    <n v="0"/>
    <n v="0"/>
    <n v="0"/>
  </r>
  <r>
    <x v="0"/>
    <x v="0"/>
    <x v="1"/>
    <x v="3"/>
    <n v="5"/>
    <n v="2"/>
    <n v="5"/>
    <n v="0"/>
    <n v="0"/>
    <n v="0"/>
    <n v="0"/>
    <n v="0"/>
    <n v="0"/>
    <n v="0"/>
    <n v="0"/>
    <n v="0"/>
  </r>
  <r>
    <x v="1"/>
    <x v="0"/>
    <x v="0"/>
    <x v="4"/>
    <n v="1"/>
    <n v="0"/>
    <n v="0"/>
    <n v="0"/>
    <n v="0"/>
    <n v="0"/>
    <n v="0"/>
    <n v="0"/>
    <n v="0"/>
    <n v="0"/>
    <n v="0"/>
    <n v="0"/>
  </r>
  <r>
    <x v="1"/>
    <x v="0"/>
    <x v="0"/>
    <x v="1"/>
    <n v="4"/>
    <n v="2"/>
    <n v="5"/>
    <n v="0"/>
    <n v="0"/>
    <n v="0"/>
    <n v="0"/>
    <n v="0"/>
    <n v="0"/>
    <n v="0"/>
    <n v="0"/>
    <n v="0"/>
  </r>
  <r>
    <x v="1"/>
    <x v="0"/>
    <x v="1"/>
    <x v="5"/>
    <n v="3"/>
    <n v="1"/>
    <n v="0"/>
    <n v="0"/>
    <n v="0"/>
    <n v="0"/>
    <n v="0"/>
    <n v="0"/>
    <n v="0"/>
    <n v="0"/>
    <n v="0"/>
    <n v="0"/>
  </r>
  <r>
    <x v="1"/>
    <x v="0"/>
    <x v="1"/>
    <x v="2"/>
    <n v="0"/>
    <n v="1"/>
    <n v="0"/>
    <n v="0"/>
    <n v="0"/>
    <n v="0"/>
    <n v="0"/>
    <n v="0"/>
    <n v="0"/>
    <n v="0"/>
    <n v="0"/>
    <n v="0"/>
  </r>
  <r>
    <x v="1"/>
    <x v="0"/>
    <x v="1"/>
    <x v="3"/>
    <n v="11"/>
    <n v="4"/>
    <n v="8"/>
    <n v="0"/>
    <n v="0"/>
    <n v="0"/>
    <n v="0"/>
    <n v="0"/>
    <n v="0"/>
    <n v="0"/>
    <n v="0"/>
    <n v="0"/>
  </r>
  <r>
    <x v="2"/>
    <x v="0"/>
    <x v="0"/>
    <x v="1"/>
    <n v="10"/>
    <n v="0"/>
    <n v="4"/>
    <n v="0"/>
    <n v="0"/>
    <n v="0"/>
    <n v="0"/>
    <n v="0"/>
    <n v="0"/>
    <n v="0"/>
    <n v="0"/>
    <n v="0"/>
  </r>
  <r>
    <x v="2"/>
    <x v="0"/>
    <x v="1"/>
    <x v="5"/>
    <n v="1"/>
    <n v="0"/>
    <n v="0"/>
    <n v="0"/>
    <n v="0"/>
    <n v="0"/>
    <n v="0"/>
    <n v="0"/>
    <n v="0"/>
    <n v="0"/>
    <n v="0"/>
    <n v="0"/>
  </r>
  <r>
    <x v="2"/>
    <x v="0"/>
    <x v="1"/>
    <x v="3"/>
    <n v="4"/>
    <n v="3"/>
    <n v="1"/>
    <n v="0"/>
    <n v="0"/>
    <n v="0"/>
    <n v="0"/>
    <n v="0"/>
    <n v="0"/>
    <n v="0"/>
    <n v="0"/>
    <n v="0"/>
  </r>
  <r>
    <x v="3"/>
    <x v="1"/>
    <x v="0"/>
    <x v="1"/>
    <n v="3"/>
    <n v="5"/>
    <n v="5"/>
    <n v="0"/>
    <n v="0"/>
    <n v="0"/>
    <n v="0"/>
    <n v="0"/>
    <n v="0"/>
    <n v="0"/>
    <n v="0"/>
    <n v="0"/>
  </r>
  <r>
    <x v="3"/>
    <x v="1"/>
    <x v="1"/>
    <x v="3"/>
    <n v="11"/>
    <n v="6"/>
    <n v="0"/>
    <n v="0"/>
    <n v="0"/>
    <n v="0"/>
    <n v="0"/>
    <n v="0"/>
    <n v="0"/>
    <n v="0"/>
    <n v="0"/>
    <n v="0"/>
  </r>
  <r>
    <x v="4"/>
    <x v="0"/>
    <x v="0"/>
    <x v="0"/>
    <n v="0"/>
    <n v="4"/>
    <n v="7"/>
    <n v="0"/>
    <n v="0"/>
    <n v="0"/>
    <n v="0"/>
    <n v="0"/>
    <n v="0"/>
    <n v="0"/>
    <n v="0"/>
    <n v="0"/>
  </r>
  <r>
    <x v="4"/>
    <x v="0"/>
    <x v="0"/>
    <x v="6"/>
    <n v="1"/>
    <n v="0"/>
    <n v="0"/>
    <n v="0"/>
    <n v="0"/>
    <n v="0"/>
    <n v="0"/>
    <n v="0"/>
    <n v="0"/>
    <n v="0"/>
    <n v="0"/>
    <n v="0"/>
  </r>
  <r>
    <x v="4"/>
    <x v="0"/>
    <x v="0"/>
    <x v="4"/>
    <n v="0"/>
    <n v="0"/>
    <n v="3"/>
    <n v="0"/>
    <n v="0"/>
    <n v="0"/>
    <n v="0"/>
    <n v="0"/>
    <n v="0"/>
    <n v="0"/>
    <n v="0"/>
    <n v="0"/>
  </r>
  <r>
    <x v="4"/>
    <x v="0"/>
    <x v="0"/>
    <x v="1"/>
    <n v="6"/>
    <n v="10"/>
    <n v="15"/>
    <n v="0"/>
    <n v="0"/>
    <n v="0"/>
    <n v="0"/>
    <n v="0"/>
    <n v="0"/>
    <n v="0"/>
    <n v="0"/>
    <n v="0"/>
  </r>
  <r>
    <x v="4"/>
    <x v="0"/>
    <x v="1"/>
    <x v="5"/>
    <n v="2"/>
    <n v="2"/>
    <n v="5"/>
    <n v="0"/>
    <n v="0"/>
    <n v="0"/>
    <n v="0"/>
    <n v="0"/>
    <n v="0"/>
    <n v="0"/>
    <n v="0"/>
    <n v="0"/>
  </r>
  <r>
    <x v="4"/>
    <x v="0"/>
    <x v="1"/>
    <x v="3"/>
    <n v="8"/>
    <n v="7"/>
    <n v="11"/>
    <n v="0"/>
    <n v="0"/>
    <n v="0"/>
    <n v="0"/>
    <n v="0"/>
    <n v="0"/>
    <n v="0"/>
    <n v="0"/>
    <n v="0"/>
  </r>
  <r>
    <x v="5"/>
    <x v="0"/>
    <x v="0"/>
    <x v="0"/>
    <n v="3"/>
    <n v="0"/>
    <n v="3"/>
    <n v="0"/>
    <n v="0"/>
    <n v="0"/>
    <n v="0"/>
    <n v="0"/>
    <n v="0"/>
    <n v="0"/>
    <n v="0"/>
    <n v="0"/>
  </r>
  <r>
    <x v="5"/>
    <x v="0"/>
    <x v="0"/>
    <x v="6"/>
    <n v="1"/>
    <n v="1"/>
    <n v="0"/>
    <n v="0"/>
    <n v="0"/>
    <n v="0"/>
    <n v="0"/>
    <n v="0"/>
    <n v="0"/>
    <n v="0"/>
    <n v="0"/>
    <n v="0"/>
  </r>
  <r>
    <x v="5"/>
    <x v="0"/>
    <x v="0"/>
    <x v="7"/>
    <n v="0"/>
    <n v="2"/>
    <n v="0"/>
    <n v="0"/>
    <n v="0"/>
    <n v="0"/>
    <n v="0"/>
    <n v="0"/>
    <n v="0"/>
    <n v="0"/>
    <n v="0"/>
    <n v="0"/>
  </r>
  <r>
    <x v="5"/>
    <x v="0"/>
    <x v="0"/>
    <x v="4"/>
    <n v="0"/>
    <n v="2"/>
    <n v="0"/>
    <n v="0"/>
    <n v="0"/>
    <n v="0"/>
    <n v="0"/>
    <n v="0"/>
    <n v="0"/>
    <n v="0"/>
    <n v="0"/>
    <n v="0"/>
  </r>
  <r>
    <x v="5"/>
    <x v="0"/>
    <x v="0"/>
    <x v="1"/>
    <n v="6"/>
    <n v="8"/>
    <n v="8"/>
    <n v="0"/>
    <n v="0"/>
    <n v="0"/>
    <n v="0"/>
    <n v="0"/>
    <n v="0"/>
    <n v="0"/>
    <n v="0"/>
    <n v="0"/>
  </r>
  <r>
    <x v="5"/>
    <x v="0"/>
    <x v="1"/>
    <x v="2"/>
    <n v="0"/>
    <n v="1"/>
    <n v="0"/>
    <n v="0"/>
    <n v="0"/>
    <n v="0"/>
    <n v="0"/>
    <n v="0"/>
    <n v="0"/>
    <n v="0"/>
    <n v="0"/>
    <n v="0"/>
  </r>
  <r>
    <x v="5"/>
    <x v="0"/>
    <x v="1"/>
    <x v="3"/>
    <n v="2"/>
    <n v="2"/>
    <n v="1"/>
    <n v="0"/>
    <n v="0"/>
    <n v="0"/>
    <n v="0"/>
    <n v="0"/>
    <n v="0"/>
    <n v="0"/>
    <n v="0"/>
    <n v="0"/>
  </r>
  <r>
    <x v="6"/>
    <x v="0"/>
    <x v="0"/>
    <x v="6"/>
    <n v="2"/>
    <n v="0"/>
    <n v="1"/>
    <n v="0"/>
    <n v="0"/>
    <n v="0"/>
    <n v="0"/>
    <n v="0"/>
    <n v="0"/>
    <n v="0"/>
    <n v="0"/>
    <n v="0"/>
  </r>
  <r>
    <x v="6"/>
    <x v="0"/>
    <x v="0"/>
    <x v="8"/>
    <n v="1"/>
    <n v="0"/>
    <n v="0"/>
    <n v="0"/>
    <n v="0"/>
    <n v="0"/>
    <n v="0"/>
    <n v="0"/>
    <n v="0"/>
    <n v="0"/>
    <n v="0"/>
    <n v="0"/>
  </r>
  <r>
    <x v="6"/>
    <x v="0"/>
    <x v="0"/>
    <x v="4"/>
    <n v="0"/>
    <n v="0"/>
    <n v="1"/>
    <n v="0"/>
    <n v="0"/>
    <n v="0"/>
    <n v="0"/>
    <n v="0"/>
    <n v="0"/>
    <n v="0"/>
    <n v="0"/>
    <n v="0"/>
  </r>
  <r>
    <x v="6"/>
    <x v="0"/>
    <x v="0"/>
    <x v="1"/>
    <n v="2"/>
    <n v="2"/>
    <n v="5"/>
    <n v="0"/>
    <n v="0"/>
    <n v="0"/>
    <n v="0"/>
    <n v="0"/>
    <n v="0"/>
    <n v="0"/>
    <n v="0"/>
    <n v="0"/>
  </r>
  <r>
    <x v="6"/>
    <x v="0"/>
    <x v="1"/>
    <x v="3"/>
    <n v="7"/>
    <n v="6"/>
    <n v="8"/>
    <n v="0"/>
    <n v="0"/>
    <n v="0"/>
    <n v="0"/>
    <n v="0"/>
    <n v="0"/>
    <n v="0"/>
    <n v="0"/>
    <n v="0"/>
  </r>
  <r>
    <x v="7"/>
    <x v="0"/>
    <x v="0"/>
    <x v="0"/>
    <n v="1"/>
    <n v="0"/>
    <n v="0"/>
    <n v="0"/>
    <n v="0"/>
    <n v="0"/>
    <n v="0"/>
    <n v="0"/>
    <n v="0"/>
    <n v="0"/>
    <n v="0"/>
    <n v="0"/>
  </r>
  <r>
    <x v="7"/>
    <x v="0"/>
    <x v="0"/>
    <x v="6"/>
    <n v="4"/>
    <n v="0"/>
    <n v="0"/>
    <n v="0"/>
    <n v="0"/>
    <n v="0"/>
    <n v="0"/>
    <n v="0"/>
    <n v="0"/>
    <n v="0"/>
    <n v="0"/>
    <n v="0"/>
  </r>
  <r>
    <x v="7"/>
    <x v="0"/>
    <x v="0"/>
    <x v="7"/>
    <n v="0"/>
    <n v="0"/>
    <n v="1"/>
    <n v="0"/>
    <n v="0"/>
    <n v="0"/>
    <n v="0"/>
    <n v="0"/>
    <n v="0"/>
    <n v="0"/>
    <n v="0"/>
    <n v="0"/>
  </r>
  <r>
    <x v="7"/>
    <x v="0"/>
    <x v="0"/>
    <x v="1"/>
    <n v="5"/>
    <n v="8"/>
    <n v="14"/>
    <n v="0"/>
    <n v="0"/>
    <n v="0"/>
    <n v="0"/>
    <n v="0"/>
    <n v="0"/>
    <n v="0"/>
    <n v="0"/>
    <n v="0"/>
  </r>
  <r>
    <x v="7"/>
    <x v="0"/>
    <x v="1"/>
    <x v="2"/>
    <n v="0"/>
    <n v="1"/>
    <n v="0"/>
    <n v="0"/>
    <n v="0"/>
    <n v="0"/>
    <n v="0"/>
    <n v="0"/>
    <n v="0"/>
    <n v="0"/>
    <n v="0"/>
    <n v="0"/>
  </r>
  <r>
    <x v="7"/>
    <x v="0"/>
    <x v="1"/>
    <x v="3"/>
    <n v="8"/>
    <n v="8"/>
    <n v="15"/>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71"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17" firstHeaderRow="0" firstDataRow="1" firstDataCol="1" rowPageCount="2" colPageCount="1"/>
  <pivotFields count="16">
    <pivotField axis="axisPage" showAll="0" sortType="ascending">
      <items count="9">
        <item x="0"/>
        <item x="1"/>
        <item x="2"/>
        <item x="3"/>
        <item x="4"/>
        <item x="5"/>
        <item x="6"/>
        <item x="7"/>
        <item t="default"/>
      </items>
    </pivotField>
    <pivotField axis="axisPage" showAll="0">
      <items count="3">
        <item x="0"/>
        <item x="1"/>
        <item t="default"/>
      </items>
    </pivotField>
    <pivotField axis="axisRow" showAll="0">
      <items count="3">
        <item x="0"/>
        <item x="1"/>
        <item t="default"/>
      </items>
    </pivotField>
    <pivotField axis="axisRow" showAll="0" sortType="descending">
      <items count="10">
        <item x="2"/>
        <item x="6"/>
        <item x="0"/>
        <item x="7"/>
        <item x="1"/>
        <item x="3"/>
        <item x="4"/>
        <item x="5"/>
        <item x="8"/>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2">
    <i>
      <x/>
    </i>
    <i r="1">
      <x v="4"/>
    </i>
    <i r="1">
      <x v="8"/>
    </i>
    <i r="1">
      <x v="6"/>
    </i>
    <i r="1">
      <x v="2"/>
    </i>
    <i r="1">
      <x v="1"/>
    </i>
    <i r="1">
      <x v="3"/>
    </i>
    <i>
      <x v="1"/>
    </i>
    <i r="1">
      <x/>
    </i>
    <i r="1">
      <x v="7"/>
    </i>
    <i r="1">
      <x v="5"/>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3">
    <format dxfId="4">
      <pivotArea outline="0" collapsedLevelsAreSubtotals="1" fieldPosition="0"/>
    </format>
    <format dxfId="5">
      <pivotArea collapsedLevelsAreSubtotals="1" fieldPosition="0">
        <references count="1">
          <reference field="2" count="1">
            <x v="0"/>
          </reference>
        </references>
      </pivotArea>
    </format>
    <format dxfId="6">
      <pivotArea dataOnly="0" labelOnly="1" fieldPosition="0">
        <references count="1">
          <reference field="2" count="1">
            <x v="0"/>
          </reference>
        </references>
      </pivotArea>
    </format>
    <format dxfId="7">
      <pivotArea collapsedLevelsAreSubtotals="1" fieldPosition="0">
        <references count="1">
          <reference field="2" count="1">
            <x v="1"/>
          </reference>
        </references>
      </pivotArea>
    </format>
    <format dxfId="8">
      <pivotArea dataOnly="0" labelOnly="1" fieldPosition="0">
        <references count="1">
          <reference field="2" count="1">
            <x v="1"/>
          </reference>
        </references>
      </pivotArea>
    </format>
    <format dxfId="9">
      <pivotArea collapsedLevelsAreSubtotals="1" fieldPosition="0">
        <references count="2">
          <reference field="2" count="1" selected="0">
            <x v="1"/>
          </reference>
          <reference field="3" count="1">
            <x v="0"/>
          </reference>
        </references>
      </pivotArea>
    </format>
    <format dxfId="10">
      <pivotArea dataOnly="0" labelOnly="1" fieldPosition="0">
        <references count="2">
          <reference field="2" count="1" selected="0">
            <x v="1"/>
          </reference>
          <reference field="3" count="1">
            <x v="0"/>
          </reference>
        </references>
      </pivotArea>
    </format>
    <format dxfId="11">
      <pivotArea collapsedLevelsAreSubtotals="1" fieldPosition="0">
        <references count="2">
          <reference field="2" count="1" selected="0">
            <x v="0"/>
          </reference>
          <reference field="3" count="1">
            <x v="1"/>
          </reference>
        </references>
      </pivotArea>
    </format>
    <format dxfId="12">
      <pivotArea dataOnly="0" labelOnly="1" fieldPosition="0">
        <references count="2">
          <reference field="2" count="1" selected="0">
            <x v="0"/>
          </reference>
          <reference field="3" count="1">
            <x v="1"/>
          </reference>
        </references>
      </pivotArea>
    </format>
    <format dxfId="3">
      <pivotArea collapsedLevelsAreSubtotals="1" fieldPosition="0">
        <references count="2">
          <reference field="2" count="1" selected="0">
            <x v="0"/>
          </reference>
          <reference field="3" count="6">
            <x v="1"/>
            <x v="2"/>
            <x v="3"/>
            <x v="4"/>
            <x v="6"/>
            <x v="8"/>
          </reference>
        </references>
      </pivotArea>
    </format>
    <format dxfId="2">
      <pivotArea dataOnly="0" labelOnly="1" fieldPosition="0">
        <references count="2">
          <reference field="2" count="1" selected="0">
            <x v="0"/>
          </reference>
          <reference field="3" count="6">
            <x v="1"/>
            <x v="2"/>
            <x v="3"/>
            <x v="4"/>
            <x v="6"/>
            <x v="8"/>
          </reference>
        </references>
      </pivotArea>
    </format>
    <format dxfId="1">
      <pivotArea collapsedLevelsAreSubtotals="1" fieldPosition="0">
        <references count="2">
          <reference field="2" count="1" selected="0">
            <x v="1"/>
          </reference>
          <reference field="3" count="2">
            <x v="5"/>
            <x v="7"/>
          </reference>
        </references>
      </pivotArea>
    </format>
    <format dxfId="0">
      <pivotArea dataOnly="0" labelOnly="1" fieldPosition="0">
        <references count="2">
          <reference field="2" count="1" selected="0">
            <x v="1"/>
          </reference>
          <reference field="3" count="2">
            <x v="5"/>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1" tint="0.34998626667073579"/>
  </sheetPr>
  <dimension ref="A1:X26"/>
  <sheetViews>
    <sheetView tabSelected="1" zoomScale="70" zoomScaleNormal="70" workbookViewId="0">
      <pane xSplit="2" ySplit="8" topLeftCell="C9" activePane="bottomRight" state="frozen"/>
      <selection pane="topRight" activeCell="C1" sqref="C1"/>
      <selection pane="bottomLeft" activeCell="A9" sqref="A9"/>
      <selection pane="bottomRight" activeCell="E31" sqref="E31"/>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7.28515625" customWidth="1"/>
    <col min="19" max="19" width="35.85546875" bestFit="1" customWidth="1"/>
    <col min="20" max="20" width="14.85546875" customWidth="1"/>
    <col min="21" max="21" width="14.5703125" customWidth="1"/>
    <col min="22" max="22" width="19.5703125" customWidth="1"/>
    <col min="23" max="23" width="16" customWidth="1"/>
  </cols>
  <sheetData>
    <row r="1" spans="1:24" ht="15.75" x14ac:dyDescent="0.25">
      <c r="A1" s="7" t="s">
        <v>7</v>
      </c>
      <c r="B1" s="6"/>
      <c r="C1" s="6"/>
      <c r="D1" s="6"/>
      <c r="E1" s="6"/>
      <c r="F1" s="6"/>
      <c r="G1" s="4">
        <v>2018</v>
      </c>
      <c r="K1" s="6"/>
    </row>
    <row r="2" spans="1:24" x14ac:dyDescent="0.2">
      <c r="A2" s="8" t="s">
        <v>18</v>
      </c>
      <c r="B2" s="6"/>
      <c r="C2" s="6"/>
      <c r="D2" s="6"/>
      <c r="E2" s="6"/>
      <c r="F2" s="6"/>
      <c r="G2" s="38" t="s">
        <v>66</v>
      </c>
      <c r="K2" s="6"/>
    </row>
    <row r="3" spans="1:24" ht="15" x14ac:dyDescent="0.25">
      <c r="A3" s="42" t="s">
        <v>129</v>
      </c>
      <c r="B3" s="42"/>
      <c r="C3" s="42"/>
      <c r="D3" s="42"/>
      <c r="E3" s="40"/>
      <c r="F3" s="40"/>
      <c r="G3" s="40"/>
      <c r="K3" s="40"/>
    </row>
    <row r="4" spans="1:24" x14ac:dyDescent="0.2">
      <c r="A4" s="40"/>
      <c r="B4" s="40"/>
      <c r="C4" s="40"/>
      <c r="D4" s="40"/>
      <c r="E4" s="40"/>
      <c r="F4" s="40"/>
      <c r="G4" s="40"/>
      <c r="K4" s="40"/>
    </row>
    <row r="5" spans="1:24" ht="15" x14ac:dyDescent="0.25">
      <c r="A5" s="9" t="s">
        <v>6</v>
      </c>
      <c r="B5" s="6"/>
      <c r="C5" s="6"/>
      <c r="D5" s="6"/>
      <c r="E5" s="6"/>
      <c r="F5" s="6"/>
      <c r="G5" s="6"/>
      <c r="K5" s="6"/>
    </row>
    <row r="6" spans="1:24" ht="12.75" customHeight="1" x14ac:dyDescent="0.2">
      <c r="A6" s="40" t="s">
        <v>38</v>
      </c>
      <c r="B6" s="6"/>
      <c r="C6" s="6"/>
      <c r="D6" s="6"/>
      <c r="E6" s="6"/>
      <c r="F6" s="6"/>
      <c r="G6" s="6"/>
      <c r="K6" s="6"/>
      <c r="S6" s="49" t="s">
        <v>131</v>
      </c>
      <c r="T6" s="49"/>
      <c r="U6" s="49"/>
      <c r="V6" s="49"/>
      <c r="W6" s="49"/>
    </row>
    <row r="7" spans="1:24" x14ac:dyDescent="0.2">
      <c r="A7" s="51" t="s">
        <v>19</v>
      </c>
      <c r="B7" s="51" t="s">
        <v>17</v>
      </c>
      <c r="C7" s="53" t="s">
        <v>32</v>
      </c>
      <c r="D7" s="54"/>
      <c r="E7" s="54"/>
      <c r="F7" s="54"/>
      <c r="G7" s="55"/>
      <c r="H7" s="56" t="s">
        <v>22</v>
      </c>
      <c r="I7" s="57"/>
      <c r="J7" s="57"/>
      <c r="K7" s="57"/>
      <c r="L7" s="58"/>
      <c r="M7" s="53" t="s">
        <v>10</v>
      </c>
      <c r="N7" s="54"/>
      <c r="O7" s="54"/>
      <c r="P7" s="54"/>
      <c r="Q7" s="55"/>
      <c r="S7" s="50"/>
      <c r="T7" s="50"/>
      <c r="U7" s="50"/>
      <c r="V7" s="50"/>
      <c r="W7" s="50"/>
    </row>
    <row r="8" spans="1:24" ht="51" x14ac:dyDescent="0.2">
      <c r="A8" s="52"/>
      <c r="B8" s="52"/>
      <c r="C8" s="24" t="s">
        <v>40</v>
      </c>
      <c r="D8" s="24" t="s">
        <v>41</v>
      </c>
      <c r="E8" s="24" t="s">
        <v>42</v>
      </c>
      <c r="F8" s="24" t="s">
        <v>43</v>
      </c>
      <c r="G8" s="24" t="s">
        <v>21</v>
      </c>
      <c r="H8" s="23" t="s">
        <v>40</v>
      </c>
      <c r="I8" s="23" t="s">
        <v>41</v>
      </c>
      <c r="J8" s="23" t="s">
        <v>42</v>
      </c>
      <c r="K8" s="23" t="s">
        <v>43</v>
      </c>
      <c r="L8" s="23" t="s">
        <v>21</v>
      </c>
      <c r="M8" s="24" t="s">
        <v>40</v>
      </c>
      <c r="N8" s="24" t="s">
        <v>41</v>
      </c>
      <c r="O8" s="24" t="s">
        <v>42</v>
      </c>
      <c r="P8" s="24" t="s">
        <v>43</v>
      </c>
      <c r="Q8" s="24" t="s">
        <v>21</v>
      </c>
      <c r="S8" s="23" t="s">
        <v>40</v>
      </c>
      <c r="T8" s="24" t="s">
        <v>41</v>
      </c>
      <c r="U8" s="24" t="s">
        <v>42</v>
      </c>
      <c r="V8" s="24" t="s">
        <v>43</v>
      </c>
      <c r="W8" s="24" t="s">
        <v>21</v>
      </c>
    </row>
    <row r="9" spans="1:24" x14ac:dyDescent="0.2">
      <c r="A9" s="1" t="s">
        <v>11</v>
      </c>
      <c r="B9" s="1" t="s">
        <v>2</v>
      </c>
      <c r="C9" s="13">
        <v>218</v>
      </c>
      <c r="D9" s="30">
        <v>0.92201834862385323</v>
      </c>
      <c r="E9" s="30">
        <v>7.7981651376146793E-2</v>
      </c>
      <c r="F9" s="30">
        <v>3.2110091743119268E-2</v>
      </c>
      <c r="G9" s="30">
        <v>0.9678899082568807</v>
      </c>
      <c r="H9" s="13">
        <v>214</v>
      </c>
      <c r="I9" s="30">
        <v>0.89252336448598135</v>
      </c>
      <c r="J9" s="30">
        <v>0.10747663551401869</v>
      </c>
      <c r="K9" s="30">
        <v>6.5420560747663545E-2</v>
      </c>
      <c r="L9" s="30">
        <v>0.93457943925233644</v>
      </c>
      <c r="M9" s="13">
        <v>334</v>
      </c>
      <c r="N9" s="30">
        <v>0.8772455089820359</v>
      </c>
      <c r="O9" s="30">
        <v>0.12275449101796407</v>
      </c>
      <c r="P9" s="30">
        <v>7.4850299401197598E-2</v>
      </c>
      <c r="Q9" s="30">
        <v>0.92514970059880242</v>
      </c>
      <c r="S9" s="27">
        <v>766</v>
      </c>
      <c r="T9" s="32">
        <v>0.89425587467362921</v>
      </c>
      <c r="U9" s="32">
        <v>0.10574412532637076</v>
      </c>
      <c r="V9" s="32">
        <v>6.0052219321148827E-2</v>
      </c>
      <c r="W9" s="32">
        <v>0.93994778067885121</v>
      </c>
      <c r="X9" s="15"/>
    </row>
    <row r="10" spans="1:24" x14ac:dyDescent="0.2">
      <c r="A10" s="1" t="s">
        <v>12</v>
      </c>
      <c r="B10" s="1" t="s">
        <v>1</v>
      </c>
      <c r="C10" s="13">
        <v>261</v>
      </c>
      <c r="D10" s="30">
        <v>0.92720306513409967</v>
      </c>
      <c r="E10" s="30">
        <v>7.2796934865900387E-2</v>
      </c>
      <c r="F10" s="30">
        <v>1.9157088122605363E-2</v>
      </c>
      <c r="G10" s="30">
        <v>0.98084291187739459</v>
      </c>
      <c r="H10" s="13">
        <v>222</v>
      </c>
      <c r="I10" s="30">
        <v>0.963963963963964</v>
      </c>
      <c r="J10" s="30">
        <v>3.6036036036036036E-2</v>
      </c>
      <c r="K10" s="30">
        <v>9.0090090090090089E-3</v>
      </c>
      <c r="L10" s="30">
        <v>0.99099099099099097</v>
      </c>
      <c r="M10" s="13">
        <v>239</v>
      </c>
      <c r="N10" s="30">
        <v>0.94560669456066948</v>
      </c>
      <c r="O10" s="30">
        <v>5.4393305439330547E-2</v>
      </c>
      <c r="P10" s="30">
        <v>2.0920502092050208E-2</v>
      </c>
      <c r="Q10" s="30">
        <v>0.97907949790794979</v>
      </c>
      <c r="S10" s="27">
        <v>722</v>
      </c>
      <c r="T10" s="32">
        <v>0.94459833795013848</v>
      </c>
      <c r="U10" s="32">
        <v>5.5401662049861494E-2</v>
      </c>
      <c r="V10" s="32">
        <v>1.662049861495845E-2</v>
      </c>
      <c r="W10" s="32">
        <v>0.9833795013850416</v>
      </c>
    </row>
    <row r="11" spans="1:24" x14ac:dyDescent="0.2">
      <c r="A11" s="33" t="s">
        <v>44</v>
      </c>
      <c r="B11" s="1" t="s">
        <v>45</v>
      </c>
      <c r="C11" s="13">
        <v>124</v>
      </c>
      <c r="D11" s="30">
        <v>0.90322580645161288</v>
      </c>
      <c r="E11" s="30">
        <v>9.6774193548387094E-2</v>
      </c>
      <c r="F11" s="30">
        <v>8.0645161290322578E-3</v>
      </c>
      <c r="G11" s="30">
        <v>0.99193548387096775</v>
      </c>
      <c r="H11" s="13">
        <v>103</v>
      </c>
      <c r="I11" s="30">
        <v>0.95145631067961167</v>
      </c>
      <c r="J11" s="30">
        <v>4.8543689320388349E-2</v>
      </c>
      <c r="K11" s="30">
        <v>1.9417475728155338E-2</v>
      </c>
      <c r="L11" s="30">
        <v>0.98058252427184467</v>
      </c>
      <c r="M11" s="13">
        <v>128</v>
      </c>
      <c r="N11" s="30">
        <v>0.9453125</v>
      </c>
      <c r="O11" s="30">
        <v>5.46875E-2</v>
      </c>
      <c r="P11" s="30">
        <v>7.8125E-3</v>
      </c>
      <c r="Q11" s="30">
        <v>0.9921875</v>
      </c>
      <c r="S11" s="27">
        <v>355</v>
      </c>
      <c r="T11" s="32">
        <v>0.93239436619718308</v>
      </c>
      <c r="U11" s="32">
        <v>6.7605633802816895E-2</v>
      </c>
      <c r="V11" s="32">
        <v>1.1267605633802818E-2</v>
      </c>
      <c r="W11" s="32">
        <v>0.9887323943661972</v>
      </c>
    </row>
    <row r="12" spans="1:24" x14ac:dyDescent="0.2">
      <c r="A12" s="33" t="s">
        <v>46</v>
      </c>
      <c r="B12" s="1" t="s">
        <v>47</v>
      </c>
      <c r="C12" s="13">
        <v>200</v>
      </c>
      <c r="D12" s="30">
        <v>0.94</v>
      </c>
      <c r="E12" s="30">
        <v>0.06</v>
      </c>
      <c r="F12" s="30">
        <v>0.05</v>
      </c>
      <c r="G12" s="30">
        <v>0.95</v>
      </c>
      <c r="H12" s="13">
        <v>188</v>
      </c>
      <c r="I12" s="30">
        <v>0.91489361702127658</v>
      </c>
      <c r="J12" s="30">
        <v>8.5106382978723402E-2</v>
      </c>
      <c r="K12" s="30">
        <v>6.9148936170212769E-2</v>
      </c>
      <c r="L12" s="30">
        <v>0.93085106382978722</v>
      </c>
      <c r="M12" s="13">
        <v>231</v>
      </c>
      <c r="N12" s="30">
        <v>0.94805194805194803</v>
      </c>
      <c r="O12" s="30">
        <v>5.1948051948051951E-2</v>
      </c>
      <c r="P12" s="30">
        <v>4.7619047619047616E-2</v>
      </c>
      <c r="Q12" s="30">
        <v>0.95238095238095233</v>
      </c>
      <c r="S12" s="27">
        <v>619</v>
      </c>
      <c r="T12" s="32">
        <v>0.93537964458804523</v>
      </c>
      <c r="U12" s="32">
        <v>6.4620355411954766E-2</v>
      </c>
      <c r="V12" s="32">
        <v>5.492730210016155E-2</v>
      </c>
      <c r="W12" s="32">
        <v>0.9450726978998385</v>
      </c>
    </row>
    <row r="13" spans="1:24" x14ac:dyDescent="0.2">
      <c r="A13" s="1" t="s">
        <v>13</v>
      </c>
      <c r="B13" s="1" t="s">
        <v>0</v>
      </c>
      <c r="C13" s="13">
        <v>120</v>
      </c>
      <c r="D13" s="30">
        <v>0.875</v>
      </c>
      <c r="E13" s="30">
        <v>0.125</v>
      </c>
      <c r="F13" s="30">
        <v>8.3333333333333329E-2</v>
      </c>
      <c r="G13" s="30">
        <v>0.91666666666666663</v>
      </c>
      <c r="H13" s="13">
        <v>110</v>
      </c>
      <c r="I13" s="30">
        <v>0.97272727272727277</v>
      </c>
      <c r="J13" s="30">
        <v>2.7272727272727271E-2</v>
      </c>
      <c r="K13" s="30">
        <v>0</v>
      </c>
      <c r="L13" s="30">
        <v>1</v>
      </c>
      <c r="M13" s="13">
        <v>120</v>
      </c>
      <c r="N13" s="30">
        <v>0.95833333333333337</v>
      </c>
      <c r="O13" s="30">
        <v>4.1666666666666664E-2</v>
      </c>
      <c r="P13" s="30">
        <v>3.3333333333333333E-2</v>
      </c>
      <c r="Q13" s="30">
        <v>0.96666666666666667</v>
      </c>
      <c r="S13" s="27">
        <v>350</v>
      </c>
      <c r="T13" s="32">
        <v>0.93428571428571427</v>
      </c>
      <c r="U13" s="32">
        <v>6.5714285714285711E-2</v>
      </c>
      <c r="V13" s="32">
        <v>0.04</v>
      </c>
      <c r="W13" s="32">
        <v>0.96</v>
      </c>
    </row>
    <row r="14" spans="1:24" x14ac:dyDescent="0.2">
      <c r="A14" s="1" t="s">
        <v>14</v>
      </c>
      <c r="B14" s="1" t="s">
        <v>3</v>
      </c>
      <c r="C14" s="13">
        <v>122</v>
      </c>
      <c r="D14" s="30">
        <v>0.90163934426229508</v>
      </c>
      <c r="E14" s="30">
        <v>9.8360655737704916E-2</v>
      </c>
      <c r="F14" s="30">
        <v>4.0983606557377046E-2</v>
      </c>
      <c r="G14" s="30">
        <v>0.95901639344262291</v>
      </c>
      <c r="H14" s="13">
        <v>80</v>
      </c>
      <c r="I14" s="30">
        <v>0.9</v>
      </c>
      <c r="J14" s="30">
        <v>0.1</v>
      </c>
      <c r="K14" s="30">
        <v>2.5000000000000001E-2</v>
      </c>
      <c r="L14" s="30">
        <v>0.97499999999999998</v>
      </c>
      <c r="M14" s="13">
        <v>124</v>
      </c>
      <c r="N14" s="30">
        <v>0.87903225806451613</v>
      </c>
      <c r="O14" s="30">
        <v>0.12096774193548387</v>
      </c>
      <c r="P14" s="30">
        <v>5.6451612903225805E-2</v>
      </c>
      <c r="Q14" s="30">
        <v>0.94354838709677424</v>
      </c>
      <c r="S14" s="27">
        <v>326</v>
      </c>
      <c r="T14" s="32">
        <v>0.8926380368098159</v>
      </c>
      <c r="U14" s="32">
        <v>0.10736196319018405</v>
      </c>
      <c r="V14" s="32">
        <v>4.2944785276073622E-2</v>
      </c>
      <c r="W14" s="32">
        <v>0.95705521472392641</v>
      </c>
    </row>
    <row r="15" spans="1:24" x14ac:dyDescent="0.2">
      <c r="A15" s="1" t="s">
        <v>15</v>
      </c>
      <c r="B15" s="1" t="s">
        <v>5</v>
      </c>
      <c r="C15" s="13">
        <v>406</v>
      </c>
      <c r="D15" s="30">
        <v>0.95566502463054182</v>
      </c>
      <c r="E15" s="30">
        <v>4.4334975369458129E-2</v>
      </c>
      <c r="F15" s="30">
        <v>2.4630541871921183E-2</v>
      </c>
      <c r="G15" s="30">
        <v>0.97536945812807885</v>
      </c>
      <c r="H15" s="13">
        <v>358</v>
      </c>
      <c r="I15" s="30">
        <v>0.95251396648044695</v>
      </c>
      <c r="J15" s="30">
        <v>4.7486033519553071E-2</v>
      </c>
      <c r="K15" s="30">
        <v>2.23463687150838E-2</v>
      </c>
      <c r="L15" s="30">
        <v>0.97765363128491622</v>
      </c>
      <c r="M15" s="13">
        <v>398</v>
      </c>
      <c r="N15" s="30">
        <v>0.92462311557788945</v>
      </c>
      <c r="O15" s="30">
        <v>7.5376884422110546E-2</v>
      </c>
      <c r="P15" s="30">
        <v>3.7688442211055273E-2</v>
      </c>
      <c r="Q15" s="30">
        <v>0.96231155778894473</v>
      </c>
      <c r="S15" s="27">
        <v>1162</v>
      </c>
      <c r="T15" s="32">
        <v>0.94406196213425131</v>
      </c>
      <c r="U15" s="32">
        <v>5.5938037865748712E-2</v>
      </c>
      <c r="V15" s="32">
        <v>2.8399311531841654E-2</v>
      </c>
      <c r="W15" s="32">
        <v>0.97160068846815839</v>
      </c>
    </row>
    <row r="16" spans="1:24" ht="12.75" customHeight="1" x14ac:dyDescent="0.2">
      <c r="A16" s="47" t="s">
        <v>39</v>
      </c>
      <c r="B16" s="48"/>
      <c r="C16" s="45"/>
      <c r="D16" s="31">
        <f>AVERAGE(D9:D15)</f>
        <v>0.91782165558605755</v>
      </c>
      <c r="E16" s="31">
        <f>AVERAGE(E9:E15)</f>
        <v>8.2178344413942464E-2</v>
      </c>
      <c r="F16" s="31">
        <f>AVERAGE(F9:F15)</f>
        <v>3.6897025393912639E-2</v>
      </c>
      <c r="G16" s="31">
        <f>AVERAGE(G9:G15)</f>
        <v>0.9631029746060874</v>
      </c>
      <c r="H16" s="45"/>
      <c r="I16" s="31">
        <f>AVERAGE(I9:I15)</f>
        <v>0.93543978505122205</v>
      </c>
      <c r="J16" s="31">
        <f>AVERAGE(J9:J15)</f>
        <v>6.456021494877813E-2</v>
      </c>
      <c r="K16" s="31">
        <f>AVERAGE(K9:K15)</f>
        <v>3.0048907195732062E-2</v>
      </c>
      <c r="L16" s="31">
        <f>AVERAGE(L9:L15)</f>
        <v>0.96995109280426794</v>
      </c>
      <c r="M16" s="45"/>
      <c r="N16" s="31">
        <f>AVERAGE(N9:N15)</f>
        <v>0.92545790836719888</v>
      </c>
      <c r="O16" s="31">
        <f>AVERAGE(O9:O15)</f>
        <v>7.4542091632801108E-2</v>
      </c>
      <c r="P16" s="31">
        <f>AVERAGE(P9:P15)</f>
        <v>3.981081965141569E-2</v>
      </c>
      <c r="Q16" s="31">
        <f>AVERAGE(Q9:Q15)</f>
        <v>0.96018918034858436</v>
      </c>
      <c r="S16" s="29" t="s">
        <v>39</v>
      </c>
      <c r="T16" s="31">
        <f t="shared" ref="T16:W16" si="0">AVERAGE(T9:T15)</f>
        <v>0.92537341951982532</v>
      </c>
      <c r="U16" s="31">
        <f t="shared" si="0"/>
        <v>7.4626580480174634E-2</v>
      </c>
      <c r="V16" s="31">
        <f t="shared" si="0"/>
        <v>3.6315960353998131E-2</v>
      </c>
      <c r="W16" s="31">
        <f t="shared" si="0"/>
        <v>0.9636840396460018</v>
      </c>
    </row>
    <row r="17" spans="1:23" x14ac:dyDescent="0.2">
      <c r="A17" s="2"/>
      <c r="B17" s="2"/>
      <c r="C17" s="2"/>
      <c r="D17" s="10"/>
      <c r="E17" s="10"/>
      <c r="F17" s="10"/>
      <c r="G17" s="10"/>
      <c r="H17" s="10"/>
      <c r="I17" s="10"/>
      <c r="J17" s="10"/>
      <c r="K17" s="10"/>
      <c r="L17" s="10"/>
      <c r="M17" s="10"/>
      <c r="N17" s="10"/>
      <c r="O17" s="10"/>
      <c r="P17" s="10"/>
      <c r="Q17" s="10"/>
      <c r="T17" s="15"/>
      <c r="U17" s="15"/>
      <c r="V17" s="15"/>
    </row>
    <row r="18" spans="1:23" x14ac:dyDescent="0.2">
      <c r="A18" s="3" t="s">
        <v>9</v>
      </c>
      <c r="E18" s="15"/>
      <c r="F18" s="15"/>
      <c r="K18" s="15"/>
      <c r="T18" s="15"/>
      <c r="U18" s="15"/>
      <c r="V18" s="15"/>
    </row>
    <row r="19" spans="1:23" x14ac:dyDescent="0.2">
      <c r="A19" s="4" t="s">
        <v>8</v>
      </c>
      <c r="S19" s="49" t="s">
        <v>132</v>
      </c>
      <c r="T19" s="49"/>
      <c r="U19" s="49"/>
      <c r="V19" s="49"/>
      <c r="W19" s="49"/>
    </row>
    <row r="20" spans="1:23" x14ac:dyDescent="0.2">
      <c r="A20" s="51" t="s">
        <v>19</v>
      </c>
      <c r="B20" s="51" t="s">
        <v>17</v>
      </c>
      <c r="C20" s="53" t="s">
        <v>32</v>
      </c>
      <c r="D20" s="54"/>
      <c r="E20" s="54"/>
      <c r="F20" s="54"/>
      <c r="G20" s="55"/>
      <c r="H20" s="56" t="s">
        <v>22</v>
      </c>
      <c r="I20" s="57"/>
      <c r="J20" s="57"/>
      <c r="K20" s="57"/>
      <c r="L20" s="58"/>
      <c r="M20" s="53" t="s">
        <v>10</v>
      </c>
      <c r="N20" s="54"/>
      <c r="O20" s="54"/>
      <c r="P20" s="54"/>
      <c r="Q20" s="55"/>
      <c r="S20" s="50"/>
      <c r="T20" s="50"/>
      <c r="U20" s="50"/>
      <c r="V20" s="50"/>
      <c r="W20" s="50"/>
    </row>
    <row r="21" spans="1:23" ht="51" x14ac:dyDescent="0.2">
      <c r="A21" s="52"/>
      <c r="B21" s="52"/>
      <c r="C21" s="24" t="s">
        <v>40</v>
      </c>
      <c r="D21" s="24" t="s">
        <v>41</v>
      </c>
      <c r="E21" s="24" t="s">
        <v>42</v>
      </c>
      <c r="F21" s="24" t="s">
        <v>43</v>
      </c>
      <c r="G21" s="24" t="s">
        <v>21</v>
      </c>
      <c r="H21" s="23" t="s">
        <v>40</v>
      </c>
      <c r="I21" s="23" t="s">
        <v>41</v>
      </c>
      <c r="J21" s="23" t="s">
        <v>42</v>
      </c>
      <c r="K21" s="23" t="s">
        <v>43</v>
      </c>
      <c r="L21" s="23" t="s">
        <v>21</v>
      </c>
      <c r="M21" s="24" t="s">
        <v>40</v>
      </c>
      <c r="N21" s="24" t="s">
        <v>41</v>
      </c>
      <c r="O21" s="24" t="s">
        <v>42</v>
      </c>
      <c r="P21" s="24" t="s">
        <v>43</v>
      </c>
      <c r="Q21" s="24" t="s">
        <v>21</v>
      </c>
      <c r="S21" s="23" t="s">
        <v>40</v>
      </c>
      <c r="T21" s="24" t="s">
        <v>41</v>
      </c>
      <c r="U21" s="24" t="s">
        <v>42</v>
      </c>
      <c r="V21" s="24" t="s">
        <v>43</v>
      </c>
      <c r="W21" s="24" t="s">
        <v>21</v>
      </c>
    </row>
    <row r="22" spans="1:23" ht="12.75" customHeight="1" x14ac:dyDescent="0.2">
      <c r="A22" s="47" t="s">
        <v>20</v>
      </c>
      <c r="B22" s="48"/>
      <c r="C22" s="46"/>
      <c r="D22" s="11">
        <f>AVERAGE(D23:D23)</f>
        <v>0.77419354838709675</v>
      </c>
      <c r="E22" s="11">
        <f>AVERAGE(E23:E23)</f>
        <v>0.22580645161290322</v>
      </c>
      <c r="F22" s="11">
        <f>AVERAGE(F23:F23)</f>
        <v>4.8387096774193547E-2</v>
      </c>
      <c r="G22" s="11">
        <f>AVERAGE(G23:G23)</f>
        <v>0.95161290322580649</v>
      </c>
      <c r="H22" s="46"/>
      <c r="I22" s="11">
        <f>AVERAGE(I23:I23)</f>
        <v>0.79629629629629628</v>
      </c>
      <c r="J22" s="11">
        <f>AVERAGE(J23:J23)</f>
        <v>0.20370370370370369</v>
      </c>
      <c r="K22" s="11">
        <f>AVERAGE(K23:K23)</f>
        <v>9.2592592592592587E-2</v>
      </c>
      <c r="L22" s="11">
        <f>AVERAGE(L23:L23)</f>
        <v>0.90740740740740744</v>
      </c>
      <c r="M22" s="46"/>
      <c r="N22" s="11">
        <f>AVERAGE(N23:N23)</f>
        <v>0.91935483870967738</v>
      </c>
      <c r="O22" s="11">
        <f>AVERAGE(O23:O23)</f>
        <v>8.0645161290322578E-2</v>
      </c>
      <c r="P22" s="11">
        <f>AVERAGE(P23:P23)</f>
        <v>8.0645161290322578E-2</v>
      </c>
      <c r="Q22" s="11">
        <f>AVERAGE(Q23:Q23)</f>
        <v>0.91935483870967738</v>
      </c>
      <c r="S22" s="14"/>
      <c r="T22" s="11">
        <f>AVERAGE(T23:T23)</f>
        <v>0.8314606741573034</v>
      </c>
      <c r="U22" s="11">
        <f>AVERAGE(U23:U23)</f>
        <v>0.16853932584269662</v>
      </c>
      <c r="V22" s="11">
        <f>AVERAGE(V23:V23)</f>
        <v>7.3033707865168537E-2</v>
      </c>
      <c r="W22" s="11">
        <f>AVERAGE(W23:W23)</f>
        <v>0.9269662921348315</v>
      </c>
    </row>
    <row r="23" spans="1:23" outlineLevel="1" x14ac:dyDescent="0.2">
      <c r="A23" s="5" t="s">
        <v>16</v>
      </c>
      <c r="B23" s="5" t="s">
        <v>4</v>
      </c>
      <c r="C23" s="13">
        <v>62</v>
      </c>
      <c r="D23" s="30">
        <v>0.77419354838709675</v>
      </c>
      <c r="E23" s="30">
        <v>0.22580645161290322</v>
      </c>
      <c r="F23" s="30">
        <v>4.8387096774193547E-2</v>
      </c>
      <c r="G23" s="30">
        <v>0.95161290322580649</v>
      </c>
      <c r="H23" s="13">
        <v>54</v>
      </c>
      <c r="I23" s="30">
        <v>0.79629629629629628</v>
      </c>
      <c r="J23" s="30">
        <v>0.20370370370370369</v>
      </c>
      <c r="K23" s="30">
        <v>9.2592592592592587E-2</v>
      </c>
      <c r="L23" s="30">
        <v>0.90740740740740744</v>
      </c>
      <c r="M23" s="13">
        <v>62</v>
      </c>
      <c r="N23" s="30">
        <v>0.91935483870967738</v>
      </c>
      <c r="O23" s="30">
        <v>8.0645161290322578E-2</v>
      </c>
      <c r="P23" s="30">
        <v>8.0645161290322578E-2</v>
      </c>
      <c r="Q23" s="30">
        <v>0.91935483870967738</v>
      </c>
      <c r="S23" s="27">
        <v>178</v>
      </c>
      <c r="T23" s="32">
        <v>0.8314606741573034</v>
      </c>
      <c r="U23" s="32">
        <v>0.16853932584269662</v>
      </c>
      <c r="V23" s="32">
        <v>7.3033707865168537E-2</v>
      </c>
      <c r="W23" s="32">
        <v>0.9269662921348315</v>
      </c>
    </row>
    <row r="24" spans="1:23" x14ac:dyDescent="0.2">
      <c r="B24" s="38"/>
      <c r="C24" s="12"/>
    </row>
    <row r="26" spans="1:23" x14ac:dyDescent="0.2">
      <c r="B26" s="12"/>
    </row>
  </sheetData>
  <mergeCells count="14">
    <mergeCell ref="S6:W7"/>
    <mergeCell ref="A7:A8"/>
    <mergeCell ref="B7:B8"/>
    <mergeCell ref="C7:G7"/>
    <mergeCell ref="H7:L7"/>
    <mergeCell ref="M7:Q7"/>
    <mergeCell ref="A16:B16"/>
    <mergeCell ref="S19:W20"/>
    <mergeCell ref="A20:A21"/>
    <mergeCell ref="B20:B21"/>
    <mergeCell ref="C20:G20"/>
    <mergeCell ref="H20:L20"/>
    <mergeCell ref="M20:Q20"/>
    <mergeCell ref="A22:B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1" tint="0.499984740745262"/>
  </sheetPr>
  <dimension ref="A1:N72"/>
  <sheetViews>
    <sheetView zoomScale="85" zoomScaleNormal="85" workbookViewId="0">
      <selection activeCell="P13" sqref="P13"/>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3" ht="15.75" x14ac:dyDescent="0.25">
      <c r="A1" s="7" t="s">
        <v>7</v>
      </c>
      <c r="B1" s="6"/>
      <c r="C1" s="6"/>
      <c r="D1" s="6"/>
      <c r="G1" s="4">
        <v>2018</v>
      </c>
    </row>
    <row r="2" spans="1:13" x14ac:dyDescent="0.2">
      <c r="A2" s="8" t="s">
        <v>18</v>
      </c>
      <c r="B2" s="6"/>
      <c r="C2" s="6"/>
      <c r="D2" s="6"/>
    </row>
    <row r="3" spans="1:13" x14ac:dyDescent="0.2">
      <c r="A3" s="16" t="str">
        <f>+PUNTUALIDAD!A3</f>
        <v>AEROPUERTO DE HERMOSILLO</v>
      </c>
      <c r="B3" s="16"/>
      <c r="C3" s="16"/>
      <c r="D3" s="16"/>
    </row>
    <row r="6" spans="1:13" ht="25.5" x14ac:dyDescent="0.2">
      <c r="A6" s="25" t="s">
        <v>36</v>
      </c>
      <c r="B6" s="41" t="s">
        <v>32</v>
      </c>
      <c r="C6" s="41" t="s">
        <v>22</v>
      </c>
      <c r="D6" s="41" t="s">
        <v>10</v>
      </c>
      <c r="E6" s="41" t="s">
        <v>23</v>
      </c>
      <c r="F6" s="41" t="s">
        <v>24</v>
      </c>
      <c r="G6" s="41" t="s">
        <v>25</v>
      </c>
      <c r="H6" s="41" t="s">
        <v>26</v>
      </c>
      <c r="I6" s="41" t="s">
        <v>27</v>
      </c>
      <c r="J6" s="41" t="s">
        <v>28</v>
      </c>
      <c r="K6" s="41" t="s">
        <v>29</v>
      </c>
      <c r="L6" s="41" t="s">
        <v>30</v>
      </c>
      <c r="M6" s="41" t="s">
        <v>31</v>
      </c>
    </row>
    <row r="7" spans="1:13" x14ac:dyDescent="0.2">
      <c r="A7" s="17" t="s">
        <v>33</v>
      </c>
      <c r="B7" s="28">
        <f>+PUNTUALIDAD!G16</f>
        <v>0.9631029746060874</v>
      </c>
      <c r="C7" s="28">
        <f>+PUNTUALIDAD!L16</f>
        <v>0.96995109280426794</v>
      </c>
      <c r="D7" s="28">
        <f>+PUNTUALIDAD!Q16</f>
        <v>0.96018918034858436</v>
      </c>
      <c r="E7" s="28"/>
      <c r="F7" s="28"/>
      <c r="G7" s="28"/>
      <c r="H7" s="28"/>
      <c r="I7" s="28"/>
      <c r="J7" s="28"/>
      <c r="K7" s="28"/>
      <c r="L7" s="28"/>
      <c r="M7" s="28"/>
    </row>
    <row r="8" spans="1:13" x14ac:dyDescent="0.2">
      <c r="A8" s="17" t="s">
        <v>34</v>
      </c>
      <c r="B8" s="28">
        <f>+PUNTUALIDAD!G22</f>
        <v>0.95161290322580649</v>
      </c>
      <c r="C8" s="28">
        <f>+PUNTUALIDAD!L22</f>
        <v>0.90740740740740744</v>
      </c>
      <c r="D8" s="28">
        <f>+PUNTUALIDAD!Q22</f>
        <v>0.91935483870967738</v>
      </c>
      <c r="E8" s="28"/>
      <c r="F8" s="28"/>
      <c r="G8" s="28"/>
      <c r="H8" s="28"/>
      <c r="I8" s="28"/>
      <c r="J8" s="28"/>
      <c r="K8" s="28"/>
      <c r="L8" s="28"/>
      <c r="M8" s="28"/>
    </row>
    <row r="9" spans="1:13" x14ac:dyDescent="0.2">
      <c r="A9" s="19"/>
      <c r="B9" s="20"/>
      <c r="C9" s="20"/>
      <c r="D9" s="20"/>
      <c r="E9" s="20"/>
      <c r="F9" s="20"/>
      <c r="G9" s="20"/>
      <c r="H9" s="20"/>
      <c r="I9" s="20"/>
      <c r="J9" s="20"/>
      <c r="K9" s="20"/>
      <c r="L9" s="20"/>
      <c r="M9" s="20"/>
    </row>
    <row r="10" spans="1:13" ht="25.5" x14ac:dyDescent="0.2">
      <c r="A10" s="25" t="s">
        <v>67</v>
      </c>
      <c r="B10" s="41" t="s">
        <v>32</v>
      </c>
      <c r="C10" s="41" t="s">
        <v>22</v>
      </c>
      <c r="D10" s="41" t="s">
        <v>10</v>
      </c>
      <c r="E10" s="41" t="s">
        <v>23</v>
      </c>
      <c r="F10" s="41" t="s">
        <v>24</v>
      </c>
      <c r="G10" s="41" t="s">
        <v>25</v>
      </c>
      <c r="H10" s="41" t="s">
        <v>26</v>
      </c>
      <c r="I10" s="41" t="s">
        <v>27</v>
      </c>
      <c r="J10" s="41" t="s">
        <v>28</v>
      </c>
      <c r="K10" s="41" t="s">
        <v>29</v>
      </c>
      <c r="L10" s="41" t="s">
        <v>30</v>
      </c>
      <c r="M10" s="41" t="s">
        <v>31</v>
      </c>
    </row>
    <row r="11" spans="1:13" x14ac:dyDescent="0.2">
      <c r="A11" s="17" t="s">
        <v>33</v>
      </c>
      <c r="B11" s="18">
        <f>+PUNTUALIDAD!D16</f>
        <v>0.91782165558605755</v>
      </c>
      <c r="C11" s="18">
        <f>+PUNTUALIDAD!I16</f>
        <v>0.93543978505122205</v>
      </c>
      <c r="D11" s="18">
        <f>+PUNTUALIDAD!N16</f>
        <v>0.92545790836719888</v>
      </c>
      <c r="E11" s="18"/>
      <c r="F11" s="18"/>
      <c r="G11" s="18"/>
      <c r="H11" s="18"/>
      <c r="I11" s="18"/>
      <c r="J11" s="18"/>
      <c r="K11" s="18"/>
      <c r="L11" s="18"/>
      <c r="M11" s="18"/>
    </row>
    <row r="12" spans="1:13" x14ac:dyDescent="0.2">
      <c r="A12" s="17" t="s">
        <v>34</v>
      </c>
      <c r="B12" s="18">
        <f>+PUNTUALIDAD!D22</f>
        <v>0.77419354838709675</v>
      </c>
      <c r="C12" s="18">
        <f>+PUNTUALIDAD!I22</f>
        <v>0.79629629629629628</v>
      </c>
      <c r="D12" s="18">
        <f>+PUNTUALIDAD!N22</f>
        <v>0.91935483870967738</v>
      </c>
      <c r="E12" s="18"/>
      <c r="F12" s="18"/>
      <c r="G12" s="18"/>
      <c r="H12" s="18"/>
      <c r="I12" s="18"/>
      <c r="J12" s="18"/>
      <c r="K12" s="18"/>
      <c r="L12" s="18"/>
      <c r="M12" s="18"/>
    </row>
    <row r="37" spans="1:14" x14ac:dyDescent="0.2">
      <c r="N37" s="22"/>
    </row>
    <row r="38" spans="1:14" x14ac:dyDescent="0.2">
      <c r="N38" s="22"/>
    </row>
    <row r="39" spans="1:14" x14ac:dyDescent="0.2">
      <c r="N39" s="22"/>
    </row>
    <row r="40" spans="1:14" x14ac:dyDescent="0.2">
      <c r="N40" s="22"/>
    </row>
    <row r="41" spans="1:14" x14ac:dyDescent="0.2">
      <c r="N41" s="22"/>
    </row>
    <row r="42" spans="1:14" ht="12.75" customHeight="1" x14ac:dyDescent="0.2">
      <c r="N42" s="22"/>
    </row>
    <row r="43" spans="1:14" ht="38.25" x14ac:dyDescent="0.2">
      <c r="J43" s="51" t="s">
        <v>35</v>
      </c>
      <c r="K43" s="51"/>
      <c r="L43" s="24" t="s">
        <v>130</v>
      </c>
      <c r="M43" s="24" t="s">
        <v>37</v>
      </c>
      <c r="N43" s="22"/>
    </row>
    <row r="44" spans="1:14" x14ac:dyDescent="0.2">
      <c r="J44" s="39" t="s">
        <v>74</v>
      </c>
      <c r="K44" s="26"/>
      <c r="L44" s="21">
        <v>0.93994778067885121</v>
      </c>
      <c r="M44" s="21">
        <v>0.89425587467362921</v>
      </c>
      <c r="N44" s="22"/>
    </row>
    <row r="45" spans="1:14" x14ac:dyDescent="0.2">
      <c r="J45" s="39" t="s">
        <v>75</v>
      </c>
      <c r="K45" s="26"/>
      <c r="L45" s="21">
        <v>0.9833795013850416</v>
      </c>
      <c r="M45" s="21">
        <v>0.94459833795013848</v>
      </c>
      <c r="N45" s="22"/>
    </row>
    <row r="46" spans="1:14" x14ac:dyDescent="0.2">
      <c r="J46" s="39" t="s">
        <v>45</v>
      </c>
      <c r="K46" s="26"/>
      <c r="L46" s="21">
        <v>0.9887323943661972</v>
      </c>
      <c r="M46" s="21">
        <v>0.93239436619718308</v>
      </c>
      <c r="N46" s="22"/>
    </row>
    <row r="47" spans="1:14" x14ac:dyDescent="0.2">
      <c r="J47" s="39" t="s">
        <v>47</v>
      </c>
      <c r="K47" s="26"/>
      <c r="L47" s="21">
        <v>0.9450726978998385</v>
      </c>
      <c r="M47" s="21">
        <v>0.93537964458804523</v>
      </c>
      <c r="N47" s="22"/>
    </row>
    <row r="48" spans="1:14" x14ac:dyDescent="0.2">
      <c r="A48" s="5"/>
      <c r="B48" s="15"/>
      <c r="J48" s="39" t="s">
        <v>76</v>
      </c>
      <c r="K48" s="26"/>
      <c r="L48" s="21">
        <v>0.96</v>
      </c>
      <c r="M48" s="21">
        <v>0.93428571428571427</v>
      </c>
      <c r="N48" s="22"/>
    </row>
    <row r="49" spans="2:14" x14ac:dyDescent="0.2">
      <c r="B49" s="15"/>
      <c r="J49" s="39" t="s">
        <v>77</v>
      </c>
      <c r="K49" s="26"/>
      <c r="L49" s="21">
        <v>0.95705521472392641</v>
      </c>
      <c r="M49" s="21">
        <v>0.8926380368098159</v>
      </c>
      <c r="N49" s="22"/>
    </row>
    <row r="50" spans="2:14" x14ac:dyDescent="0.2">
      <c r="B50" s="15"/>
      <c r="J50" s="39" t="s">
        <v>78</v>
      </c>
      <c r="K50" s="26"/>
      <c r="L50" s="21">
        <v>0.97160068846815839</v>
      </c>
      <c r="M50" s="21">
        <v>0.94406196213425131</v>
      </c>
      <c r="N50" s="22"/>
    </row>
    <row r="51" spans="2:14" x14ac:dyDescent="0.2">
      <c r="B51" s="15"/>
    </row>
    <row r="52" spans="2:14" x14ac:dyDescent="0.2">
      <c r="B52" s="15"/>
    </row>
    <row r="53" spans="2:14" x14ac:dyDescent="0.2">
      <c r="B53" s="15"/>
    </row>
    <row r="54" spans="2:14" x14ac:dyDescent="0.2">
      <c r="B54" s="15"/>
    </row>
    <row r="58" spans="2:14" ht="38.25" x14ac:dyDescent="0.2">
      <c r="J58" s="43" t="s">
        <v>35</v>
      </c>
      <c r="K58" s="44"/>
      <c r="L58" s="24" t="str">
        <f>+L43</f>
        <v>Índice de puntualidad
(Ene-Mar)</v>
      </c>
      <c r="M58" s="24" t="s">
        <v>37</v>
      </c>
    </row>
    <row r="59" spans="2:14" x14ac:dyDescent="0.2">
      <c r="J59" s="39" t="s">
        <v>4</v>
      </c>
      <c r="K59" s="26"/>
      <c r="L59" s="21">
        <v>0.9269662921348315</v>
      </c>
      <c r="M59" s="21">
        <v>0.8314606741573034</v>
      </c>
    </row>
    <row r="60" spans="2:14" ht="12.75" customHeight="1" x14ac:dyDescent="0.2"/>
    <row r="62" spans="2:14" x14ac:dyDescent="0.2">
      <c r="B62" s="15"/>
    </row>
    <row r="72" spans="2:2" x14ac:dyDescent="0.2">
      <c r="B72" s="15"/>
    </row>
  </sheetData>
  <mergeCells count="1">
    <mergeCell ref="J43:K4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zoomScaleNormal="100" workbookViewId="0">
      <selection activeCell="K13" sqref="K13"/>
    </sheetView>
  </sheetViews>
  <sheetFormatPr baseColWidth="10" defaultRowHeight="15" x14ac:dyDescent="0.25"/>
  <cols>
    <col min="1" max="1" width="33.85546875" bestFit="1" customWidth="1"/>
    <col min="4" max="4" width="35.42578125" style="59" customWidth="1"/>
    <col min="5" max="5" width="13.5703125" style="59" bestFit="1" customWidth="1"/>
    <col min="6" max="6" width="24.85546875" customWidth="1"/>
    <col min="7" max="16384" width="11.42578125" style="59"/>
  </cols>
  <sheetData>
    <row r="2" spans="4:7" x14ac:dyDescent="0.25">
      <c r="D2" s="60" t="s">
        <v>98</v>
      </c>
      <c r="E2" s="61" t="s">
        <v>97</v>
      </c>
    </row>
    <row r="3" spans="4:7" x14ac:dyDescent="0.25">
      <c r="D3" s="62" t="s">
        <v>99</v>
      </c>
      <c r="E3" s="63">
        <v>4140</v>
      </c>
    </row>
    <row r="4" spans="4:7" x14ac:dyDescent="0.25">
      <c r="D4" s="62" t="s">
        <v>133</v>
      </c>
      <c r="E4" s="63">
        <v>170</v>
      </c>
      <c r="G4" s="64"/>
    </row>
    <row r="5" spans="4:7" x14ac:dyDescent="0.25">
      <c r="D5" s="62" t="s">
        <v>134</v>
      </c>
      <c r="E5" s="63">
        <v>11</v>
      </c>
      <c r="G5" s="66"/>
    </row>
    <row r="6" spans="4:7" x14ac:dyDescent="0.25">
      <c r="D6" s="62" t="s">
        <v>135</v>
      </c>
      <c r="E6" s="63">
        <v>14</v>
      </c>
      <c r="G6" s="66"/>
    </row>
    <row r="7" spans="4:7" x14ac:dyDescent="0.25">
      <c r="D7" s="62" t="s">
        <v>136</v>
      </c>
      <c r="E7" s="63">
        <v>143</v>
      </c>
      <c r="G7" s="66"/>
    </row>
    <row r="8" spans="4:7" x14ac:dyDescent="0.25">
      <c r="D8"/>
      <c r="E8"/>
      <c r="G8" s="66"/>
    </row>
    <row r="9" spans="4:7" x14ac:dyDescent="0.25">
      <c r="D9"/>
      <c r="E9"/>
      <c r="G9" s="66"/>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1" tint="0.34998626667073579"/>
  </sheetPr>
  <dimension ref="A1:P17"/>
  <sheetViews>
    <sheetView zoomScale="85" zoomScaleNormal="85" workbookViewId="0">
      <pane xSplit="1" ySplit="5" topLeftCell="B6" activePane="bottomRight" state="frozen"/>
      <selection activeCell="A13" activeCellId="1" sqref="N13:N16 A13:A16"/>
      <selection pane="topRight" activeCell="A13" activeCellId="1" sqref="N13:N16 A13:A16"/>
      <selection pane="bottomLeft" activeCell="A13" activeCellId="1" sqref="N13:N16 A13:A16"/>
      <selection pane="bottomRight" activeCell="I22" sqref="I22"/>
    </sheetView>
  </sheetViews>
  <sheetFormatPr baseColWidth="10" defaultRowHeight="15" x14ac:dyDescent="0.25"/>
  <cols>
    <col min="1" max="1" width="36.5703125" style="59" bestFit="1" customWidth="1"/>
    <col min="2" max="3" width="12.28515625" style="59" customWidth="1"/>
    <col min="4" max="4" width="12.5703125" style="59" customWidth="1"/>
    <col min="5" max="5" width="12.140625" style="59" customWidth="1"/>
    <col min="6" max="6" width="12.85546875" style="59" customWidth="1"/>
    <col min="7" max="7" width="12" style="59" customWidth="1"/>
    <col min="8" max="8" width="11.42578125" style="59" customWidth="1"/>
    <col min="9" max="9" width="12.42578125" style="59" customWidth="1"/>
    <col min="10" max="10" width="12.28515625" style="59" customWidth="1"/>
    <col min="11" max="11" width="12" style="59" customWidth="1"/>
    <col min="12" max="12" width="12.5703125" style="59" customWidth="1"/>
    <col min="13" max="13" width="12.28515625" style="59" customWidth="1"/>
    <col min="17" max="16384" width="11.42578125" style="59"/>
  </cols>
  <sheetData>
    <row r="1" spans="1:13" x14ac:dyDescent="0.25">
      <c r="A1"/>
      <c r="E1" s="67" t="s">
        <v>104</v>
      </c>
    </row>
    <row r="2" spans="1:13" x14ac:dyDescent="0.25">
      <c r="A2" s="59" t="s">
        <v>105</v>
      </c>
      <c r="B2" s="59" t="s">
        <v>106</v>
      </c>
    </row>
    <row r="3" spans="1:13" x14ac:dyDescent="0.25">
      <c r="A3" s="59" t="s">
        <v>107</v>
      </c>
      <c r="B3" s="59" t="s">
        <v>106</v>
      </c>
    </row>
    <row r="5" spans="1:13" x14ac:dyDescent="0.25">
      <c r="A5" s="59" t="s">
        <v>108</v>
      </c>
      <c r="B5" s="59" t="s">
        <v>109</v>
      </c>
      <c r="C5" s="59" t="s">
        <v>110</v>
      </c>
      <c r="D5" s="59" t="s">
        <v>111</v>
      </c>
      <c r="E5" s="59" t="s">
        <v>112</v>
      </c>
      <c r="F5" s="59" t="s">
        <v>113</v>
      </c>
      <c r="G5" s="59" t="s">
        <v>114</v>
      </c>
      <c r="H5" s="59" t="s">
        <v>115</v>
      </c>
      <c r="I5" s="59" t="s">
        <v>116</v>
      </c>
      <c r="J5" s="59" t="s">
        <v>117</v>
      </c>
      <c r="K5" s="59" t="s">
        <v>118</v>
      </c>
      <c r="L5" s="59" t="s">
        <v>119</v>
      </c>
      <c r="M5" s="59" t="s">
        <v>120</v>
      </c>
    </row>
    <row r="6" spans="1:13" x14ac:dyDescent="0.25">
      <c r="A6" s="68" t="s">
        <v>121</v>
      </c>
      <c r="B6" s="69">
        <v>51</v>
      </c>
      <c r="C6" s="69">
        <v>46</v>
      </c>
      <c r="D6" s="69">
        <v>73</v>
      </c>
      <c r="E6" s="69">
        <v>0</v>
      </c>
      <c r="F6" s="69">
        <v>0</v>
      </c>
      <c r="G6" s="69">
        <v>0</v>
      </c>
      <c r="H6" s="69">
        <v>0</v>
      </c>
      <c r="I6" s="69">
        <v>0</v>
      </c>
      <c r="J6" s="69">
        <v>0</v>
      </c>
      <c r="K6" s="69">
        <v>0</v>
      </c>
      <c r="L6" s="69">
        <v>0</v>
      </c>
      <c r="M6" s="69">
        <v>0</v>
      </c>
    </row>
    <row r="7" spans="1:13" x14ac:dyDescent="0.25">
      <c r="A7" s="68" t="s">
        <v>122</v>
      </c>
      <c r="B7" s="69">
        <v>36</v>
      </c>
      <c r="C7" s="69">
        <v>37</v>
      </c>
      <c r="D7" s="69">
        <v>57</v>
      </c>
      <c r="E7" s="69">
        <v>0</v>
      </c>
      <c r="F7" s="69">
        <v>0</v>
      </c>
      <c r="G7" s="69">
        <v>0</v>
      </c>
      <c r="H7" s="69">
        <v>0</v>
      </c>
      <c r="I7" s="69">
        <v>0</v>
      </c>
      <c r="J7" s="69">
        <v>0</v>
      </c>
      <c r="K7" s="69">
        <v>0</v>
      </c>
      <c r="L7" s="69">
        <v>0</v>
      </c>
      <c r="M7" s="69">
        <v>0</v>
      </c>
    </row>
    <row r="8" spans="1:13" x14ac:dyDescent="0.25">
      <c r="A8" s="68" t="s">
        <v>123</v>
      </c>
      <c r="B8" s="69">
        <v>1</v>
      </c>
      <c r="C8" s="69">
        <v>0</v>
      </c>
      <c r="D8" s="69">
        <v>0</v>
      </c>
      <c r="E8" s="69">
        <v>0</v>
      </c>
      <c r="F8" s="69">
        <v>0</v>
      </c>
      <c r="G8" s="69">
        <v>0</v>
      </c>
      <c r="H8" s="69">
        <v>0</v>
      </c>
      <c r="I8" s="69">
        <v>0</v>
      </c>
      <c r="J8" s="69">
        <v>0</v>
      </c>
      <c r="K8" s="69">
        <v>0</v>
      </c>
      <c r="L8" s="69">
        <v>0</v>
      </c>
      <c r="M8" s="69">
        <v>0</v>
      </c>
    </row>
    <row r="9" spans="1:13" x14ac:dyDescent="0.25">
      <c r="A9" s="68" t="s">
        <v>124</v>
      </c>
      <c r="B9" s="69">
        <v>1</v>
      </c>
      <c r="C9" s="69">
        <v>2</v>
      </c>
      <c r="D9" s="69">
        <v>4</v>
      </c>
      <c r="E9" s="69">
        <v>0</v>
      </c>
      <c r="F9" s="69">
        <v>0</v>
      </c>
      <c r="G9" s="69">
        <v>0</v>
      </c>
      <c r="H9" s="69">
        <v>0</v>
      </c>
      <c r="I9" s="69">
        <v>0</v>
      </c>
      <c r="J9" s="69">
        <v>0</v>
      </c>
      <c r="K9" s="69">
        <v>0</v>
      </c>
      <c r="L9" s="69">
        <v>0</v>
      </c>
      <c r="M9" s="69">
        <v>0</v>
      </c>
    </row>
    <row r="10" spans="1:13" x14ac:dyDescent="0.25">
      <c r="A10" s="68" t="s">
        <v>125</v>
      </c>
      <c r="B10" s="69">
        <v>5</v>
      </c>
      <c r="C10" s="69">
        <v>4</v>
      </c>
      <c r="D10" s="69">
        <v>10</v>
      </c>
      <c r="E10" s="69">
        <v>0</v>
      </c>
      <c r="F10" s="69">
        <v>0</v>
      </c>
      <c r="G10" s="69">
        <v>0</v>
      </c>
      <c r="H10" s="69">
        <v>0</v>
      </c>
      <c r="I10" s="69">
        <v>0</v>
      </c>
      <c r="J10" s="69">
        <v>0</v>
      </c>
      <c r="K10" s="69">
        <v>0</v>
      </c>
      <c r="L10" s="69">
        <v>0</v>
      </c>
      <c r="M10" s="69">
        <v>0</v>
      </c>
    </row>
    <row r="11" spans="1:13" x14ac:dyDescent="0.25">
      <c r="A11" s="68" t="s">
        <v>126</v>
      </c>
      <c r="B11" s="69">
        <v>8</v>
      </c>
      <c r="C11" s="69">
        <v>1</v>
      </c>
      <c r="D11" s="69">
        <v>1</v>
      </c>
      <c r="E11" s="69">
        <v>0</v>
      </c>
      <c r="F11" s="69">
        <v>0</v>
      </c>
      <c r="G11" s="69">
        <v>0</v>
      </c>
      <c r="H11" s="69">
        <v>0</v>
      </c>
      <c r="I11" s="69">
        <v>0</v>
      </c>
      <c r="J11" s="69">
        <v>0</v>
      </c>
      <c r="K11" s="69">
        <v>0</v>
      </c>
      <c r="L11" s="69">
        <v>0</v>
      </c>
      <c r="M11" s="69">
        <v>0</v>
      </c>
    </row>
    <row r="12" spans="1:13" x14ac:dyDescent="0.25">
      <c r="A12" s="68" t="s">
        <v>127</v>
      </c>
      <c r="B12" s="69">
        <v>0</v>
      </c>
      <c r="C12" s="69">
        <v>2</v>
      </c>
      <c r="D12" s="69">
        <v>1</v>
      </c>
      <c r="E12" s="69">
        <v>0</v>
      </c>
      <c r="F12" s="69">
        <v>0</v>
      </c>
      <c r="G12" s="69">
        <v>0</v>
      </c>
      <c r="H12" s="69">
        <v>0</v>
      </c>
      <c r="I12" s="69">
        <v>0</v>
      </c>
      <c r="J12" s="69">
        <v>0</v>
      </c>
      <c r="K12" s="69">
        <v>0</v>
      </c>
      <c r="L12" s="69">
        <v>0</v>
      </c>
      <c r="M12" s="69">
        <v>0</v>
      </c>
    </row>
    <row r="13" spans="1:13" x14ac:dyDescent="0.25">
      <c r="A13" s="70" t="s">
        <v>100</v>
      </c>
      <c r="B13" s="71">
        <v>68</v>
      </c>
      <c r="C13" s="71">
        <v>45</v>
      </c>
      <c r="D13" s="71">
        <v>55</v>
      </c>
      <c r="E13" s="71">
        <v>0</v>
      </c>
      <c r="F13" s="71">
        <v>0</v>
      </c>
      <c r="G13" s="71">
        <v>0</v>
      </c>
      <c r="H13" s="71">
        <v>0</v>
      </c>
      <c r="I13" s="71">
        <v>0</v>
      </c>
      <c r="J13" s="71">
        <v>0</v>
      </c>
      <c r="K13" s="71">
        <v>0</v>
      </c>
      <c r="L13" s="71">
        <v>0</v>
      </c>
      <c r="M13" s="71">
        <v>0</v>
      </c>
    </row>
    <row r="14" spans="1:13" x14ac:dyDescent="0.25">
      <c r="A14" s="72" t="s">
        <v>101</v>
      </c>
      <c r="B14" s="71">
        <v>6</v>
      </c>
      <c r="C14" s="71">
        <v>4</v>
      </c>
      <c r="D14" s="71">
        <v>1</v>
      </c>
      <c r="E14" s="71">
        <v>0</v>
      </c>
      <c r="F14" s="71">
        <v>0</v>
      </c>
      <c r="G14" s="71">
        <v>0</v>
      </c>
      <c r="H14" s="71">
        <v>0</v>
      </c>
      <c r="I14" s="71">
        <v>0</v>
      </c>
      <c r="J14" s="71">
        <v>0</v>
      </c>
      <c r="K14" s="71">
        <v>0</v>
      </c>
      <c r="L14" s="71">
        <v>0</v>
      </c>
      <c r="M14" s="71">
        <v>0</v>
      </c>
    </row>
    <row r="15" spans="1:13" x14ac:dyDescent="0.25">
      <c r="A15" s="72" t="s">
        <v>102</v>
      </c>
      <c r="B15" s="71">
        <v>6</v>
      </c>
      <c r="C15" s="71">
        <v>3</v>
      </c>
      <c r="D15" s="71">
        <v>5</v>
      </c>
      <c r="E15" s="71">
        <v>0</v>
      </c>
      <c r="F15" s="71">
        <v>0</v>
      </c>
      <c r="G15" s="71">
        <v>0</v>
      </c>
      <c r="H15" s="71">
        <v>0</v>
      </c>
      <c r="I15" s="71">
        <v>0</v>
      </c>
      <c r="J15" s="71">
        <v>0</v>
      </c>
      <c r="K15" s="71">
        <v>0</v>
      </c>
      <c r="L15" s="71">
        <v>0</v>
      </c>
      <c r="M15" s="71">
        <v>0</v>
      </c>
    </row>
    <row r="16" spans="1:13" x14ac:dyDescent="0.25">
      <c r="A16" s="72" t="s">
        <v>103</v>
      </c>
      <c r="B16" s="71">
        <v>56</v>
      </c>
      <c r="C16" s="71">
        <v>38</v>
      </c>
      <c r="D16" s="71">
        <v>49</v>
      </c>
      <c r="E16" s="71">
        <v>0</v>
      </c>
      <c r="F16" s="71">
        <v>0</v>
      </c>
      <c r="G16" s="71">
        <v>0</v>
      </c>
      <c r="H16" s="71">
        <v>0</v>
      </c>
      <c r="I16" s="71">
        <v>0</v>
      </c>
      <c r="J16" s="71">
        <v>0</v>
      </c>
      <c r="K16" s="71">
        <v>0</v>
      </c>
      <c r="L16" s="71">
        <v>0</v>
      </c>
      <c r="M16" s="71">
        <v>0</v>
      </c>
    </row>
    <row r="17" spans="1:13" x14ac:dyDescent="0.25">
      <c r="A17" s="73" t="s">
        <v>128</v>
      </c>
      <c r="B17" s="65">
        <v>119</v>
      </c>
      <c r="C17" s="65">
        <v>91</v>
      </c>
      <c r="D17" s="65">
        <v>128</v>
      </c>
      <c r="E17" s="65">
        <v>0</v>
      </c>
      <c r="F17" s="65">
        <v>0</v>
      </c>
      <c r="G17" s="65">
        <v>0</v>
      </c>
      <c r="H17" s="65">
        <v>0</v>
      </c>
      <c r="I17" s="65">
        <v>0</v>
      </c>
      <c r="J17" s="65">
        <v>0</v>
      </c>
      <c r="K17" s="65">
        <v>0</v>
      </c>
      <c r="L17" s="65">
        <v>0</v>
      </c>
      <c r="M17" s="65">
        <v>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37" customFormat="1" x14ac:dyDescent="0.2"/>
    <row r="4" spans="2:3" s="37" customFormat="1" x14ac:dyDescent="0.2">
      <c r="B4" s="34" t="s">
        <v>79</v>
      </c>
      <c r="C4" s="35" t="s">
        <v>68</v>
      </c>
    </row>
    <row r="5" spans="2:3" s="37" customFormat="1" ht="37.5" customHeight="1" x14ac:dyDescent="0.2">
      <c r="B5" s="36" t="s">
        <v>48</v>
      </c>
      <c r="C5" s="36" t="s">
        <v>69</v>
      </c>
    </row>
    <row r="6" spans="2:3" s="37" customFormat="1" x14ac:dyDescent="0.2">
      <c r="B6" s="36" t="s">
        <v>80</v>
      </c>
      <c r="C6" s="36" t="s">
        <v>81</v>
      </c>
    </row>
    <row r="7" spans="2:3" s="37" customFormat="1" x14ac:dyDescent="0.2">
      <c r="B7" s="36" t="s">
        <v>49</v>
      </c>
      <c r="C7" s="36" t="s">
        <v>82</v>
      </c>
    </row>
    <row r="8" spans="2:3" s="37" customFormat="1" ht="38.25" x14ac:dyDescent="0.2">
      <c r="B8" s="36" t="s">
        <v>50</v>
      </c>
      <c r="C8" s="36" t="s">
        <v>73</v>
      </c>
    </row>
    <row r="9" spans="2:3" s="37" customFormat="1" x14ac:dyDescent="0.2">
      <c r="B9" s="36" t="s">
        <v>51</v>
      </c>
      <c r="C9" s="36" t="s">
        <v>83</v>
      </c>
    </row>
    <row r="10" spans="2:3" s="37" customFormat="1" ht="25.5" x14ac:dyDescent="0.2">
      <c r="B10" s="36" t="s">
        <v>52</v>
      </c>
      <c r="C10" s="36" t="s">
        <v>84</v>
      </c>
    </row>
    <row r="11" spans="2:3" s="37" customFormat="1" x14ac:dyDescent="0.2">
      <c r="B11" s="36" t="s">
        <v>53</v>
      </c>
      <c r="C11" s="36" t="s">
        <v>85</v>
      </c>
    </row>
    <row r="12" spans="2:3" s="37" customFormat="1" x14ac:dyDescent="0.2">
      <c r="B12" s="36" t="s">
        <v>54</v>
      </c>
      <c r="C12" s="36" t="s">
        <v>86</v>
      </c>
    </row>
    <row r="13" spans="2:3" s="37" customFormat="1" ht="25.5" x14ac:dyDescent="0.2">
      <c r="B13" s="36" t="s">
        <v>56</v>
      </c>
      <c r="C13" s="36" t="s">
        <v>87</v>
      </c>
    </row>
    <row r="14" spans="2:3" s="37" customFormat="1" ht="25.5" x14ac:dyDescent="0.2">
      <c r="B14" s="36" t="s">
        <v>55</v>
      </c>
      <c r="C14" s="36" t="s">
        <v>88</v>
      </c>
    </row>
    <row r="15" spans="2:3" s="37" customFormat="1" ht="38.25" x14ac:dyDescent="0.2">
      <c r="B15" s="36" t="s">
        <v>57</v>
      </c>
      <c r="C15" s="36" t="s">
        <v>89</v>
      </c>
    </row>
    <row r="16" spans="2:3" s="37" customFormat="1" ht="25.5" x14ac:dyDescent="0.2">
      <c r="B16" s="36" t="s">
        <v>58</v>
      </c>
      <c r="C16" s="36" t="s">
        <v>70</v>
      </c>
    </row>
    <row r="17" spans="2:3" s="37" customFormat="1" ht="25.5" x14ac:dyDescent="0.2">
      <c r="B17" s="36" t="s">
        <v>59</v>
      </c>
      <c r="C17" s="36" t="s">
        <v>90</v>
      </c>
    </row>
    <row r="18" spans="2:3" s="37" customFormat="1" ht="25.5" x14ac:dyDescent="0.2">
      <c r="B18" s="36" t="s">
        <v>60</v>
      </c>
      <c r="C18" s="36" t="s">
        <v>71</v>
      </c>
    </row>
    <row r="19" spans="2:3" s="37" customFormat="1" x14ac:dyDescent="0.2">
      <c r="B19" s="36" t="s">
        <v>61</v>
      </c>
      <c r="C19" s="36" t="s">
        <v>72</v>
      </c>
    </row>
    <row r="20" spans="2:3" s="37" customFormat="1" ht="51" x14ac:dyDescent="0.2">
      <c r="B20" s="36" t="s">
        <v>62</v>
      </c>
      <c r="C20" s="36" t="s">
        <v>91</v>
      </c>
    </row>
    <row r="21" spans="2:3" s="37" customFormat="1" x14ac:dyDescent="0.2">
      <c r="B21" s="36" t="s">
        <v>92</v>
      </c>
      <c r="C21" s="36" t="s">
        <v>93</v>
      </c>
    </row>
    <row r="22" spans="2:3" s="37" customFormat="1" x14ac:dyDescent="0.2">
      <c r="B22" s="36" t="s">
        <v>63</v>
      </c>
      <c r="C22" s="36" t="s">
        <v>94</v>
      </c>
    </row>
    <row r="23" spans="2:3" s="37" customFormat="1" ht="51" x14ac:dyDescent="0.2">
      <c r="B23" s="36" t="s">
        <v>64</v>
      </c>
      <c r="C23" s="36" t="s">
        <v>95</v>
      </c>
    </row>
    <row r="24" spans="2:3" s="37" customFormat="1" x14ac:dyDescent="0.2">
      <c r="B24" s="36" t="s">
        <v>65</v>
      </c>
      <c r="C24" s="36" t="s">
        <v>96</v>
      </c>
    </row>
    <row r="25" spans="2:3" s="37" customFormat="1" x14ac:dyDescent="0.2">
      <c r="B25"/>
      <c r="C25"/>
    </row>
    <row r="26" spans="2:3" s="37"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2018-06-05T22:26:13Z</cp:lastPrinted>
  <dcterms:created xsi:type="dcterms:W3CDTF">2005-04-25T18:34:12Z</dcterms:created>
  <dcterms:modified xsi:type="dcterms:W3CDTF">2018-06-05T22:30:28Z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1c50ee5-55f7-4004-bbe0-afdad37d5b31_Enabled">
    <vt:lpwstr>True</vt:lpwstr>
  </property>
  <property fmtid="{D5CDD505-2E9C-101B-9397-08002B2CF9AE}" pid="3" name="MSIP_Label_a1c50ee5-55f7-4004-bbe0-afdad37d5b31_SiteId">
    <vt:lpwstr>d9aeeb18-3020-424c-88e6-b7c426065333</vt:lpwstr>
  </property>
  <property fmtid="{D5CDD505-2E9C-101B-9397-08002B2CF9AE}" pid="4" name="MSIP_Label_a1c50ee5-55f7-4004-bbe0-afdad37d5b31_Ref">
    <vt:lpwstr>https://api.informationprotection.azure.com/api/d9aeeb18-3020-424c-88e6-b7c426065333</vt:lpwstr>
  </property>
  <property fmtid="{D5CDD505-2E9C-101B-9397-08002B2CF9AE}" pid="5" name="MSIP_Label_a1c50ee5-55f7-4004-bbe0-afdad37d5b31_Owner">
    <vt:lpwstr>jnequizm@sct.gob.mx</vt:lpwstr>
  </property>
  <property fmtid="{D5CDD505-2E9C-101B-9397-08002B2CF9AE}" pid="6" name="MSIP_Label_a1c50ee5-55f7-4004-bbe0-afdad37d5b31_SetDate">
    <vt:lpwstr>2018-06-05T17:29:15.3717657-05:00</vt:lpwstr>
  </property>
  <property fmtid="{D5CDD505-2E9C-101B-9397-08002B2CF9AE}" pid="7" name="MSIP_Label_a1c50ee5-55f7-4004-bbe0-afdad37d5b31_Name">
    <vt:lpwstr>Publica</vt:lpwstr>
  </property>
  <property fmtid="{D5CDD505-2E9C-101B-9397-08002B2CF9AE}" pid="8" name="MSIP_Label_a1c50ee5-55f7-4004-bbe0-afdad37d5b31_Application">
    <vt:lpwstr>Microsoft Azure Information Protection</vt:lpwstr>
  </property>
  <property fmtid="{D5CDD505-2E9C-101B-9397-08002B2CF9AE}" pid="9" name="MSIP_Label_a1c50ee5-55f7-4004-bbe0-afdad37d5b31_Extended_MSFT_Method">
    <vt:lpwstr>Manual</vt:lpwstr>
  </property>
  <property fmtid="{D5CDD505-2E9C-101B-9397-08002B2CF9AE}" pid="10" name="Sensitivity">
    <vt:lpwstr>Publica</vt:lpwstr>
  </property>
</Properties>
</file>