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REGION 3\"/>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52511"/>
  <pivotCaches>
    <pivotCache cacheId="19" r:id="rId7"/>
  </pivotCaches>
</workbook>
</file>

<file path=xl/calcChain.xml><?xml version="1.0" encoding="utf-8"?>
<calcChain xmlns="http://schemas.openxmlformats.org/spreadsheetml/2006/main">
  <c r="BP31" i="19" l="1"/>
  <c r="BO31" i="19"/>
  <c r="BN31" i="19"/>
  <c r="BM31" i="19"/>
  <c r="BJ31" i="19"/>
  <c r="BI31" i="19"/>
  <c r="BH31" i="19"/>
  <c r="BG31" i="19"/>
  <c r="BE31" i="19"/>
  <c r="BD31" i="19"/>
  <c r="BC31" i="19"/>
  <c r="BB31" i="19"/>
  <c r="AZ31" i="19"/>
  <c r="AY31" i="19"/>
  <c r="AX31" i="19"/>
  <c r="AW31" i="19"/>
  <c r="AU31" i="19"/>
  <c r="AT31" i="19"/>
  <c r="AS31" i="19"/>
  <c r="AR31" i="19"/>
  <c r="AP31" i="19"/>
  <c r="AO31" i="19"/>
  <c r="AN31" i="19"/>
  <c r="AM31" i="19"/>
  <c r="AK31" i="19"/>
  <c r="AJ31" i="19"/>
  <c r="AI31" i="19"/>
  <c r="AH31" i="19"/>
  <c r="AF31" i="19"/>
  <c r="AE31" i="19"/>
  <c r="AD31" i="19"/>
  <c r="AC31" i="19"/>
  <c r="AA31" i="19"/>
  <c r="Z31" i="19"/>
  <c r="Y31" i="19"/>
  <c r="X31" i="19"/>
  <c r="V31" i="19"/>
  <c r="U31" i="19"/>
  <c r="T31" i="19"/>
  <c r="S31" i="19"/>
  <c r="Q31" i="19"/>
  <c r="P31" i="19"/>
  <c r="O31" i="19"/>
  <c r="N31" i="19"/>
  <c r="L31" i="19"/>
  <c r="K31" i="19"/>
  <c r="J31" i="19"/>
  <c r="I31" i="19"/>
  <c r="G31" i="19"/>
  <c r="F31" i="19"/>
  <c r="E31" i="19"/>
  <c r="D31" i="19"/>
  <c r="E29" i="19"/>
  <c r="Q29" i="19"/>
  <c r="AA29" i="19"/>
  <c r="AK29" i="19"/>
  <c r="AU29" i="19"/>
  <c r="BE29" i="19"/>
  <c r="D29" i="19"/>
  <c r="F29" i="19"/>
  <c r="G29" i="19"/>
  <c r="I29" i="19"/>
  <c r="J29" i="19"/>
  <c r="K29" i="19"/>
  <c r="L29" i="19"/>
  <c r="N29" i="19"/>
  <c r="O29" i="19"/>
  <c r="P29" i="19"/>
  <c r="S29" i="19"/>
  <c r="T29" i="19"/>
  <c r="U29" i="19"/>
  <c r="V29" i="19"/>
  <c r="X29" i="19"/>
  <c r="Y29" i="19"/>
  <c r="Z29" i="19"/>
  <c r="AC29" i="19"/>
  <c r="AD29" i="19"/>
  <c r="AE29" i="19"/>
  <c r="AF29" i="19"/>
  <c r="AH29" i="19"/>
  <c r="AI29" i="19"/>
  <c r="AJ29" i="19"/>
  <c r="AM29" i="19"/>
  <c r="AN29" i="19"/>
  <c r="AO29" i="19"/>
  <c r="AP29" i="19"/>
  <c r="AR29" i="19"/>
  <c r="AS29" i="19"/>
  <c r="AT29" i="19"/>
  <c r="AW29" i="19"/>
  <c r="AX29" i="19"/>
  <c r="AY29" i="19"/>
  <c r="AZ29" i="19"/>
  <c r="BB29" i="19"/>
  <c r="BC29" i="19"/>
  <c r="BD29" i="19"/>
  <c r="BG29" i="19"/>
  <c r="BH29" i="19"/>
  <c r="BI29" i="19"/>
  <c r="BJ29" i="19"/>
  <c r="BM29" i="19"/>
  <c r="BN29" i="19"/>
  <c r="BO29" i="19"/>
  <c r="BP29" i="19"/>
  <c r="A3" i="20" l="1"/>
  <c r="L64" i="20" l="1"/>
  <c r="L85" i="20" s="1"/>
  <c r="L9" i="20" l="1"/>
  <c r="K16" i="20"/>
  <c r="M9" i="20"/>
  <c r="K9" i="20" l="1"/>
  <c r="M16" i="20"/>
  <c r="L16" i="20"/>
  <c r="I16" i="20" l="1"/>
  <c r="J16" i="20"/>
  <c r="H16" i="20"/>
  <c r="G16" i="20"/>
  <c r="F16" i="20"/>
  <c r="J9" i="20" l="1"/>
  <c r="H9" i="20"/>
  <c r="G9" i="20"/>
  <c r="I9" i="20"/>
  <c r="F9" i="20"/>
  <c r="E16" i="20" l="1"/>
  <c r="D16" i="20"/>
  <c r="E9" i="20" l="1"/>
  <c r="D9" i="20"/>
  <c r="B16" i="20"/>
  <c r="C16" i="20"/>
  <c r="B9" i="20" l="1"/>
  <c r="C9" i="20"/>
  <c r="BH18" i="19" l="1"/>
  <c r="AX18" i="19"/>
  <c r="AN18" i="19"/>
  <c r="S18" i="19"/>
  <c r="E14" i="20" s="1"/>
  <c r="D18" i="19"/>
  <c r="B14" i="20" s="1"/>
  <c r="BD24" i="19"/>
  <c r="AO24" i="19"/>
  <c r="Y24" i="19"/>
  <c r="O24" i="19"/>
  <c r="E24" i="19"/>
  <c r="BG18" i="19"/>
  <c r="M14" i="20" s="1"/>
  <c r="BB18" i="19"/>
  <c r="L14" i="20" s="1"/>
  <c r="AW18" i="19"/>
  <c r="K14" i="20" s="1"/>
  <c r="AR18" i="19"/>
  <c r="J14" i="20" s="1"/>
  <c r="AM18" i="19"/>
  <c r="I14" i="20" s="1"/>
  <c r="AH18" i="19"/>
  <c r="H14" i="20" s="1"/>
  <c r="AC18" i="19"/>
  <c r="G14" i="20" s="1"/>
  <c r="BH24" i="19"/>
  <c r="BC24" i="19"/>
  <c r="AX24" i="19"/>
  <c r="AS24" i="19"/>
  <c r="AN24" i="19"/>
  <c r="AI24" i="19"/>
  <c r="AD24" i="19"/>
  <c r="X24" i="19"/>
  <c r="F15" i="20" s="1"/>
  <c r="S24" i="19"/>
  <c r="E15" i="20" s="1"/>
  <c r="N24" i="19"/>
  <c r="D15" i="20" s="1"/>
  <c r="I24" i="19"/>
  <c r="C15" i="20" s="1"/>
  <c r="D24" i="19"/>
  <c r="B15" i="20" s="1"/>
  <c r="BC18" i="19"/>
  <c r="AD18" i="19"/>
  <c r="N18" i="19"/>
  <c r="D14" i="20" s="1"/>
  <c r="AY24" i="19"/>
  <c r="AJ24" i="19"/>
  <c r="T24" i="19"/>
  <c r="Z18" i="19"/>
  <c r="U18" i="19"/>
  <c r="P18" i="19"/>
  <c r="K18" i="19"/>
  <c r="F18" i="19"/>
  <c r="BG24" i="19"/>
  <c r="M15" i="20" s="1"/>
  <c r="BB24" i="19"/>
  <c r="L15" i="20" s="1"/>
  <c r="AW24" i="19"/>
  <c r="K15" i="20" s="1"/>
  <c r="AR24" i="19"/>
  <c r="J15" i="20" s="1"/>
  <c r="AM24" i="19"/>
  <c r="I15" i="20" s="1"/>
  <c r="AH24" i="19"/>
  <c r="H15" i="20" s="1"/>
  <c r="AC24" i="19"/>
  <c r="G15" i="20" s="1"/>
  <c r="AS18" i="19"/>
  <c r="AI18" i="19"/>
  <c r="X18" i="19"/>
  <c r="F14" i="20" s="1"/>
  <c r="I18" i="19"/>
  <c r="C14" i="20" s="1"/>
  <c r="BI24" i="19"/>
  <c r="AT24" i="19"/>
  <c r="AE24" i="19"/>
  <c r="J24" i="19"/>
  <c r="BI18" i="19"/>
  <c r="BD18" i="19"/>
  <c r="AY18" i="19"/>
  <c r="AT18" i="19"/>
  <c r="AO18" i="19"/>
  <c r="AJ18" i="19"/>
  <c r="AE18" i="19"/>
  <c r="Y18" i="19"/>
  <c r="T18" i="19"/>
  <c r="O18" i="19"/>
  <c r="J18" i="19"/>
  <c r="E18" i="19"/>
  <c r="Z24" i="19"/>
  <c r="U24" i="19"/>
  <c r="P24" i="19"/>
  <c r="K24" i="19"/>
  <c r="F24" i="19"/>
  <c r="AP18" i="19" l="1"/>
  <c r="I7" i="20" s="1"/>
  <c r="AZ18" i="19"/>
  <c r="K7" i="20" s="1"/>
  <c r="BJ24" i="19"/>
  <c r="M8" i="20" s="1"/>
  <c r="AK24" i="19"/>
  <c r="H8" i="20" s="1"/>
  <c r="V24" i="19"/>
  <c r="E8" i="20" s="1"/>
  <c r="G18" i="19"/>
  <c r="B7" i="20" s="1"/>
  <c r="AA18" i="19"/>
  <c r="F7" i="20" s="1"/>
  <c r="AK18" i="19"/>
  <c r="H7" i="20" s="1"/>
  <c r="BE18" i="19"/>
  <c r="L7" i="20" s="1"/>
  <c r="L24" i="19"/>
  <c r="C8" i="20" s="1"/>
  <c r="AP24" i="19"/>
  <c r="I8" i="20" s="1"/>
  <c r="AA24" i="19"/>
  <c r="F8" i="20" s="1"/>
  <c r="L18" i="19"/>
  <c r="C7" i="20" s="1"/>
  <c r="AU18" i="19"/>
  <c r="J7" i="20" s="1"/>
  <c r="BJ18" i="19"/>
  <c r="M7" i="20" s="1"/>
  <c r="AZ24" i="19"/>
  <c r="K8" i="20" s="1"/>
  <c r="AF24" i="19"/>
  <c r="G8" i="20" s="1"/>
  <c r="V18" i="19"/>
  <c r="E7" i="20" s="1"/>
  <c r="Q24" i="19"/>
  <c r="D8" i="20" s="1"/>
  <c r="AU24" i="19"/>
  <c r="J8" i="20" s="1"/>
  <c r="G24" i="19"/>
  <c r="B8" i="20" s="1"/>
  <c r="AF18" i="19"/>
  <c r="G7" i="20" s="1"/>
  <c r="Q18" i="19"/>
  <c r="D7" i="20" s="1"/>
  <c r="BE24" i="19"/>
  <c r="L8" i="20" s="1"/>
  <c r="BO24" i="19" l="1"/>
  <c r="BO18" i="19"/>
  <c r="BN24" i="19"/>
  <c r="BP18" i="19"/>
  <c r="BN18" i="19"/>
  <c r="BM24" i="19"/>
  <c r="BM18" i="19"/>
  <c r="BP24" i="19"/>
</calcChain>
</file>

<file path=xl/sharedStrings.xml><?xml version="1.0" encoding="utf-8"?>
<sst xmlns="http://schemas.openxmlformats.org/spreadsheetml/2006/main" count="348" uniqueCount="166">
  <si>
    <t>Aeroméxico Connect (Aerolitoral)</t>
  </si>
  <si>
    <t>Aeroméxico (Aerovías de México)</t>
  </si>
  <si>
    <t>Interjet (ABC Aerolíneas)</t>
  </si>
  <si>
    <t>Aeromar</t>
  </si>
  <si>
    <t>Vivaaerobus (Aeroenlaces)</t>
  </si>
  <si>
    <t>Magnicharters (Grupo Aéreo Monterrey)</t>
  </si>
  <si>
    <t>American Airlines</t>
  </si>
  <si>
    <t>Delta Airlines</t>
  </si>
  <si>
    <t>Copa (Compañía Panameña de Aviación)</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</si>
  <si>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</si>
  <si>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</si>
  <si>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</si>
  <si>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</si>
  <si>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</si>
  <si>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</si>
  <si>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</si>
  <si>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AMX</t>
  </si>
  <si>
    <t>GMT</t>
  </si>
  <si>
    <t>SLI</t>
  </si>
  <si>
    <t>TAO</t>
  </si>
  <si>
    <t>VIV</t>
  </si>
  <si>
    <t>VOI</t>
  </si>
  <si>
    <t>AAL</t>
  </si>
  <si>
    <t>DAL</t>
  </si>
  <si>
    <t>UAL</t>
  </si>
  <si>
    <t>CMP</t>
  </si>
  <si>
    <t>E m p r e s a / Air Carrier</t>
  </si>
  <si>
    <t>ÍNDICE DE PUNTUALIDAD/ PUNCTUALITY INDEX</t>
  </si>
  <si>
    <t>IATA</t>
  </si>
  <si>
    <t>Promedio Centro y Sudamericanas/ Central and Latinamerican Average</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</si>
  <si>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</si>
  <si>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</si>
  <si>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</si>
  <si>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</si>
  <si>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</si>
  <si>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</si>
  <si>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</si>
  <si>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</si>
  <si>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</si>
  <si>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</si>
  <si>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</si>
  <si>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</si>
  <si>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</si>
  <si>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</si>
  <si>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</si>
  <si>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Centro y Sudamericanas</t>
  </si>
  <si>
    <t>Aerolínea</t>
  </si>
  <si>
    <t>Índice de Puntualidad Promedio</t>
  </si>
  <si>
    <t>Dentro del  Horario</t>
  </si>
  <si>
    <r>
      <t>EN SERVICIO REGULAR/ SCHEDULED</t>
    </r>
    <r>
      <rPr>
        <b/>
        <i/>
        <sz val="10"/>
        <rFont val="Arial"/>
        <family val="2"/>
      </rPr>
      <t xml:space="preserve"> SERVICE</t>
    </r>
  </si>
  <si>
    <t>Promedio Empresas Nacionales</t>
  </si>
  <si>
    <t>Promedio Empresas Extranjeras</t>
  </si>
  <si>
    <t>Total de Operaciones</t>
  </si>
  <si>
    <t>% de Operaciones a Tiempo</t>
  </si>
  <si>
    <t>% de Operaciones con Demora</t>
  </si>
  <si>
    <t>% de Operaciones con Demora Imputable a la Aerolínea</t>
  </si>
  <si>
    <t>United Airlines, Inc.</t>
  </si>
  <si>
    <t>CFV</t>
  </si>
  <si>
    <t>Aéreo Calafia</t>
  </si>
  <si>
    <t>LCT</t>
  </si>
  <si>
    <t>Transportes Aéreos Regionales (TAR)</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</si>
  <si>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</si>
  <si>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</si>
  <si>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</si>
  <si>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</si>
  <si>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</si>
  <si>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</si>
  <si>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</si>
  <si>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</si>
  <si>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</si>
  <si>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</si>
  <si>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</si>
  <si>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</si>
  <si>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</si>
  <si>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</si>
  <si>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</si>
  <si>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</si>
  <si>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</si>
  <si>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</si>
  <si>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</si>
  <si>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</si>
  <si>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AS</t>
  </si>
  <si>
    <t>Alaska Airlines</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</si>
  <si>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</si>
  <si>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</si>
  <si>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</si>
  <si>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</si>
  <si>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</si>
  <si>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</si>
  <si>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</si>
  <si>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t>
  </si>
  <si>
    <t>Magnicharters</t>
  </si>
  <si>
    <t>Aeroméxico Connect</t>
  </si>
  <si>
    <t>Vivaaerobus</t>
  </si>
  <si>
    <t>Volaris</t>
  </si>
  <si>
    <t>Copa</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</si>
  <si>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</si>
  <si>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</si>
  <si>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</si>
  <si>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</si>
  <si>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</si>
  <si>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</si>
  <si>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</si>
  <si>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</si>
  <si>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</si>
  <si>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</si>
  <si>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</si>
  <si>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</si>
  <si>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</si>
  <si>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</si>
  <si>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</si>
  <si>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</si>
  <si>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</si>
  <si>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</si>
  <si>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</si>
  <si>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Total Anual 2016 (Ene-Dic)
Empresas Internacionales</t>
  </si>
  <si>
    <t>Índice de puntualidad
(Ene-Dic)</t>
  </si>
  <si>
    <t>AEROPUERTO DE GUADALAJARA</t>
  </si>
  <si>
    <t>Operaciones</t>
  </si>
  <si>
    <t>Detalle</t>
  </si>
  <si>
    <t>Operaciones a Tiempo</t>
  </si>
  <si>
    <t>No Imputable</t>
  </si>
  <si>
    <t xml:space="preserve">APLICACIÓN DE CONTROL DE FLUJO </t>
  </si>
  <si>
    <t>REPERCUSIONES POR UN TERCERO</t>
  </si>
  <si>
    <t>METEOROLOGIA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</si>
  <si>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</si>
  <si>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</si>
  <si>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</si>
  <si>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</si>
  <si>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</si>
  <si>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</si>
  <si>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</si>
  <si>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</si>
  <si>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</si>
  <si>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</si>
  <si>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</si>
  <si>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</si>
  <si>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</si>
  <si>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</si>
  <si>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</si>
  <si>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</si>
  <si>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</si>
  <si>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</si>
  <si>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REPERCUSIONES*</t>
  </si>
  <si>
    <t>OPERACIONES AEROLINEA*</t>
  </si>
  <si>
    <t>MANTENIMIENTO AERONAVES*</t>
  </si>
  <si>
    <t>TRIPULACIONES*</t>
  </si>
  <si>
    <t>TRAFICO/DOCUMENTACION*</t>
  </si>
  <si>
    <t>INCIDENTE*</t>
  </si>
  <si>
    <t>RAMPA AEROLINEA*</t>
  </si>
  <si>
    <t>COMISARIATO*</t>
  </si>
  <si>
    <t>CARGA*</t>
  </si>
  <si>
    <t>INFRAESTRUCTURA AEROPORTUARIA</t>
  </si>
  <si>
    <t>AUTORIDADES</t>
  </si>
  <si>
    <t>AEROCARES</t>
  </si>
  <si>
    <t>COMBUSTIBLES</t>
  </si>
  <si>
    <t>INCIDENTE POR UN TERCERO</t>
  </si>
  <si>
    <t>CONTROL DE FLUJO</t>
  </si>
  <si>
    <t>PASILLOS</t>
  </si>
  <si>
    <t>EVENTO OCASIONAL</t>
  </si>
  <si>
    <t>Total general</t>
  </si>
  <si>
    <t>Operaciones Imputables a la aerolínea</t>
  </si>
  <si>
    <t xml:space="preserve">Aplicación De Control De Flujo </t>
  </si>
  <si>
    <t>Repercusiones Por Un Tercero</t>
  </si>
  <si>
    <t>Meteorologia</t>
  </si>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</sst>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6" fillId="0" borderId="10" xfId="0" applyFont="1" applyBorder="1"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6" fillId="0" borderId="10" xfId="0" applyFont="1" applyFill="1" applyBorder="1" applyAlignment="1">
      <alignment horizontal="left"/>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6" fillId="0" borderId="0" xfId="0" applyFont="1"/>
    <xf numFmtId="9" fontId="7" fillId="0" borderId="0" xfId="44" applyFont="1" applyFill="1" applyBorder="1"/>
    <xf numFmtId="9" fontId="6" fillId="0" borderId="0" xfId="44" applyFont="1" applyFill="1" applyBorder="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0" fontId="0" fillId="0" borderId="0" xfId="0" applyFill="1" applyAlignment="1">
      <alignment horizontal="left"/>
    </xf>
    <xf numFmtId="9" fontId="6" fillId="27" borderId="13" xfId="0" applyNumberFormat="1" applyFont="1" applyFill="1" applyBorder="1"/>
    <xf numFmtId="0" fontId="7" fillId="24" borderId="11" xfId="0" applyFont="1" applyFill="1" applyBorder="1" applyAlignment="1">
      <alignment horizontal="left" wrapText="1"/>
    </xf>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3" fontId="7" fillId="24" borderId="11" xfId="0" applyNumberFormat="1" applyFont="1" applyFill="1" applyBorder="1" applyAlignment="1">
      <alignment horizontal="left" wrapText="1"/>
    </xf>
    <xf numFmtId="0" fontId="7" fillId="24" borderId="11" xfId="0"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7" fillId="24" borderId="13" xfId="0" applyFont="1" applyFill="1" applyBorder="1" applyAlignment="1">
      <alignment horizontal="left" wrapText="1"/>
    </xf>
    <xf numFmtId="0" fontId="7" fillId="24" borderId="11" xfId="0" applyFont="1" applyFill="1" applyBorder="1" applyAlignment="1">
      <alignment horizontal="left" wrapText="1"/>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8" borderId="0" xfId="0" applyFont="1" applyFill="1" applyBorder="1" applyAlignment="1">
      <alignment horizontal="center" wrapText="1"/>
    </xf>
    <xf numFmtId="0" fontId="31" fillId="28" borderId="17"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31" fillId="26" borderId="17" xfId="0" applyFont="1" applyFill="1" applyBorder="1" applyAlignment="1">
      <alignment horizontal="center" vertical="center" wrapText="1"/>
    </xf>
    <xf numFmtId="0" fontId="31" fillId="26" borderId="16" xfId="0" applyFont="1" applyFill="1" applyBorder="1" applyAlignment="1">
      <alignment horizontal="center" vertical="center" wrapText="1"/>
    </xf>
    <xf numFmtId="0" fontId="7" fillId="24" borderId="11" xfId="0" applyFont="1" applyFill="1" applyBorder="1" applyAlignment="1">
      <alignment horizontal="center" wrapText="1"/>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165" fontId="1" fillId="0" borderId="0" xfId="103" applyNumberFormat="1"/>
    <xf numFmtId="0" fontId="51"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indent="1"/>
    </xf>
    <xf numFmtId="165" fontId="1" fillId="30" borderId="0" xfId="103" applyNumberFormat="1" applyFill="1" applyAlignment="1">
      <alignment indent="1"/>
    </xf>
    <xf numFmtId="165" fontId="1" fillId="30" borderId="0" xfId="103" applyNumberFormat="1" applyFill="1"/>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1">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fgColor indexed="64"/>
          <bgColor theme="6" tint="0.59999389629810485"/>
        </patternFill>
      </fill>
      <alignment indent="1" readingOrder="0"/>
    </dxf>
    <dxf>
      <fill>
        <patternFill patternType="solid">
          <fgColor indexed="64"/>
          <bgColor theme="6" tint="0.59999389629810485"/>
        </patternFill>
      </fill>
      <alignment indent="1" readingOrder="0"/>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Puntualidad'!$L$49</c:f>
              <c:strCache>
                <c:ptCount val="1"/>
                <c:pt idx="0">
                  <c:v>Índice de puntualidad
(Ene-Dic)</c:v>
                </c:pt>
              </c:strCache>
            </c:strRef>
          </c:tx>
          <c:invertIfNegative val="0"/>
          <c:cat>
            <c:strRef>
              <c:f>'Gráficos Índice de Puntualidad'!$J$50:$J$58</c:f>
              <c:strCache>
                <c:ptCount val="9"/>
                <c:pt idx="0">
                  <c:v>Interjet</c:v>
                </c:pt>
                <c:pt idx="1">
                  <c:v>Aeroméxico</c:v>
                </c:pt>
                <c:pt idx="2">
                  <c:v>Aéreo Calafia</c:v>
                </c:pt>
                <c:pt idx="3">
                  <c:v>Magnicharters</c:v>
                </c:pt>
                <c:pt idx="4">
                  <c:v>Transportes Aéreos Regionales (TAR)</c:v>
                </c:pt>
                <c:pt idx="5">
                  <c:v>Aeroméxico Connect</c:v>
                </c:pt>
                <c:pt idx="6">
                  <c:v>Aeromar</c:v>
                </c:pt>
                <c:pt idx="7">
                  <c:v>Vivaaerobus</c:v>
                </c:pt>
                <c:pt idx="8">
                  <c:v>Volaris</c:v>
                </c:pt>
              </c:strCache>
            </c:strRef>
          </c:cat>
          <c:val>
            <c:numRef>
              <c:f>'Gráficos Índice de Puntualidad'!$L$50:$L$58</c:f>
              <c:numCache>
                <c:formatCode>0%</c:formatCode>
                <c:ptCount val="9"/>
                <c:pt idx="0">
                  <c:v>0.91734279918864092</c:v>
                </c:pt>
                <c:pt idx="1">
                  <c:v>0.96550027673574812</c:v>
                </c:pt>
                <c:pt idx="2">
                  <c:v>0.9004878048780488</c:v>
                </c:pt>
                <c:pt idx="3">
                  <c:v>0.96559378468368484</c:v>
                </c:pt>
                <c:pt idx="4">
                  <c:v>0.9496584496584497</c:v>
                </c:pt>
                <c:pt idx="5">
                  <c:v>0.95867371456030759</c:v>
                </c:pt>
                <c:pt idx="6">
                  <c:v>0.82600098863074645</c:v>
                </c:pt>
                <c:pt idx="7">
                  <c:v>0.89641910947782244</c:v>
                </c:pt>
                <c:pt idx="8">
                  <c:v>0.96413713957825276</c:v>
                </c:pt>
              </c:numCache>
            </c:numRef>
          </c:val>
        </c:ser>
        <c:ser>
          <c:idx val="2"/>
          <c:order val="1"/>
          <c:tx>
            <c:strRef>
              <c:f>'Gráficos Índice de Puntualidad'!$M$49</c:f>
              <c:strCache>
                <c:ptCount val="1"/>
                <c:pt idx="0">
                  <c:v>Dentro del  Horario</c:v>
                </c:pt>
              </c:strCache>
            </c:strRef>
          </c:tx>
          <c:invertIfNegative val="0"/>
          <c:cat>
            <c:strRef>
              <c:f>'Gráficos Índice de Puntualidad'!$J$50:$J$58</c:f>
              <c:strCache>
                <c:ptCount val="9"/>
                <c:pt idx="0">
                  <c:v>Interjet</c:v>
                </c:pt>
                <c:pt idx="1">
                  <c:v>Aeroméxico</c:v>
                </c:pt>
                <c:pt idx="2">
                  <c:v>Aéreo Calafia</c:v>
                </c:pt>
                <c:pt idx="3">
                  <c:v>Magnicharters</c:v>
                </c:pt>
                <c:pt idx="4">
                  <c:v>Transportes Aéreos Regionales (TAR)</c:v>
                </c:pt>
                <c:pt idx="5">
                  <c:v>Aeroméxico Connect</c:v>
                </c:pt>
                <c:pt idx="6">
                  <c:v>Aeromar</c:v>
                </c:pt>
                <c:pt idx="7">
                  <c:v>Vivaaerobus</c:v>
                </c:pt>
                <c:pt idx="8">
                  <c:v>Volaris</c:v>
                </c:pt>
              </c:strCache>
            </c:strRef>
          </c:cat>
          <c:val>
            <c:numRef>
              <c:f>'Gráficos Índice de Puntualidad'!$M$50:$M$58</c:f>
              <c:numCache>
                <c:formatCode>0%</c:formatCode>
                <c:ptCount val="9"/>
                <c:pt idx="0">
                  <c:v>0.6234505296371422</c:v>
                </c:pt>
                <c:pt idx="1">
                  <c:v>0.6396285591292048</c:v>
                </c:pt>
                <c:pt idx="2">
                  <c:v>0.77219512195121953</c:v>
                </c:pt>
                <c:pt idx="3">
                  <c:v>0.84239733629300773</c:v>
                </c:pt>
                <c:pt idx="4">
                  <c:v>0.72765072765072758</c:v>
                </c:pt>
                <c:pt idx="5">
                  <c:v>0.66938971648246037</c:v>
                </c:pt>
                <c:pt idx="6">
                  <c:v>0.58872960949085518</c:v>
                </c:pt>
                <c:pt idx="7">
                  <c:v>0.64755149132552781</c:v>
                </c:pt>
                <c:pt idx="8">
                  <c:v>0.6705781093099985</c:v>
                </c:pt>
              </c:numCache>
            </c:numRef>
          </c:val>
        </c:ser>
        <c:dLbls>
          <c:showLegendKey val="0"/>
          <c:showVal val="0"/>
          <c:showCatName val="0"/>
          <c:showSerName val="0"/>
          <c:showPercent val="0"/>
          <c:showBubbleSize val="0"/>
        </c:dLbls>
        <c:gapWidth val="150"/>
        <c:axId val="325331248"/>
        <c:axId val="261990744"/>
      </c:barChart>
      <c:catAx>
        <c:axId val="32533124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261990744"/>
        <c:crosses val="autoZero"/>
        <c:auto val="1"/>
        <c:lblAlgn val="ctr"/>
        <c:lblOffset val="100"/>
        <c:noMultiLvlLbl val="0"/>
      </c:catAx>
      <c:valAx>
        <c:axId val="261990744"/>
        <c:scaling>
          <c:orientation val="minMax"/>
          <c:max val="1"/>
          <c:min val="0"/>
        </c:scaling>
        <c:delete val="0"/>
        <c:axPos val="l"/>
        <c:majorGridlines/>
        <c:numFmt formatCode="0%" sourceLinked="1"/>
        <c:majorTickMark val="out"/>
        <c:minorTickMark val="none"/>
        <c:tickLblPos val="nextTo"/>
        <c:crossAx val="32533124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layout/>
      <c:overlay val="0"/>
    </c:title>
    <c:autoTitleDeleted val="0"/>
    <c:plotArea>
      <c:layout/>
      <c:barChart>
        <c:barDir val="col"/>
        <c:grouping val="clustered"/>
        <c:varyColors val="0"/>
        <c:ser>
          <c:idx val="1"/>
          <c:order val="0"/>
          <c:tx>
            <c:strRef>
              <c:f>'Gráficos Índice de Puntualidad'!$L$64</c:f>
              <c:strCache>
                <c:ptCount val="1"/>
                <c:pt idx="0">
                  <c:v>Índice de puntualidad
(Ene-Dic)</c:v>
                </c:pt>
              </c:strCache>
            </c:strRef>
          </c:tx>
          <c:invertIfNegative val="0"/>
          <c:cat>
            <c:strRef>
              <c:f>'Gráficos Índice de Puntualidad'!$J$65:$J$68</c:f>
              <c:strCache>
                <c:ptCount val="4"/>
                <c:pt idx="0">
                  <c:v>American Airlines</c:v>
                </c:pt>
                <c:pt idx="1">
                  <c:v>Alaska Airlines</c:v>
                </c:pt>
                <c:pt idx="2">
                  <c:v>Delta Airlines</c:v>
                </c:pt>
                <c:pt idx="3">
                  <c:v>United Airlines, Inc.</c:v>
                </c:pt>
              </c:strCache>
            </c:strRef>
          </c:cat>
          <c:val>
            <c:numRef>
              <c:f>'Gráficos Índice de Puntualidad'!$L$65:$L$68</c:f>
              <c:numCache>
                <c:formatCode>0%</c:formatCode>
                <c:ptCount val="4"/>
                <c:pt idx="0">
                  <c:v>0.91774891774891776</c:v>
                </c:pt>
                <c:pt idx="1">
                  <c:v>0.90767045454545459</c:v>
                </c:pt>
                <c:pt idx="2">
                  <c:v>0.93481595092024539</c:v>
                </c:pt>
                <c:pt idx="3">
                  <c:v>0.93430656934306566</c:v>
                </c:pt>
              </c:numCache>
            </c:numRef>
          </c:val>
        </c:ser>
        <c:ser>
          <c:idx val="2"/>
          <c:order val="1"/>
          <c:tx>
            <c:strRef>
              <c:f>'Gráficos Índice de Puntualidad'!$M$64</c:f>
              <c:strCache>
                <c:ptCount val="1"/>
                <c:pt idx="0">
                  <c:v>Dentro del  Horario</c:v>
                </c:pt>
              </c:strCache>
            </c:strRef>
          </c:tx>
          <c:invertIfNegative val="0"/>
          <c:cat>
            <c:strRef>
              <c:f>'Gráficos Índice de Puntualidad'!$J$65:$J$68</c:f>
              <c:strCache>
                <c:ptCount val="4"/>
                <c:pt idx="0">
                  <c:v>American Airlines</c:v>
                </c:pt>
                <c:pt idx="1">
                  <c:v>Alaska Airlines</c:v>
                </c:pt>
                <c:pt idx="2">
                  <c:v>Delta Airlines</c:v>
                </c:pt>
                <c:pt idx="3">
                  <c:v>United Airlines, Inc.</c:v>
                </c:pt>
              </c:strCache>
            </c:strRef>
          </c:cat>
          <c:val>
            <c:numRef>
              <c:f>'Gráficos Índice de Puntualidad'!$M$65:$M$68</c:f>
              <c:numCache>
                <c:formatCode>0%</c:formatCode>
                <c:ptCount val="4"/>
                <c:pt idx="0">
                  <c:v>0.73829201101928377</c:v>
                </c:pt>
                <c:pt idx="1">
                  <c:v>0.74786931818181812</c:v>
                </c:pt>
                <c:pt idx="2">
                  <c:v>0.69555214723926384</c:v>
                </c:pt>
                <c:pt idx="3">
                  <c:v>0.72080291970802923</c:v>
                </c:pt>
              </c:numCache>
            </c:numRef>
          </c:val>
        </c:ser>
        <c:dLbls>
          <c:showLegendKey val="0"/>
          <c:showVal val="0"/>
          <c:showCatName val="0"/>
          <c:showSerName val="0"/>
          <c:showPercent val="0"/>
          <c:showBubbleSize val="0"/>
        </c:dLbls>
        <c:gapWidth val="150"/>
        <c:axId val="261991136"/>
        <c:axId val="317058864"/>
      </c:barChart>
      <c:catAx>
        <c:axId val="261991136"/>
        <c:scaling>
          <c:orientation val="minMax"/>
        </c:scaling>
        <c:delete val="0"/>
        <c:axPos val="b"/>
        <c:numFmt formatCode="General" sourceLinked="1"/>
        <c:majorTickMark val="out"/>
        <c:minorTickMark val="none"/>
        <c:tickLblPos val="nextTo"/>
        <c:txPr>
          <a:bodyPr rot="0" vert="horz"/>
          <a:lstStyle/>
          <a:p>
            <a:pPr>
              <a:defRPr/>
            </a:pPr>
            <a:endParaRPr lang="es-MX"/>
          </a:p>
        </c:txPr>
        <c:crossAx val="317058864"/>
        <c:crosses val="autoZero"/>
        <c:auto val="1"/>
        <c:lblAlgn val="ctr"/>
        <c:lblOffset val="100"/>
        <c:noMultiLvlLbl val="0"/>
      </c:catAx>
      <c:valAx>
        <c:axId val="317058864"/>
        <c:scaling>
          <c:orientation val="minMax"/>
          <c:max val="1"/>
          <c:min val="0"/>
        </c:scaling>
        <c:delete val="0"/>
        <c:axPos val="l"/>
        <c:majorGridlines/>
        <c:numFmt formatCode="0%" sourceLinked="1"/>
        <c:majorTickMark val="out"/>
        <c:minorTickMark val="none"/>
        <c:tickLblPos val="nextTo"/>
        <c:crossAx val="261991136"/>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MX" sz="1600"/>
              <a:t>Índice de puntualidad -</a:t>
            </a:r>
            <a:r>
              <a:rPr lang="es-MX" sz="1600" baseline="0"/>
              <a:t> Aerolíneas Centro y Sudamericanas</a:t>
            </a:r>
            <a:endParaRPr lang="es-MX" sz="1600"/>
          </a:p>
        </c:rich>
      </c:tx>
      <c:layout/>
      <c:overlay val="0"/>
    </c:title>
    <c:autoTitleDeleted val="0"/>
    <c:plotArea>
      <c:layout/>
      <c:barChart>
        <c:barDir val="col"/>
        <c:grouping val="clustered"/>
        <c:varyColors val="0"/>
        <c:ser>
          <c:idx val="1"/>
          <c:order val="0"/>
          <c:tx>
            <c:strRef>
              <c:f>'Gráficos Índice de Puntualidad'!$L$85</c:f>
              <c:strCache>
                <c:ptCount val="1"/>
                <c:pt idx="0">
                  <c:v>Índice de puntualidad
(Ene-Dic)</c:v>
                </c:pt>
              </c:strCache>
            </c:strRef>
          </c:tx>
          <c:invertIfNegative val="0"/>
          <c:cat>
            <c:strRef>
              <c:f>'Gráficos Índice de Puntualidad'!$J$86</c:f>
              <c:strCache>
                <c:ptCount val="1"/>
                <c:pt idx="0">
                  <c:v>Copa</c:v>
                </c:pt>
              </c:strCache>
            </c:strRef>
          </c:cat>
          <c:val>
            <c:numRef>
              <c:f>'Gráficos Índice de Puntualidad'!$L$86</c:f>
              <c:numCache>
                <c:formatCode>0%</c:formatCode>
                <c:ptCount val="1"/>
                <c:pt idx="0">
                  <c:v>0.95860927152317876</c:v>
                </c:pt>
              </c:numCache>
            </c:numRef>
          </c:val>
        </c:ser>
        <c:ser>
          <c:idx val="2"/>
          <c:order val="1"/>
          <c:tx>
            <c:strRef>
              <c:f>'Gráficos Índice de Puntualidad'!$M$85</c:f>
              <c:strCache>
                <c:ptCount val="1"/>
                <c:pt idx="0">
                  <c:v>Dentro del  Horario</c:v>
                </c:pt>
              </c:strCache>
            </c:strRef>
          </c:tx>
          <c:invertIfNegative val="0"/>
          <c:cat>
            <c:strRef>
              <c:f>'Gráficos Índice de Puntualidad'!$J$86</c:f>
              <c:strCache>
                <c:ptCount val="1"/>
                <c:pt idx="0">
                  <c:v>Copa</c:v>
                </c:pt>
              </c:strCache>
            </c:strRef>
          </c:cat>
          <c:val>
            <c:numRef>
              <c:f>'Gráficos Índice de Puntualidad'!$M$86</c:f>
              <c:numCache>
                <c:formatCode>0%</c:formatCode>
                <c:ptCount val="1"/>
                <c:pt idx="0">
                  <c:v>0.70198675496688745</c:v>
                </c:pt>
              </c:numCache>
            </c:numRef>
          </c:val>
        </c:ser>
        <c:dLbls>
          <c:showLegendKey val="0"/>
          <c:showVal val="0"/>
          <c:showCatName val="0"/>
          <c:showSerName val="0"/>
          <c:showPercent val="0"/>
          <c:showBubbleSize val="0"/>
        </c:dLbls>
        <c:gapWidth val="150"/>
        <c:axId val="321064048"/>
        <c:axId val="321064832"/>
      </c:barChart>
      <c:catAx>
        <c:axId val="321064048"/>
        <c:scaling>
          <c:orientation val="minMax"/>
        </c:scaling>
        <c:delete val="0"/>
        <c:axPos val="b"/>
        <c:numFmt formatCode="General" sourceLinked="1"/>
        <c:majorTickMark val="out"/>
        <c:minorTickMark val="none"/>
        <c:tickLblPos val="nextTo"/>
        <c:txPr>
          <a:bodyPr rot="-5400000" vert="horz"/>
          <a:lstStyle/>
          <a:p>
            <a:pPr>
              <a:defRPr/>
            </a:pPr>
            <a:endParaRPr lang="es-MX"/>
          </a:p>
        </c:txPr>
        <c:crossAx val="321064832"/>
        <c:crosses val="autoZero"/>
        <c:auto val="1"/>
        <c:lblAlgn val="ctr"/>
        <c:lblOffset val="100"/>
        <c:noMultiLvlLbl val="0"/>
      </c:catAx>
      <c:valAx>
        <c:axId val="321064832"/>
        <c:scaling>
          <c:orientation val="minMax"/>
          <c:max val="1.1000000000000001"/>
          <c:min val="0"/>
        </c:scaling>
        <c:delete val="0"/>
        <c:axPos val="l"/>
        <c:majorGridlines/>
        <c:numFmt formatCode="0%" sourceLinked="1"/>
        <c:majorTickMark val="out"/>
        <c:minorTickMark val="none"/>
        <c:tickLblPos val="nextTo"/>
        <c:crossAx val="32106404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Puntualidad'!$A$14</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0.68344314811348594</c:v>
                </c:pt>
                <c:pt idx="1">
                  <c:v>0.69062613133853934</c:v>
                </c:pt>
                <c:pt idx="2">
                  <c:v>0.72068868032358557</c:v>
                </c:pt>
                <c:pt idx="3">
                  <c:v>0.65854430321658519</c:v>
                </c:pt>
                <c:pt idx="4">
                  <c:v>0.69982253098523528</c:v>
                </c:pt>
                <c:pt idx="5">
                  <c:v>0.69497448844228449</c:v>
                </c:pt>
                <c:pt idx="6">
                  <c:v>0.67227649864727068</c:v>
                </c:pt>
                <c:pt idx="7">
                  <c:v>0.67611477546969445</c:v>
                </c:pt>
                <c:pt idx="8">
                  <c:v>0.74034149094459023</c:v>
                </c:pt>
                <c:pt idx="9">
                  <c:v>0.71258050638468029</c:v>
                </c:pt>
                <c:pt idx="10">
                  <c:v>0.66732910962743963</c:v>
                </c:pt>
                <c:pt idx="11">
                  <c:v>0.62843298789418245</c:v>
                </c:pt>
              </c:numCache>
            </c:numRef>
          </c:val>
          <c:smooth val="0"/>
        </c:ser>
        <c:ser>
          <c:idx val="1"/>
          <c:order val="1"/>
          <c:tx>
            <c:strRef>
              <c:f>'Gráficos Índice de Puntualidad'!$A$15</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0.67718945272383824</c:v>
                </c:pt>
                <c:pt idx="1">
                  <c:v>0.70350059035474788</c:v>
                </c:pt>
                <c:pt idx="2">
                  <c:v>0.71616898633027659</c:v>
                </c:pt>
                <c:pt idx="3">
                  <c:v>0.73011801539494836</c:v>
                </c:pt>
                <c:pt idx="4">
                  <c:v>0.75703125000000004</c:v>
                </c:pt>
                <c:pt idx="5">
                  <c:v>0.69871074777267927</c:v>
                </c:pt>
                <c:pt idx="6">
                  <c:v>0.73039002769900252</c:v>
                </c:pt>
                <c:pt idx="7">
                  <c:v>0.71278819219995682</c:v>
                </c:pt>
                <c:pt idx="8">
                  <c:v>0.79777188475105143</c:v>
                </c:pt>
                <c:pt idx="9">
                  <c:v>0.77615785142559435</c:v>
                </c:pt>
                <c:pt idx="10">
                  <c:v>0.74697946176413232</c:v>
                </c:pt>
                <c:pt idx="11">
                  <c:v>0.68708940873616386</c:v>
                </c:pt>
              </c:numCache>
            </c:numRef>
          </c:val>
          <c:smooth val="0"/>
        </c:ser>
        <c:ser>
          <c:idx val="2"/>
          <c:order val="2"/>
          <c:tx>
            <c:strRef>
              <c:f>'Gráficos Índice de Puntualidad'!$A$16</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Puntualidad'!$B$16:$M$16</c:f>
              <c:numCache>
                <c:formatCode>0%</c:formatCode>
                <c:ptCount val="12"/>
                <c:pt idx="0">
                  <c:v>0.467741935483871</c:v>
                </c:pt>
                <c:pt idx="1">
                  <c:v>0.81818181818181812</c:v>
                </c:pt>
                <c:pt idx="2">
                  <c:v>0.78260869565217395</c:v>
                </c:pt>
                <c:pt idx="3">
                  <c:v>0.83720930232558133</c:v>
                </c:pt>
                <c:pt idx="4">
                  <c:v>0.54347826086956519</c:v>
                </c:pt>
                <c:pt idx="5">
                  <c:v>0.79545454545454541</c:v>
                </c:pt>
                <c:pt idx="6">
                  <c:v>0.45161290322580649</c:v>
                </c:pt>
                <c:pt idx="7">
                  <c:v>0.74193548387096775</c:v>
                </c:pt>
                <c:pt idx="8">
                  <c:v>0.77272727272727271</c:v>
                </c:pt>
                <c:pt idx="9">
                  <c:v>0.72580645161290325</c:v>
                </c:pt>
                <c:pt idx="10">
                  <c:v>0.76666666666666661</c:v>
                </c:pt>
                <c:pt idx="11">
                  <c:v>0.7</c:v>
                </c:pt>
              </c:numCache>
            </c:numRef>
          </c:val>
          <c:smooth val="0"/>
        </c:ser>
        <c:dLbls>
          <c:showLegendKey val="0"/>
          <c:showVal val="0"/>
          <c:showCatName val="0"/>
          <c:showSerName val="0"/>
          <c:showPercent val="0"/>
          <c:showBubbleSize val="0"/>
        </c:dLbls>
        <c:marker val="1"/>
        <c:smooth val="0"/>
        <c:axId val="320071232"/>
        <c:axId val="317672688"/>
      </c:lineChart>
      <c:catAx>
        <c:axId val="320071232"/>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317672688"/>
        <c:crosses val="autoZero"/>
        <c:auto val="1"/>
        <c:lblAlgn val="ctr"/>
        <c:lblOffset val="100"/>
        <c:noMultiLvlLbl val="0"/>
      </c:catAx>
      <c:valAx>
        <c:axId val="317672688"/>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320071232"/>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0.9477732084739543</c:v>
                </c:pt>
                <c:pt idx="1">
                  <c:v>0.95325696802719406</c:v>
                </c:pt>
                <c:pt idx="2">
                  <c:v>0.93677669832058086</c:v>
                </c:pt>
                <c:pt idx="3">
                  <c:v>0.88917257227675095</c:v>
                </c:pt>
                <c:pt idx="4">
                  <c:v>0.90619240340962648</c:v>
                </c:pt>
                <c:pt idx="5">
                  <c:v>0.9059025895273799</c:v>
                </c:pt>
                <c:pt idx="6">
                  <c:v>0.91066736774341228</c:v>
                </c:pt>
                <c:pt idx="7">
                  <c:v>0.93549924633198345</c:v>
                </c:pt>
                <c:pt idx="8">
                  <c:v>0.95499400760186604</c:v>
                </c:pt>
                <c:pt idx="9">
                  <c:v>0.93480783016068458</c:v>
                </c:pt>
                <c:pt idx="10">
                  <c:v>0.94382795599815084</c:v>
                </c:pt>
                <c:pt idx="11">
                  <c:v>0.91792483336429465</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0.89378467963957042</c:v>
                </c:pt>
                <c:pt idx="1">
                  <c:v>0.92595718554883755</c:v>
                </c:pt>
                <c:pt idx="2">
                  <c:v>0.92988933109900851</c:v>
                </c:pt>
                <c:pt idx="3">
                  <c:v>0.94567095246021038</c:v>
                </c:pt>
                <c:pt idx="4">
                  <c:v>0.93177083333333321</c:v>
                </c:pt>
                <c:pt idx="5">
                  <c:v>0.90921760527610251</c:v>
                </c:pt>
                <c:pt idx="6">
                  <c:v>0.93038645538844866</c:v>
                </c:pt>
                <c:pt idx="7">
                  <c:v>0.91405632765926881</c:v>
                </c:pt>
                <c:pt idx="8">
                  <c:v>0.93571110602360608</c:v>
                </c:pt>
                <c:pt idx="9">
                  <c:v>0.94395454437813764</c:v>
                </c:pt>
                <c:pt idx="10">
                  <c:v>0.95201398643577884</c:v>
                </c:pt>
                <c:pt idx="11">
                  <c:v>0.88912080324612996</c:v>
                </c:pt>
              </c:numCache>
            </c:numRef>
          </c:val>
          <c:smooth val="0"/>
        </c:ser>
        <c:ser>
          <c:idx val="2"/>
          <c:order val="2"/>
          <c:tx>
            <c:strRef>
              <c:f>'Gráficos Índice de Puntualidad'!$A$9</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Puntualidad'!$B$9:$M$9</c:f>
              <c:numCache>
                <c:formatCode>0.0%</c:formatCode>
                <c:ptCount val="12"/>
                <c:pt idx="0">
                  <c:v>0.85483870967741937</c:v>
                </c:pt>
                <c:pt idx="1">
                  <c:v>0.95454545454545459</c:v>
                </c:pt>
                <c:pt idx="2">
                  <c:v>0.97826086956521741</c:v>
                </c:pt>
                <c:pt idx="3">
                  <c:v>0.97674418604651159</c:v>
                </c:pt>
                <c:pt idx="4">
                  <c:v>0.86956521739130432</c:v>
                </c:pt>
                <c:pt idx="5">
                  <c:v>0.97727272727272729</c:v>
                </c:pt>
                <c:pt idx="6">
                  <c:v>0.967741935483871</c:v>
                </c:pt>
                <c:pt idx="7">
                  <c:v>1</c:v>
                </c:pt>
                <c:pt idx="8">
                  <c:v>1</c:v>
                </c:pt>
                <c:pt idx="9">
                  <c:v>0.9838709677419355</c:v>
                </c:pt>
                <c:pt idx="10">
                  <c:v>0.98333333333333328</c:v>
                </c:pt>
                <c:pt idx="11">
                  <c:v>0.96666666666666667</c:v>
                </c:pt>
              </c:numCache>
            </c:numRef>
          </c:val>
          <c:smooth val="0"/>
        </c:ser>
        <c:dLbls>
          <c:showLegendKey val="0"/>
          <c:showVal val="0"/>
          <c:showCatName val="0"/>
          <c:showSerName val="0"/>
          <c:showPercent val="0"/>
          <c:showBubbleSize val="0"/>
        </c:dLbls>
        <c:marker val="1"/>
        <c:smooth val="0"/>
        <c:axId val="317673472"/>
        <c:axId val="317673864"/>
      </c:lineChart>
      <c:catAx>
        <c:axId val="317673472"/>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317673864"/>
        <c:crosses val="autoZero"/>
        <c:auto val="1"/>
        <c:lblAlgn val="ctr"/>
        <c:lblOffset val="100"/>
        <c:noMultiLvlLbl val="0"/>
      </c:catAx>
      <c:valAx>
        <c:axId val="317673864"/>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317673472"/>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Guadalajara</a:t>
            </a:r>
          </a:p>
          <a:p>
            <a:pPr>
              <a:defRPr sz="1600"/>
            </a:pPr>
            <a:r>
              <a:rPr lang="en-US" sz="1600" baseline="0"/>
              <a:t> 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65000"/>
                  <a:lumOff val="3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3604500444208672E-3"/>
                  <c:y val="5.4292712765454674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6"/>
                <c:pt idx="0">
                  <c:v>Operaciones a Tiempo</c:v>
                </c:pt>
                <c:pt idx="1">
                  <c:v>Operaciones Imputables a la aerolínea</c:v>
                </c:pt>
                <c:pt idx="2">
                  <c:v>Aplicación De Control De Flujo </c:v>
                </c:pt>
                <c:pt idx="3">
                  <c:v>Repercusiones Por Un Tercero</c:v>
                </c:pt>
                <c:pt idx="4">
                  <c:v>Meteorologia</c:v>
                </c:pt>
                <c:pt idx="5">
                  <c:v>Otros</c:v>
                </c:pt>
              </c:strCache>
            </c:strRef>
          </c:cat>
          <c:val>
            <c:numRef>
              <c:f>'Graficas Demoras'!$E$3:$E$9</c:f>
              <c:numCache>
                <c:formatCode>_-* #,##0_-;\-* #,##0_-;_-* "-"??_-;_-@_-</c:formatCode>
                <c:ptCount val="7"/>
                <c:pt idx="0">
                  <c:v>72454</c:v>
                </c:pt>
                <c:pt idx="1">
                  <c:v>6655</c:v>
                </c:pt>
                <c:pt idx="2">
                  <c:v>19680</c:v>
                </c:pt>
                <c:pt idx="3">
                  <c:v>8747</c:v>
                </c:pt>
                <c:pt idx="4">
                  <c:v>1083</c:v>
                </c:pt>
                <c:pt idx="5">
                  <c:v>517</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89647</xdr:rowOff>
    </xdr:from>
    <xdr:to>
      <xdr:col>7</xdr:col>
      <xdr:colOff>361951</xdr:colOff>
      <xdr:row>61</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7</xdr:col>
      <xdr:colOff>304801</xdr:colOff>
      <xdr:row>80</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82</xdr:row>
      <xdr:rowOff>0</xdr:rowOff>
    </xdr:from>
    <xdr:to>
      <xdr:col>7</xdr:col>
      <xdr:colOff>304801</xdr:colOff>
      <xdr:row>99</xdr:row>
      <xdr:rowOff>90488</xdr:rowOff>
    </xdr:to>
    <xdr:graphicFrame macro="">
      <xdr:nvGraphicFramePr>
        <xdr:cNvPr id="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739588</xdr:colOff>
      <xdr:row>19</xdr:row>
      <xdr:rowOff>145676</xdr:rowOff>
    </xdr:from>
    <xdr:to>
      <xdr:col>16</xdr:col>
      <xdr:colOff>371156</xdr:colOff>
      <xdr:row>39</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11207</xdr:colOff>
      <xdr:row>19</xdr:row>
      <xdr:rowOff>145676</xdr:rowOff>
    </xdr:from>
    <xdr:to>
      <xdr:col>7</xdr:col>
      <xdr:colOff>420783</xdr:colOff>
      <xdr:row>39</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nequizm/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base nombres"/>
      <sheetName val="Hoja1"/>
      <sheetName val="CONTROL ENTREGA REGIONES"/>
      <sheetName val="Hoja2"/>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72454</v>
          </cell>
        </row>
        <row r="4">
          <cell r="D4" t="str">
            <v>Operaciones Imputables a la aerolínea</v>
          </cell>
          <cell r="E4">
            <v>6655</v>
          </cell>
        </row>
        <row r="5">
          <cell r="D5" t="str">
            <v xml:space="preserve">Aplicación De Control De Flujo </v>
          </cell>
          <cell r="E5">
            <v>19680</v>
          </cell>
        </row>
        <row r="6">
          <cell r="D6" t="str">
            <v>Repercusiones Por Un Tercero</v>
          </cell>
          <cell r="E6">
            <v>8747</v>
          </cell>
        </row>
        <row r="7">
          <cell r="D7" t="str">
            <v>Meteorologia</v>
          </cell>
          <cell r="E7">
            <v>1083</v>
          </cell>
        </row>
        <row r="8">
          <cell r="D8" t="str">
            <v>Otros</v>
          </cell>
          <cell r="E8">
            <v>517</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39.450137037034" createdVersion="5" refreshedVersion="5" minRefreshableVersion="3" recordCount="185">
  <cacheSource type="worksheet">
    <worksheetSource ref="A3:P188" sheet="base 2" r:id="rId2"/>
  </cacheSource>
  <cacheFields count="16">
    <cacheField name="Empresa" numFmtId="0">
      <sharedItems count="14">
        <s v="Aéreo Calafia"/>
        <s v="Aeromar"/>
        <s v="Aeroméxico (Aerovías de México)"/>
        <s v="Aeroméxico Connect (Aerolitoral)"/>
        <s v="Alaska Airlines"/>
        <s v="American Airlines"/>
        <s v="Copa (Compañía Panameña de Aviación)"/>
        <s v="Delta Airlines"/>
        <s v="Interjet (ABC Aerolíneas)"/>
        <s v="Magnicharters (Grupo Aéreo Monterrey)"/>
        <s v="Transportes Aéreos Regionales (TAR)"/>
        <s v="United Airlines, Inc."/>
        <s v="Vivaaerobus (Aeroenlaces)"/>
        <s v="Volaris (Concesionaria Vuela Cia de Aviación)"/>
      </sharedItems>
    </cacheField>
    <cacheField name="Nacionalidad" numFmtId="0">
      <sharedItems count="3">
        <s v="Mexicanas"/>
        <s v="Norte América"/>
        <s v="Centro y Sudamericanas"/>
      </sharedItems>
    </cacheField>
    <cacheField name="Tipo de Demora" numFmtId="0">
      <sharedItems count="2">
        <s v="Imputable"/>
        <s v="No Imputable"/>
      </sharedItems>
    </cacheField>
    <cacheField name="Causas" numFmtId="0">
      <sharedItems count="20">
        <s v="MANTENIMIENTO AERONAVES*"/>
        <s v="OPERACIONES AEROLINEA*"/>
        <s v="TRAFICO/DOCUMENTACION*"/>
        <s v="TRIPULACIONES*"/>
        <s v="REPERCUSIONES*"/>
        <s v="APLICACIÓN DE CONTROL DE FLUJO "/>
        <s v="EVENTO OCASIONAL"/>
        <s v="INFRAESTRUCTURA AEROPORTUARIA"/>
        <s v="METEOROLOGIA"/>
        <s v="REPERCUSIONES POR UN TERCERO"/>
        <s v="CARGA*"/>
        <s v="COMISARIATO*"/>
        <s v="RAMPA AEROLINEA*"/>
        <s v="AEROCARES"/>
        <s v="INCIDENTE POR UN TERCERO"/>
        <s v="PASILLOS"/>
        <s v="AUTORIDADES"/>
        <s v="INCIDENTE*"/>
        <s v="COMBUSTIBLES"/>
        <s v="CONTROL DE FLUJO"/>
      </sharedItems>
    </cacheField>
    <cacheField name="Ene" numFmtId="0">
      <sharedItems containsSemiMixedTypes="0" containsString="0" containsNumber="1" containsInteger="1" minValue="0" maxValue="767"/>
    </cacheField>
    <cacheField name="Feb" numFmtId="0">
      <sharedItems containsSemiMixedTypes="0" containsString="0" containsNumber="1" containsInteger="1" minValue="0" maxValue="623"/>
    </cacheField>
    <cacheField name="Mar" numFmtId="0">
      <sharedItems containsSemiMixedTypes="0" containsString="0" containsNumber="1" containsInteger="1" minValue="0" maxValue="751"/>
    </cacheField>
    <cacheField name="Abr" numFmtId="0">
      <sharedItems containsSemiMixedTypes="0" containsString="0" containsNumber="1" containsInteger="1" minValue="0" maxValue="795"/>
    </cacheField>
    <cacheField name="May" numFmtId="0">
      <sharedItems containsSemiMixedTypes="0" containsString="0" containsNumber="1" containsInteger="1" minValue="0" maxValue="668"/>
    </cacheField>
    <cacheField name="Jun" numFmtId="0">
      <sharedItems containsSemiMixedTypes="0" containsString="0" containsNumber="1" containsInteger="1" minValue="0" maxValue="489"/>
    </cacheField>
    <cacheField name="Jul" numFmtId="0">
      <sharedItems containsSemiMixedTypes="0" containsString="0" containsNumber="1" containsInteger="1" minValue="0" maxValue="577"/>
    </cacheField>
    <cacheField name="Aug" numFmtId="0">
      <sharedItems containsSemiMixedTypes="0" containsString="0" containsNumber="1" containsInteger="1" minValue="0" maxValue="539"/>
    </cacheField>
    <cacheField name="Sep" numFmtId="0">
      <sharedItems containsSemiMixedTypes="0" containsString="0" containsNumber="1" containsInteger="1" minValue="0" maxValue="493"/>
    </cacheField>
    <cacheField name="Oct" numFmtId="0">
      <sharedItems containsSemiMixedTypes="0" containsString="0" containsNumber="1" containsInteger="1" minValue="0" maxValue="425"/>
    </cacheField>
    <cacheField name="Nov" numFmtId="0">
      <sharedItems containsSemiMixedTypes="0" containsString="0" containsNumber="1" containsInteger="1" minValue="0" maxValue="586"/>
    </cacheField>
    <cacheField name="Dec" numFmtId="0">
      <sharedItems containsSemiMixedTypes="0" containsString="0" containsNumber="1" containsInteger="1" minValue="0" maxValue="57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5">
  <r>
    <x v="0"/>
    <x v="0"/>
    <x v="0"/>
    <x v="0"/>
    <n v="2"/>
    <n v="2"/>
    <n v="1"/>
    <n v="0"/>
    <n v="0"/>
    <n v="0"/>
    <n v="0"/>
    <n v="0"/>
    <n v="0"/>
    <n v="0"/>
    <n v="0"/>
    <n v="0"/>
  </r>
  <r>
    <x v="0"/>
    <x v="0"/>
    <x v="0"/>
    <x v="1"/>
    <n v="0"/>
    <n v="0"/>
    <n v="0"/>
    <n v="0"/>
    <n v="6"/>
    <n v="24"/>
    <n v="0"/>
    <n v="15"/>
    <n v="0"/>
    <n v="0"/>
    <n v="25"/>
    <n v="0"/>
  </r>
  <r>
    <x v="0"/>
    <x v="0"/>
    <x v="0"/>
    <x v="2"/>
    <n v="0"/>
    <n v="1"/>
    <n v="0"/>
    <n v="0"/>
    <n v="0"/>
    <n v="0"/>
    <n v="0"/>
    <n v="0"/>
    <n v="0"/>
    <n v="0"/>
    <n v="0"/>
    <n v="0"/>
  </r>
  <r>
    <x v="0"/>
    <x v="0"/>
    <x v="0"/>
    <x v="3"/>
    <n v="2"/>
    <n v="1"/>
    <n v="0"/>
    <n v="0"/>
    <n v="0"/>
    <n v="0"/>
    <n v="0"/>
    <n v="0"/>
    <n v="0"/>
    <n v="0"/>
    <n v="0"/>
    <n v="0"/>
  </r>
  <r>
    <x v="0"/>
    <x v="0"/>
    <x v="0"/>
    <x v="4"/>
    <n v="1"/>
    <n v="2"/>
    <n v="9"/>
    <n v="18"/>
    <n v="11"/>
    <n v="0"/>
    <n v="23"/>
    <n v="0"/>
    <n v="13"/>
    <n v="18"/>
    <n v="0"/>
    <n v="30"/>
  </r>
  <r>
    <x v="0"/>
    <x v="0"/>
    <x v="1"/>
    <x v="5"/>
    <n v="0"/>
    <n v="2"/>
    <n v="13"/>
    <n v="14"/>
    <n v="13"/>
    <n v="17"/>
    <n v="6"/>
    <n v="9"/>
    <n v="17"/>
    <n v="20"/>
    <n v="21"/>
    <n v="13"/>
  </r>
  <r>
    <x v="0"/>
    <x v="0"/>
    <x v="1"/>
    <x v="6"/>
    <n v="0"/>
    <n v="2"/>
    <n v="0"/>
    <n v="0"/>
    <n v="0"/>
    <n v="0"/>
    <n v="0"/>
    <n v="0"/>
    <n v="0"/>
    <n v="0"/>
    <n v="0"/>
    <n v="0"/>
  </r>
  <r>
    <x v="0"/>
    <x v="0"/>
    <x v="1"/>
    <x v="7"/>
    <n v="1"/>
    <n v="0"/>
    <n v="0"/>
    <n v="0"/>
    <n v="0"/>
    <n v="0"/>
    <n v="0"/>
    <n v="0"/>
    <n v="0"/>
    <n v="0"/>
    <n v="0"/>
    <n v="0"/>
  </r>
  <r>
    <x v="0"/>
    <x v="0"/>
    <x v="1"/>
    <x v="8"/>
    <n v="1"/>
    <n v="2"/>
    <n v="0"/>
    <n v="0"/>
    <n v="0"/>
    <n v="0"/>
    <n v="0"/>
    <n v="0"/>
    <n v="0"/>
    <n v="0"/>
    <n v="0"/>
    <n v="0"/>
  </r>
  <r>
    <x v="0"/>
    <x v="0"/>
    <x v="1"/>
    <x v="9"/>
    <n v="3"/>
    <n v="7"/>
    <n v="6"/>
    <n v="8"/>
    <n v="10"/>
    <n v="11"/>
    <n v="13"/>
    <n v="15"/>
    <n v="5"/>
    <n v="6"/>
    <n v="6"/>
    <n v="22"/>
  </r>
  <r>
    <x v="1"/>
    <x v="0"/>
    <x v="0"/>
    <x v="10"/>
    <n v="0"/>
    <n v="0"/>
    <n v="0"/>
    <n v="0"/>
    <n v="0"/>
    <n v="0"/>
    <n v="0"/>
    <n v="0"/>
    <n v="0"/>
    <n v="0"/>
    <n v="0"/>
    <n v="1"/>
  </r>
  <r>
    <x v="1"/>
    <x v="0"/>
    <x v="0"/>
    <x v="11"/>
    <n v="0"/>
    <n v="1"/>
    <n v="0"/>
    <n v="0"/>
    <n v="0"/>
    <n v="0"/>
    <n v="0"/>
    <n v="0"/>
    <n v="0"/>
    <n v="0"/>
    <n v="0"/>
    <n v="0"/>
  </r>
  <r>
    <x v="1"/>
    <x v="0"/>
    <x v="0"/>
    <x v="0"/>
    <n v="6"/>
    <n v="6"/>
    <n v="9"/>
    <n v="14"/>
    <n v="0"/>
    <n v="0"/>
    <n v="0"/>
    <n v="1"/>
    <n v="0"/>
    <n v="0"/>
    <n v="1"/>
    <n v="0"/>
  </r>
  <r>
    <x v="1"/>
    <x v="0"/>
    <x v="0"/>
    <x v="1"/>
    <n v="1"/>
    <n v="3"/>
    <n v="7"/>
    <n v="10"/>
    <n v="91"/>
    <n v="87"/>
    <n v="91"/>
    <n v="29"/>
    <n v="18"/>
    <n v="39"/>
    <n v="4"/>
    <n v="12"/>
  </r>
  <r>
    <x v="1"/>
    <x v="0"/>
    <x v="0"/>
    <x v="12"/>
    <n v="2"/>
    <n v="0"/>
    <n v="0"/>
    <n v="3"/>
    <n v="0"/>
    <n v="0"/>
    <n v="0"/>
    <n v="0"/>
    <n v="0"/>
    <n v="0"/>
    <n v="0"/>
    <n v="0"/>
  </r>
  <r>
    <x v="1"/>
    <x v="0"/>
    <x v="0"/>
    <x v="2"/>
    <n v="3"/>
    <n v="3"/>
    <n v="4"/>
    <n v="12"/>
    <n v="0"/>
    <n v="0"/>
    <n v="0"/>
    <n v="4"/>
    <n v="0"/>
    <n v="0"/>
    <n v="0"/>
    <n v="2"/>
  </r>
  <r>
    <x v="1"/>
    <x v="0"/>
    <x v="0"/>
    <x v="3"/>
    <n v="4"/>
    <n v="2"/>
    <n v="6"/>
    <n v="13"/>
    <n v="0"/>
    <n v="0"/>
    <n v="0"/>
    <n v="4"/>
    <n v="1"/>
    <n v="0"/>
    <n v="4"/>
    <n v="2"/>
  </r>
  <r>
    <x v="1"/>
    <x v="0"/>
    <x v="0"/>
    <x v="4"/>
    <n v="21"/>
    <n v="12"/>
    <n v="25"/>
    <n v="85"/>
    <n v="0"/>
    <n v="0"/>
    <n v="0"/>
    <n v="14"/>
    <n v="3"/>
    <n v="30"/>
    <n v="10"/>
    <n v="4"/>
  </r>
  <r>
    <x v="1"/>
    <x v="0"/>
    <x v="1"/>
    <x v="13"/>
    <n v="3"/>
    <n v="0"/>
    <n v="0"/>
    <n v="0"/>
    <n v="0"/>
    <n v="0"/>
    <n v="0"/>
    <n v="0"/>
    <n v="0"/>
    <n v="0"/>
    <n v="0"/>
    <n v="0"/>
  </r>
  <r>
    <x v="1"/>
    <x v="0"/>
    <x v="1"/>
    <x v="5"/>
    <n v="17"/>
    <n v="17"/>
    <n v="36"/>
    <n v="56"/>
    <n v="53"/>
    <n v="43"/>
    <n v="48"/>
    <n v="101"/>
    <n v="29"/>
    <n v="53"/>
    <n v="92"/>
    <n v="90"/>
  </r>
  <r>
    <x v="1"/>
    <x v="0"/>
    <x v="1"/>
    <x v="6"/>
    <n v="1"/>
    <n v="0"/>
    <n v="0"/>
    <n v="0"/>
    <n v="0"/>
    <n v="0"/>
    <n v="0"/>
    <n v="0"/>
    <n v="0"/>
    <n v="0"/>
    <n v="0"/>
    <n v="0"/>
  </r>
  <r>
    <x v="1"/>
    <x v="0"/>
    <x v="1"/>
    <x v="14"/>
    <n v="1"/>
    <n v="0"/>
    <n v="0"/>
    <n v="0"/>
    <n v="0"/>
    <n v="0"/>
    <n v="0"/>
    <n v="0"/>
    <n v="0"/>
    <n v="0"/>
    <n v="0"/>
    <n v="0"/>
  </r>
  <r>
    <x v="1"/>
    <x v="0"/>
    <x v="1"/>
    <x v="7"/>
    <n v="3"/>
    <n v="2"/>
    <n v="2"/>
    <n v="7"/>
    <n v="0"/>
    <n v="0"/>
    <n v="0"/>
    <n v="0"/>
    <n v="0"/>
    <n v="0"/>
    <n v="3"/>
    <n v="0"/>
  </r>
  <r>
    <x v="1"/>
    <x v="0"/>
    <x v="1"/>
    <x v="8"/>
    <n v="9"/>
    <n v="7"/>
    <n v="6"/>
    <n v="9"/>
    <n v="0"/>
    <n v="0"/>
    <n v="0"/>
    <n v="0"/>
    <n v="1"/>
    <n v="0"/>
    <n v="1"/>
    <n v="2"/>
  </r>
  <r>
    <x v="1"/>
    <x v="0"/>
    <x v="1"/>
    <x v="15"/>
    <n v="0"/>
    <n v="0"/>
    <n v="0"/>
    <n v="0"/>
    <n v="0"/>
    <n v="0"/>
    <n v="0"/>
    <n v="0"/>
    <n v="1"/>
    <n v="0"/>
    <n v="0"/>
    <n v="0"/>
  </r>
  <r>
    <x v="1"/>
    <x v="0"/>
    <x v="1"/>
    <x v="9"/>
    <n v="6"/>
    <n v="8"/>
    <n v="15"/>
    <n v="32"/>
    <n v="28"/>
    <n v="22"/>
    <n v="24"/>
    <n v="38"/>
    <n v="3"/>
    <n v="16"/>
    <n v="38"/>
    <n v="37"/>
  </r>
  <r>
    <x v="2"/>
    <x v="0"/>
    <x v="0"/>
    <x v="0"/>
    <n v="12"/>
    <n v="8"/>
    <n v="11"/>
    <n v="15"/>
    <n v="7"/>
    <n v="17"/>
    <n v="7"/>
    <n v="2"/>
    <n v="8"/>
    <n v="7"/>
    <n v="0"/>
    <n v="3"/>
  </r>
  <r>
    <x v="2"/>
    <x v="0"/>
    <x v="0"/>
    <x v="1"/>
    <n v="2"/>
    <n v="0"/>
    <n v="0"/>
    <n v="0"/>
    <n v="2"/>
    <n v="0"/>
    <n v="0"/>
    <n v="0"/>
    <n v="0"/>
    <n v="1"/>
    <n v="2"/>
    <n v="0"/>
  </r>
  <r>
    <x v="2"/>
    <x v="0"/>
    <x v="0"/>
    <x v="2"/>
    <n v="8"/>
    <n v="1"/>
    <n v="0"/>
    <n v="0"/>
    <n v="1"/>
    <n v="0"/>
    <n v="0"/>
    <n v="0"/>
    <n v="0"/>
    <n v="0"/>
    <n v="0"/>
    <n v="0"/>
  </r>
  <r>
    <x v="2"/>
    <x v="0"/>
    <x v="0"/>
    <x v="3"/>
    <n v="10"/>
    <n v="2"/>
    <n v="27"/>
    <n v="27"/>
    <n v="25"/>
    <n v="16"/>
    <n v="35"/>
    <n v="9"/>
    <n v="29"/>
    <n v="32"/>
    <n v="51"/>
    <n v="46"/>
  </r>
  <r>
    <x v="2"/>
    <x v="0"/>
    <x v="0"/>
    <x v="4"/>
    <n v="4"/>
    <n v="9"/>
    <n v="6"/>
    <n v="5"/>
    <n v="20"/>
    <n v="10"/>
    <n v="26"/>
    <n v="45"/>
    <n v="2"/>
    <n v="11"/>
    <n v="0"/>
    <n v="0"/>
  </r>
  <r>
    <x v="2"/>
    <x v="0"/>
    <x v="1"/>
    <x v="13"/>
    <n v="4"/>
    <n v="3"/>
    <n v="0"/>
    <n v="0"/>
    <n v="0"/>
    <n v="0"/>
    <n v="2"/>
    <n v="0"/>
    <n v="0"/>
    <n v="0"/>
    <n v="0"/>
    <n v="0"/>
  </r>
  <r>
    <x v="2"/>
    <x v="0"/>
    <x v="1"/>
    <x v="5"/>
    <n v="318"/>
    <n v="321"/>
    <n v="282"/>
    <n v="258"/>
    <n v="285"/>
    <n v="255"/>
    <n v="308"/>
    <n v="285"/>
    <n v="224"/>
    <n v="224"/>
    <n v="293"/>
    <n v="215"/>
  </r>
  <r>
    <x v="2"/>
    <x v="0"/>
    <x v="1"/>
    <x v="16"/>
    <n v="1"/>
    <n v="0"/>
    <n v="0"/>
    <n v="0"/>
    <n v="0"/>
    <n v="0"/>
    <n v="1"/>
    <n v="0"/>
    <n v="0"/>
    <n v="0"/>
    <n v="0"/>
    <n v="0"/>
  </r>
  <r>
    <x v="2"/>
    <x v="0"/>
    <x v="1"/>
    <x v="6"/>
    <n v="3"/>
    <n v="2"/>
    <n v="0"/>
    <n v="0"/>
    <n v="0"/>
    <n v="0"/>
    <n v="0"/>
    <n v="0"/>
    <n v="0"/>
    <n v="0"/>
    <n v="0"/>
    <n v="0"/>
  </r>
  <r>
    <x v="2"/>
    <x v="0"/>
    <x v="1"/>
    <x v="14"/>
    <n v="2"/>
    <n v="1"/>
    <n v="4"/>
    <n v="0"/>
    <n v="0"/>
    <n v="0"/>
    <n v="0"/>
    <n v="0"/>
    <n v="0"/>
    <n v="1"/>
    <n v="0"/>
    <n v="0"/>
  </r>
  <r>
    <x v="2"/>
    <x v="0"/>
    <x v="1"/>
    <x v="7"/>
    <n v="14"/>
    <n v="8"/>
    <n v="3"/>
    <n v="1"/>
    <n v="0"/>
    <n v="1"/>
    <n v="2"/>
    <n v="0"/>
    <n v="5"/>
    <n v="5"/>
    <n v="6"/>
    <n v="7"/>
  </r>
  <r>
    <x v="2"/>
    <x v="0"/>
    <x v="1"/>
    <x v="8"/>
    <n v="22"/>
    <n v="29"/>
    <n v="17"/>
    <n v="27"/>
    <n v="18"/>
    <n v="26"/>
    <n v="60"/>
    <n v="0"/>
    <n v="28"/>
    <n v="16"/>
    <n v="0"/>
    <n v="75"/>
  </r>
  <r>
    <x v="2"/>
    <x v="0"/>
    <x v="1"/>
    <x v="15"/>
    <n v="4"/>
    <n v="5"/>
    <n v="0"/>
    <n v="0"/>
    <n v="0"/>
    <n v="0"/>
    <n v="0"/>
    <n v="0"/>
    <n v="0"/>
    <n v="0"/>
    <n v="0"/>
    <n v="0"/>
  </r>
  <r>
    <x v="2"/>
    <x v="0"/>
    <x v="1"/>
    <x v="9"/>
    <n v="135"/>
    <n v="124"/>
    <n v="143"/>
    <n v="156"/>
    <n v="179"/>
    <n v="145"/>
    <n v="179"/>
    <n v="164"/>
    <n v="92"/>
    <n v="85"/>
    <n v="95"/>
    <n v="131"/>
  </r>
  <r>
    <x v="3"/>
    <x v="0"/>
    <x v="0"/>
    <x v="10"/>
    <n v="0"/>
    <n v="0"/>
    <n v="0"/>
    <n v="0"/>
    <n v="0"/>
    <n v="0"/>
    <n v="2"/>
    <n v="0"/>
    <n v="0"/>
    <n v="0"/>
    <n v="0"/>
    <n v="0"/>
  </r>
  <r>
    <x v="3"/>
    <x v="0"/>
    <x v="0"/>
    <x v="0"/>
    <n v="12"/>
    <n v="5"/>
    <n v="5"/>
    <n v="7"/>
    <n v="8"/>
    <n v="3"/>
    <n v="3"/>
    <n v="2"/>
    <n v="12"/>
    <n v="11"/>
    <n v="7"/>
    <n v="10"/>
  </r>
  <r>
    <x v="3"/>
    <x v="0"/>
    <x v="0"/>
    <x v="1"/>
    <n v="0"/>
    <n v="0"/>
    <n v="0"/>
    <n v="0"/>
    <n v="2"/>
    <n v="0"/>
    <n v="0"/>
    <n v="0"/>
    <n v="0"/>
    <n v="0"/>
    <n v="0"/>
    <n v="0"/>
  </r>
  <r>
    <x v="3"/>
    <x v="0"/>
    <x v="0"/>
    <x v="2"/>
    <n v="0"/>
    <n v="2"/>
    <n v="0"/>
    <n v="0"/>
    <n v="1"/>
    <n v="0"/>
    <n v="0"/>
    <n v="0"/>
    <n v="0"/>
    <n v="0"/>
    <n v="0"/>
    <n v="2"/>
  </r>
  <r>
    <x v="3"/>
    <x v="0"/>
    <x v="0"/>
    <x v="3"/>
    <n v="10"/>
    <n v="3"/>
    <n v="4"/>
    <n v="1"/>
    <n v="4"/>
    <n v="9"/>
    <n v="12"/>
    <n v="5"/>
    <n v="5"/>
    <n v="7"/>
    <n v="12"/>
    <n v="21"/>
  </r>
  <r>
    <x v="3"/>
    <x v="0"/>
    <x v="0"/>
    <x v="4"/>
    <n v="2"/>
    <n v="13"/>
    <n v="1"/>
    <n v="1"/>
    <n v="14"/>
    <n v="8"/>
    <n v="8"/>
    <n v="19"/>
    <n v="3"/>
    <n v="0"/>
    <n v="0"/>
    <n v="2"/>
  </r>
  <r>
    <x v="3"/>
    <x v="0"/>
    <x v="1"/>
    <x v="13"/>
    <n v="2"/>
    <n v="0"/>
    <n v="0"/>
    <n v="0"/>
    <n v="0"/>
    <n v="0"/>
    <n v="0"/>
    <n v="0"/>
    <n v="0"/>
    <n v="0"/>
    <n v="0"/>
    <n v="0"/>
  </r>
  <r>
    <x v="3"/>
    <x v="0"/>
    <x v="1"/>
    <x v="5"/>
    <n v="194"/>
    <n v="84"/>
    <n v="27"/>
    <n v="65"/>
    <n v="48"/>
    <n v="118"/>
    <n v="122"/>
    <n v="133"/>
    <n v="108"/>
    <n v="85"/>
    <n v="104"/>
    <n v="134"/>
  </r>
  <r>
    <x v="3"/>
    <x v="0"/>
    <x v="1"/>
    <x v="6"/>
    <n v="9"/>
    <n v="2"/>
    <n v="0"/>
    <n v="0"/>
    <n v="0"/>
    <n v="0"/>
    <n v="0"/>
    <n v="0"/>
    <n v="0"/>
    <n v="0"/>
    <n v="0"/>
    <n v="0"/>
  </r>
  <r>
    <x v="3"/>
    <x v="0"/>
    <x v="1"/>
    <x v="14"/>
    <n v="2"/>
    <n v="0"/>
    <n v="0"/>
    <n v="0"/>
    <n v="0"/>
    <n v="0"/>
    <n v="0"/>
    <n v="0"/>
    <n v="0"/>
    <n v="3"/>
    <n v="0"/>
    <n v="0"/>
  </r>
  <r>
    <x v="3"/>
    <x v="0"/>
    <x v="1"/>
    <x v="7"/>
    <n v="7"/>
    <n v="1"/>
    <n v="0"/>
    <n v="0"/>
    <n v="0"/>
    <n v="1"/>
    <n v="3"/>
    <n v="0"/>
    <n v="1"/>
    <n v="2"/>
    <n v="0"/>
    <n v="3"/>
  </r>
  <r>
    <x v="3"/>
    <x v="0"/>
    <x v="1"/>
    <x v="8"/>
    <n v="11"/>
    <n v="18"/>
    <n v="6"/>
    <n v="1"/>
    <n v="0"/>
    <n v="11"/>
    <n v="9"/>
    <n v="0"/>
    <n v="5"/>
    <n v="5"/>
    <n v="19"/>
    <n v="44"/>
  </r>
  <r>
    <x v="3"/>
    <x v="0"/>
    <x v="1"/>
    <x v="15"/>
    <n v="2"/>
    <n v="2"/>
    <n v="0"/>
    <n v="0"/>
    <n v="0"/>
    <n v="0"/>
    <n v="0"/>
    <n v="0"/>
    <n v="0"/>
    <n v="0"/>
    <n v="0"/>
    <n v="1"/>
  </r>
  <r>
    <x v="3"/>
    <x v="0"/>
    <x v="1"/>
    <x v="9"/>
    <n v="43"/>
    <n v="18"/>
    <n v="16"/>
    <n v="29"/>
    <n v="23"/>
    <n v="19"/>
    <n v="75"/>
    <n v="45"/>
    <n v="18"/>
    <n v="29"/>
    <n v="35"/>
    <n v="64"/>
  </r>
  <r>
    <x v="4"/>
    <x v="1"/>
    <x v="0"/>
    <x v="0"/>
    <n v="0"/>
    <n v="0"/>
    <n v="0"/>
    <n v="0"/>
    <n v="0"/>
    <n v="0"/>
    <n v="0"/>
    <n v="0"/>
    <n v="0"/>
    <n v="0"/>
    <n v="2"/>
    <n v="1"/>
  </r>
  <r>
    <x v="4"/>
    <x v="1"/>
    <x v="0"/>
    <x v="1"/>
    <n v="0"/>
    <n v="0"/>
    <n v="2"/>
    <n v="0"/>
    <n v="4"/>
    <n v="5"/>
    <n v="0"/>
    <n v="0"/>
    <n v="1"/>
    <n v="0"/>
    <n v="0"/>
    <n v="0"/>
  </r>
  <r>
    <x v="4"/>
    <x v="1"/>
    <x v="0"/>
    <x v="3"/>
    <n v="0"/>
    <n v="0"/>
    <n v="0"/>
    <n v="4"/>
    <n v="0"/>
    <n v="0"/>
    <n v="5"/>
    <n v="3"/>
    <n v="1"/>
    <n v="0"/>
    <n v="0"/>
    <n v="4"/>
  </r>
  <r>
    <x v="4"/>
    <x v="1"/>
    <x v="0"/>
    <x v="17"/>
    <n v="2"/>
    <n v="4"/>
    <n v="2"/>
    <n v="0"/>
    <n v="0"/>
    <n v="0"/>
    <n v="0"/>
    <n v="1"/>
    <n v="0"/>
    <n v="0"/>
    <n v="0"/>
    <n v="0"/>
  </r>
  <r>
    <x v="4"/>
    <x v="1"/>
    <x v="0"/>
    <x v="4"/>
    <n v="14"/>
    <n v="7"/>
    <n v="5"/>
    <n v="8"/>
    <n v="8"/>
    <n v="8"/>
    <n v="6"/>
    <n v="9"/>
    <n v="5"/>
    <n v="7"/>
    <n v="1"/>
    <n v="11"/>
  </r>
  <r>
    <x v="4"/>
    <x v="1"/>
    <x v="1"/>
    <x v="5"/>
    <n v="17"/>
    <n v="14"/>
    <n v="13"/>
    <n v="21"/>
    <n v="10"/>
    <n v="12"/>
    <n v="17"/>
    <n v="16"/>
    <n v="7"/>
    <n v="7"/>
    <n v="8"/>
    <n v="16"/>
  </r>
  <r>
    <x v="4"/>
    <x v="1"/>
    <x v="1"/>
    <x v="6"/>
    <n v="1"/>
    <n v="0"/>
    <n v="0"/>
    <n v="0"/>
    <n v="0"/>
    <n v="0"/>
    <n v="0"/>
    <n v="0"/>
    <n v="0"/>
    <n v="0"/>
    <n v="0"/>
    <n v="0"/>
  </r>
  <r>
    <x v="4"/>
    <x v="1"/>
    <x v="1"/>
    <x v="7"/>
    <n v="0"/>
    <n v="1"/>
    <n v="0"/>
    <n v="0"/>
    <n v="0"/>
    <n v="0"/>
    <n v="0"/>
    <n v="0"/>
    <n v="0"/>
    <n v="0"/>
    <n v="0"/>
    <n v="0"/>
  </r>
  <r>
    <x v="4"/>
    <x v="1"/>
    <x v="1"/>
    <x v="8"/>
    <n v="0"/>
    <n v="0"/>
    <n v="0"/>
    <n v="0"/>
    <n v="1"/>
    <n v="2"/>
    <n v="0"/>
    <n v="0"/>
    <n v="0"/>
    <n v="0"/>
    <n v="0"/>
    <n v="0"/>
  </r>
  <r>
    <x v="4"/>
    <x v="1"/>
    <x v="1"/>
    <x v="9"/>
    <n v="5"/>
    <n v="3"/>
    <n v="0"/>
    <n v="0"/>
    <n v="8"/>
    <n v="7"/>
    <n v="5"/>
    <n v="7"/>
    <n v="4"/>
    <n v="5"/>
    <n v="6"/>
    <n v="12"/>
  </r>
  <r>
    <x v="5"/>
    <x v="1"/>
    <x v="0"/>
    <x v="10"/>
    <n v="0"/>
    <n v="0"/>
    <n v="0"/>
    <n v="0"/>
    <n v="0"/>
    <n v="3"/>
    <n v="0"/>
    <n v="0"/>
    <n v="0"/>
    <n v="0"/>
    <n v="0"/>
    <n v="0"/>
  </r>
  <r>
    <x v="5"/>
    <x v="1"/>
    <x v="0"/>
    <x v="0"/>
    <n v="23"/>
    <n v="15"/>
    <n v="9"/>
    <n v="8"/>
    <n v="8"/>
    <n v="14"/>
    <n v="10"/>
    <n v="10"/>
    <n v="2"/>
    <n v="1"/>
    <n v="3"/>
    <n v="1"/>
  </r>
  <r>
    <x v="5"/>
    <x v="1"/>
    <x v="0"/>
    <x v="1"/>
    <n v="0"/>
    <n v="0"/>
    <n v="2"/>
    <n v="0"/>
    <n v="0"/>
    <n v="2"/>
    <n v="2"/>
    <n v="1"/>
    <n v="3"/>
    <n v="0"/>
    <n v="0"/>
    <n v="0"/>
  </r>
  <r>
    <x v="5"/>
    <x v="1"/>
    <x v="0"/>
    <x v="2"/>
    <n v="2"/>
    <n v="3"/>
    <n v="2"/>
    <n v="0"/>
    <n v="0"/>
    <n v="1"/>
    <n v="2"/>
    <n v="2"/>
    <n v="0"/>
    <n v="0"/>
    <n v="1"/>
    <n v="6"/>
  </r>
  <r>
    <x v="5"/>
    <x v="1"/>
    <x v="0"/>
    <x v="3"/>
    <n v="0"/>
    <n v="0"/>
    <n v="5"/>
    <n v="3"/>
    <n v="2"/>
    <n v="3"/>
    <n v="6"/>
    <n v="6"/>
    <n v="2"/>
    <n v="1"/>
    <n v="1"/>
    <n v="1"/>
  </r>
  <r>
    <x v="5"/>
    <x v="1"/>
    <x v="0"/>
    <x v="4"/>
    <n v="2"/>
    <n v="7"/>
    <n v="0"/>
    <n v="0"/>
    <n v="0"/>
    <n v="0"/>
    <n v="0"/>
    <n v="0"/>
    <n v="5"/>
    <n v="5"/>
    <n v="5"/>
    <n v="19"/>
  </r>
  <r>
    <x v="5"/>
    <x v="1"/>
    <x v="1"/>
    <x v="13"/>
    <n v="2"/>
    <n v="0"/>
    <n v="0"/>
    <n v="0"/>
    <n v="0"/>
    <n v="0"/>
    <n v="0"/>
    <n v="0"/>
    <n v="0"/>
    <n v="0"/>
    <n v="0"/>
    <n v="0"/>
  </r>
  <r>
    <x v="5"/>
    <x v="1"/>
    <x v="1"/>
    <x v="5"/>
    <n v="29"/>
    <n v="25"/>
    <n v="39"/>
    <n v="45"/>
    <n v="22"/>
    <n v="19"/>
    <n v="20"/>
    <n v="22"/>
    <n v="18"/>
    <n v="29"/>
    <n v="20"/>
    <n v="25"/>
  </r>
  <r>
    <x v="5"/>
    <x v="1"/>
    <x v="1"/>
    <x v="6"/>
    <n v="2"/>
    <n v="1"/>
    <n v="0"/>
    <n v="0"/>
    <n v="0"/>
    <n v="0"/>
    <n v="0"/>
    <n v="0"/>
    <n v="0"/>
    <n v="0"/>
    <n v="0"/>
    <n v="0"/>
  </r>
  <r>
    <x v="5"/>
    <x v="1"/>
    <x v="1"/>
    <x v="14"/>
    <n v="1"/>
    <n v="0"/>
    <n v="0"/>
    <n v="0"/>
    <n v="0"/>
    <n v="0"/>
    <n v="0"/>
    <n v="0"/>
    <n v="0"/>
    <n v="0"/>
    <n v="0"/>
    <n v="0"/>
  </r>
  <r>
    <x v="5"/>
    <x v="1"/>
    <x v="1"/>
    <x v="8"/>
    <n v="4"/>
    <n v="4"/>
    <n v="0"/>
    <n v="0"/>
    <n v="0"/>
    <n v="3"/>
    <n v="0"/>
    <n v="0"/>
    <n v="0"/>
    <n v="0"/>
    <n v="0"/>
    <n v="0"/>
  </r>
  <r>
    <x v="5"/>
    <x v="1"/>
    <x v="1"/>
    <x v="15"/>
    <n v="4"/>
    <n v="0"/>
    <n v="0"/>
    <n v="0"/>
    <n v="0"/>
    <n v="0"/>
    <n v="0"/>
    <n v="0"/>
    <n v="0"/>
    <n v="0"/>
    <n v="0"/>
    <n v="0"/>
  </r>
  <r>
    <x v="5"/>
    <x v="1"/>
    <x v="1"/>
    <x v="9"/>
    <n v="13"/>
    <n v="9"/>
    <n v="3"/>
    <n v="3"/>
    <n v="9"/>
    <n v="11"/>
    <n v="13"/>
    <n v="10"/>
    <n v="7"/>
    <n v="9"/>
    <n v="13"/>
    <n v="22"/>
  </r>
  <r>
    <x v="6"/>
    <x v="2"/>
    <x v="0"/>
    <x v="0"/>
    <n v="0"/>
    <n v="2"/>
    <n v="0"/>
    <n v="0"/>
    <n v="1"/>
    <n v="0"/>
    <n v="0"/>
    <n v="0"/>
    <n v="0"/>
    <n v="1"/>
    <n v="1"/>
    <n v="1"/>
  </r>
  <r>
    <x v="6"/>
    <x v="2"/>
    <x v="0"/>
    <x v="1"/>
    <n v="0"/>
    <n v="0"/>
    <n v="0"/>
    <n v="0"/>
    <n v="0"/>
    <n v="1"/>
    <n v="0"/>
    <n v="0"/>
    <n v="0"/>
    <n v="0"/>
    <n v="0"/>
    <n v="0"/>
  </r>
  <r>
    <x v="6"/>
    <x v="2"/>
    <x v="0"/>
    <x v="3"/>
    <n v="0"/>
    <n v="0"/>
    <n v="0"/>
    <n v="0"/>
    <n v="0"/>
    <n v="0"/>
    <n v="1"/>
    <n v="0"/>
    <n v="0"/>
    <n v="0"/>
    <n v="0"/>
    <n v="0"/>
  </r>
  <r>
    <x v="6"/>
    <x v="2"/>
    <x v="0"/>
    <x v="4"/>
    <n v="9"/>
    <n v="0"/>
    <n v="1"/>
    <n v="1"/>
    <n v="5"/>
    <n v="0"/>
    <n v="0"/>
    <n v="0"/>
    <n v="0"/>
    <n v="0"/>
    <n v="0"/>
    <n v="1"/>
  </r>
  <r>
    <x v="6"/>
    <x v="2"/>
    <x v="1"/>
    <x v="5"/>
    <n v="8"/>
    <n v="2"/>
    <n v="6"/>
    <n v="5"/>
    <n v="8"/>
    <n v="4"/>
    <n v="11"/>
    <n v="10"/>
    <n v="5"/>
    <n v="10"/>
    <n v="6"/>
    <n v="9"/>
  </r>
  <r>
    <x v="6"/>
    <x v="2"/>
    <x v="1"/>
    <x v="6"/>
    <n v="0"/>
    <n v="1"/>
    <n v="0"/>
    <n v="0"/>
    <n v="0"/>
    <n v="0"/>
    <n v="0"/>
    <n v="0"/>
    <n v="0"/>
    <n v="0"/>
    <n v="0"/>
    <n v="0"/>
  </r>
  <r>
    <x v="6"/>
    <x v="2"/>
    <x v="1"/>
    <x v="14"/>
    <n v="2"/>
    <n v="1"/>
    <n v="0"/>
    <n v="0"/>
    <n v="0"/>
    <n v="0"/>
    <n v="0"/>
    <n v="0"/>
    <n v="0"/>
    <n v="0"/>
    <n v="0"/>
    <n v="0"/>
  </r>
  <r>
    <x v="6"/>
    <x v="2"/>
    <x v="1"/>
    <x v="7"/>
    <n v="1"/>
    <n v="0"/>
    <n v="0"/>
    <n v="0"/>
    <n v="0"/>
    <n v="0"/>
    <n v="0"/>
    <n v="0"/>
    <n v="0"/>
    <n v="1"/>
    <n v="0"/>
    <n v="1"/>
  </r>
  <r>
    <x v="6"/>
    <x v="2"/>
    <x v="1"/>
    <x v="8"/>
    <n v="4"/>
    <n v="2"/>
    <n v="1"/>
    <n v="0"/>
    <n v="0"/>
    <n v="0"/>
    <n v="0"/>
    <n v="0"/>
    <n v="0"/>
    <n v="0"/>
    <n v="0"/>
    <n v="0"/>
  </r>
  <r>
    <x v="6"/>
    <x v="2"/>
    <x v="1"/>
    <x v="9"/>
    <n v="9"/>
    <n v="0"/>
    <n v="2"/>
    <n v="1"/>
    <n v="7"/>
    <n v="4"/>
    <n v="5"/>
    <n v="6"/>
    <n v="5"/>
    <n v="5"/>
    <n v="7"/>
    <n v="6"/>
  </r>
  <r>
    <x v="7"/>
    <x v="1"/>
    <x v="0"/>
    <x v="0"/>
    <n v="2"/>
    <n v="0"/>
    <n v="5"/>
    <n v="0"/>
    <n v="1"/>
    <n v="1"/>
    <n v="1"/>
    <n v="0"/>
    <n v="0"/>
    <n v="0"/>
    <n v="0"/>
    <n v="3"/>
  </r>
  <r>
    <x v="7"/>
    <x v="1"/>
    <x v="0"/>
    <x v="1"/>
    <n v="0"/>
    <n v="0"/>
    <n v="0"/>
    <n v="0"/>
    <n v="0"/>
    <n v="1"/>
    <n v="0"/>
    <n v="0"/>
    <n v="0"/>
    <n v="0"/>
    <n v="0"/>
    <n v="0"/>
  </r>
  <r>
    <x v="7"/>
    <x v="1"/>
    <x v="0"/>
    <x v="2"/>
    <n v="2"/>
    <n v="0"/>
    <n v="0"/>
    <n v="0"/>
    <n v="0"/>
    <n v="0"/>
    <n v="0"/>
    <n v="0"/>
    <n v="0"/>
    <n v="0"/>
    <n v="0"/>
    <n v="0"/>
  </r>
  <r>
    <x v="7"/>
    <x v="1"/>
    <x v="0"/>
    <x v="3"/>
    <n v="4"/>
    <n v="0"/>
    <n v="0"/>
    <n v="3"/>
    <n v="1"/>
    <n v="0"/>
    <n v="0"/>
    <n v="0"/>
    <n v="1"/>
    <n v="0"/>
    <n v="0"/>
    <n v="0"/>
  </r>
  <r>
    <x v="7"/>
    <x v="1"/>
    <x v="0"/>
    <x v="17"/>
    <n v="0"/>
    <n v="1"/>
    <n v="0"/>
    <n v="0"/>
    <n v="0"/>
    <n v="0"/>
    <n v="0"/>
    <n v="0"/>
    <n v="0"/>
    <n v="0"/>
    <n v="0"/>
    <n v="0"/>
  </r>
  <r>
    <x v="7"/>
    <x v="1"/>
    <x v="0"/>
    <x v="4"/>
    <n v="11"/>
    <n v="2"/>
    <n v="4"/>
    <n v="0"/>
    <n v="4"/>
    <n v="1"/>
    <n v="1"/>
    <n v="6"/>
    <n v="6"/>
    <n v="6"/>
    <n v="6"/>
    <n v="12"/>
  </r>
  <r>
    <x v="7"/>
    <x v="1"/>
    <x v="1"/>
    <x v="5"/>
    <n v="33"/>
    <n v="19"/>
    <n v="34"/>
    <n v="25"/>
    <n v="16"/>
    <n v="14"/>
    <n v="14"/>
    <n v="12"/>
    <n v="9"/>
    <n v="12"/>
    <n v="11"/>
    <n v="13"/>
  </r>
  <r>
    <x v="7"/>
    <x v="1"/>
    <x v="1"/>
    <x v="6"/>
    <n v="1"/>
    <n v="0"/>
    <n v="0"/>
    <n v="0"/>
    <n v="0"/>
    <n v="0"/>
    <n v="0"/>
    <n v="0"/>
    <n v="0"/>
    <n v="0"/>
    <n v="0"/>
    <n v="0"/>
  </r>
  <r>
    <x v="7"/>
    <x v="1"/>
    <x v="1"/>
    <x v="14"/>
    <n v="0"/>
    <n v="2"/>
    <n v="0"/>
    <n v="0"/>
    <n v="0"/>
    <n v="0"/>
    <n v="0"/>
    <n v="0"/>
    <n v="0"/>
    <n v="0"/>
    <n v="0"/>
    <n v="0"/>
  </r>
  <r>
    <x v="7"/>
    <x v="1"/>
    <x v="1"/>
    <x v="7"/>
    <n v="0"/>
    <n v="1"/>
    <n v="0"/>
    <n v="0"/>
    <n v="0"/>
    <n v="0"/>
    <n v="0"/>
    <n v="0"/>
    <n v="0"/>
    <n v="0"/>
    <n v="2"/>
    <n v="0"/>
  </r>
  <r>
    <x v="7"/>
    <x v="1"/>
    <x v="1"/>
    <x v="8"/>
    <n v="4"/>
    <n v="3"/>
    <n v="0"/>
    <n v="0"/>
    <n v="1"/>
    <n v="0"/>
    <n v="0"/>
    <n v="0"/>
    <n v="0"/>
    <n v="0"/>
    <n v="1"/>
    <n v="0"/>
  </r>
  <r>
    <x v="7"/>
    <x v="1"/>
    <x v="1"/>
    <x v="15"/>
    <n v="2"/>
    <n v="0"/>
    <n v="0"/>
    <n v="0"/>
    <n v="0"/>
    <n v="0"/>
    <n v="0"/>
    <n v="0"/>
    <n v="0"/>
    <n v="0"/>
    <n v="0"/>
    <n v="0"/>
  </r>
  <r>
    <x v="7"/>
    <x v="1"/>
    <x v="1"/>
    <x v="9"/>
    <n v="12"/>
    <n v="7"/>
    <n v="3"/>
    <n v="1"/>
    <n v="7"/>
    <n v="10"/>
    <n v="6"/>
    <n v="6"/>
    <n v="3"/>
    <n v="5"/>
    <n v="7"/>
    <n v="16"/>
  </r>
  <r>
    <x v="8"/>
    <x v="0"/>
    <x v="0"/>
    <x v="10"/>
    <n v="0"/>
    <n v="0"/>
    <n v="2"/>
    <n v="0"/>
    <n v="0"/>
    <n v="0"/>
    <n v="0"/>
    <n v="0"/>
    <n v="0"/>
    <n v="0"/>
    <n v="2"/>
    <n v="0"/>
  </r>
  <r>
    <x v="8"/>
    <x v="0"/>
    <x v="0"/>
    <x v="11"/>
    <n v="0"/>
    <n v="0"/>
    <n v="0"/>
    <n v="0"/>
    <n v="0"/>
    <n v="0"/>
    <n v="0"/>
    <n v="0"/>
    <n v="1"/>
    <n v="0"/>
    <n v="1"/>
    <n v="0"/>
  </r>
  <r>
    <x v="8"/>
    <x v="0"/>
    <x v="0"/>
    <x v="0"/>
    <n v="8"/>
    <n v="6"/>
    <n v="3"/>
    <n v="3"/>
    <n v="0"/>
    <n v="0"/>
    <n v="10"/>
    <n v="15"/>
    <n v="11"/>
    <n v="10"/>
    <n v="12"/>
    <n v="10"/>
  </r>
  <r>
    <x v="8"/>
    <x v="0"/>
    <x v="0"/>
    <x v="1"/>
    <n v="2"/>
    <n v="0"/>
    <n v="84"/>
    <n v="84"/>
    <n v="234"/>
    <n v="277"/>
    <n v="20"/>
    <n v="46"/>
    <n v="28"/>
    <n v="12"/>
    <n v="33"/>
    <n v="66"/>
  </r>
  <r>
    <x v="8"/>
    <x v="0"/>
    <x v="0"/>
    <x v="2"/>
    <n v="4"/>
    <n v="1"/>
    <n v="0"/>
    <n v="0"/>
    <n v="0"/>
    <n v="0"/>
    <n v="4"/>
    <n v="5"/>
    <n v="0"/>
    <n v="0"/>
    <n v="0"/>
    <n v="0"/>
  </r>
  <r>
    <x v="8"/>
    <x v="0"/>
    <x v="0"/>
    <x v="3"/>
    <n v="38"/>
    <n v="36"/>
    <n v="27"/>
    <n v="27"/>
    <n v="0"/>
    <n v="0"/>
    <n v="14"/>
    <n v="0"/>
    <n v="0"/>
    <n v="1"/>
    <n v="0"/>
    <n v="0"/>
  </r>
  <r>
    <x v="8"/>
    <x v="0"/>
    <x v="0"/>
    <x v="4"/>
    <n v="3"/>
    <n v="3"/>
    <n v="0"/>
    <n v="139"/>
    <n v="0"/>
    <n v="0"/>
    <n v="52"/>
    <n v="55"/>
    <n v="25"/>
    <n v="23"/>
    <n v="16"/>
    <n v="14"/>
  </r>
  <r>
    <x v="8"/>
    <x v="0"/>
    <x v="1"/>
    <x v="13"/>
    <n v="2"/>
    <n v="0"/>
    <n v="0"/>
    <n v="0"/>
    <n v="0"/>
    <n v="0"/>
    <n v="2"/>
    <n v="0"/>
    <n v="1"/>
    <n v="0"/>
    <n v="0"/>
    <n v="4"/>
  </r>
  <r>
    <x v="8"/>
    <x v="0"/>
    <x v="1"/>
    <x v="5"/>
    <n v="253"/>
    <n v="241"/>
    <n v="325"/>
    <n v="224"/>
    <n v="169"/>
    <n v="198"/>
    <n v="275"/>
    <n v="355"/>
    <n v="296"/>
    <n v="249"/>
    <n v="323"/>
    <n v="279"/>
  </r>
  <r>
    <x v="8"/>
    <x v="0"/>
    <x v="1"/>
    <x v="18"/>
    <n v="0"/>
    <n v="0"/>
    <n v="0"/>
    <n v="0"/>
    <n v="0"/>
    <n v="0"/>
    <n v="0"/>
    <n v="0"/>
    <n v="0"/>
    <n v="0"/>
    <n v="0"/>
    <n v="2"/>
  </r>
  <r>
    <x v="8"/>
    <x v="0"/>
    <x v="1"/>
    <x v="6"/>
    <n v="3"/>
    <n v="4"/>
    <n v="0"/>
    <n v="0"/>
    <n v="0"/>
    <n v="0"/>
    <n v="0"/>
    <n v="0"/>
    <n v="0"/>
    <n v="0"/>
    <n v="0"/>
    <n v="0"/>
  </r>
  <r>
    <x v="8"/>
    <x v="0"/>
    <x v="1"/>
    <x v="14"/>
    <n v="2"/>
    <n v="0"/>
    <n v="0"/>
    <n v="0"/>
    <n v="0"/>
    <n v="0"/>
    <n v="0"/>
    <n v="0"/>
    <n v="0"/>
    <n v="0"/>
    <n v="0"/>
    <n v="0"/>
  </r>
  <r>
    <x v="8"/>
    <x v="0"/>
    <x v="1"/>
    <x v="7"/>
    <n v="4"/>
    <n v="0"/>
    <n v="0"/>
    <n v="0"/>
    <n v="0"/>
    <n v="0"/>
    <n v="16"/>
    <n v="0"/>
    <n v="6"/>
    <n v="8"/>
    <n v="17"/>
    <n v="10"/>
  </r>
  <r>
    <x v="8"/>
    <x v="0"/>
    <x v="1"/>
    <x v="8"/>
    <n v="18"/>
    <n v="16"/>
    <n v="6"/>
    <n v="6"/>
    <n v="0"/>
    <n v="0"/>
    <n v="4"/>
    <n v="0"/>
    <n v="5"/>
    <n v="7"/>
    <n v="23"/>
    <n v="32"/>
  </r>
  <r>
    <x v="8"/>
    <x v="0"/>
    <x v="1"/>
    <x v="15"/>
    <n v="4"/>
    <n v="2"/>
    <n v="0"/>
    <n v="0"/>
    <n v="0"/>
    <n v="0"/>
    <n v="0"/>
    <n v="0"/>
    <n v="0"/>
    <n v="0"/>
    <n v="2"/>
    <n v="0"/>
  </r>
  <r>
    <x v="8"/>
    <x v="0"/>
    <x v="1"/>
    <x v="9"/>
    <n v="127"/>
    <n v="133"/>
    <n v="123"/>
    <n v="97"/>
    <n v="113"/>
    <n v="156"/>
    <n v="223"/>
    <n v="197"/>
    <n v="132"/>
    <n v="154"/>
    <n v="175"/>
    <n v="193"/>
  </r>
  <r>
    <x v="9"/>
    <x v="0"/>
    <x v="0"/>
    <x v="0"/>
    <n v="0"/>
    <n v="0"/>
    <n v="0"/>
    <n v="0"/>
    <n v="0"/>
    <n v="1"/>
    <n v="1"/>
    <n v="0"/>
    <n v="3"/>
    <n v="0"/>
    <n v="2"/>
    <n v="7"/>
  </r>
  <r>
    <x v="9"/>
    <x v="0"/>
    <x v="0"/>
    <x v="1"/>
    <n v="0"/>
    <n v="0"/>
    <n v="0"/>
    <n v="0"/>
    <n v="0"/>
    <n v="0"/>
    <n v="0"/>
    <n v="3"/>
    <n v="0"/>
    <n v="1"/>
    <n v="0"/>
    <n v="0"/>
  </r>
  <r>
    <x v="9"/>
    <x v="0"/>
    <x v="0"/>
    <x v="2"/>
    <n v="0"/>
    <n v="0"/>
    <n v="0"/>
    <n v="0"/>
    <n v="0"/>
    <n v="0"/>
    <n v="1"/>
    <n v="0"/>
    <n v="1"/>
    <n v="0"/>
    <n v="0"/>
    <n v="0"/>
  </r>
  <r>
    <x v="9"/>
    <x v="0"/>
    <x v="0"/>
    <x v="4"/>
    <n v="1"/>
    <n v="0"/>
    <n v="1"/>
    <n v="2"/>
    <n v="3"/>
    <n v="2"/>
    <n v="2"/>
    <n v="0"/>
    <n v="0"/>
    <n v="0"/>
    <n v="0"/>
    <n v="0"/>
  </r>
  <r>
    <x v="9"/>
    <x v="0"/>
    <x v="1"/>
    <x v="13"/>
    <n v="0"/>
    <n v="2"/>
    <n v="0"/>
    <n v="0"/>
    <n v="0"/>
    <n v="0"/>
    <n v="0"/>
    <n v="0"/>
    <n v="0"/>
    <n v="0"/>
    <n v="0"/>
    <n v="0"/>
  </r>
  <r>
    <x v="9"/>
    <x v="0"/>
    <x v="1"/>
    <x v="5"/>
    <n v="3"/>
    <n v="5"/>
    <n v="3"/>
    <n v="8"/>
    <n v="5"/>
    <n v="5"/>
    <n v="6"/>
    <n v="2"/>
    <n v="7"/>
    <n v="10"/>
    <n v="0"/>
    <n v="4"/>
  </r>
  <r>
    <x v="9"/>
    <x v="0"/>
    <x v="1"/>
    <x v="6"/>
    <n v="1"/>
    <n v="0"/>
    <n v="0"/>
    <n v="0"/>
    <n v="0"/>
    <n v="0"/>
    <n v="0"/>
    <n v="0"/>
    <n v="0"/>
    <n v="0"/>
    <n v="0"/>
    <n v="0"/>
  </r>
  <r>
    <x v="9"/>
    <x v="0"/>
    <x v="1"/>
    <x v="7"/>
    <n v="0"/>
    <n v="1"/>
    <n v="0"/>
    <n v="0"/>
    <n v="1"/>
    <n v="0"/>
    <n v="0"/>
    <n v="0"/>
    <n v="0"/>
    <n v="0"/>
    <n v="1"/>
    <n v="0"/>
  </r>
  <r>
    <x v="9"/>
    <x v="0"/>
    <x v="1"/>
    <x v="8"/>
    <n v="0"/>
    <n v="3"/>
    <n v="0"/>
    <n v="1"/>
    <n v="0"/>
    <n v="0"/>
    <n v="0"/>
    <n v="0"/>
    <n v="3"/>
    <n v="1"/>
    <n v="4"/>
    <n v="0"/>
  </r>
  <r>
    <x v="9"/>
    <x v="0"/>
    <x v="1"/>
    <x v="9"/>
    <n v="6"/>
    <n v="4"/>
    <n v="5"/>
    <n v="4"/>
    <n v="5"/>
    <n v="0"/>
    <n v="4"/>
    <n v="0"/>
    <n v="3"/>
    <n v="1"/>
    <n v="0"/>
    <n v="3"/>
  </r>
  <r>
    <x v="10"/>
    <x v="0"/>
    <x v="0"/>
    <x v="0"/>
    <n v="5"/>
    <n v="17"/>
    <n v="12"/>
    <n v="18"/>
    <n v="10"/>
    <n v="9"/>
    <n v="9"/>
    <n v="0"/>
    <n v="13"/>
    <n v="7"/>
    <n v="6"/>
    <n v="5"/>
  </r>
  <r>
    <x v="10"/>
    <x v="0"/>
    <x v="0"/>
    <x v="1"/>
    <n v="0"/>
    <n v="0"/>
    <n v="0"/>
    <n v="6"/>
    <n v="11"/>
    <n v="0"/>
    <n v="1"/>
    <n v="34"/>
    <n v="7"/>
    <n v="5"/>
    <n v="2"/>
    <n v="10"/>
  </r>
  <r>
    <x v="10"/>
    <x v="0"/>
    <x v="0"/>
    <x v="2"/>
    <n v="0"/>
    <n v="0"/>
    <n v="3"/>
    <n v="3"/>
    <n v="0"/>
    <n v="1"/>
    <n v="0"/>
    <n v="0"/>
    <n v="0"/>
    <n v="1"/>
    <n v="0"/>
    <n v="0"/>
  </r>
  <r>
    <x v="10"/>
    <x v="0"/>
    <x v="0"/>
    <x v="3"/>
    <n v="2"/>
    <n v="5"/>
    <n v="8"/>
    <n v="7"/>
    <n v="6"/>
    <n v="3"/>
    <n v="0"/>
    <n v="0"/>
    <n v="8"/>
    <n v="0"/>
    <n v="5"/>
    <n v="6"/>
  </r>
  <r>
    <x v="10"/>
    <x v="0"/>
    <x v="0"/>
    <x v="4"/>
    <n v="7"/>
    <n v="0"/>
    <n v="4"/>
    <n v="0"/>
    <n v="0"/>
    <n v="3"/>
    <n v="3"/>
    <n v="0"/>
    <n v="0"/>
    <n v="37"/>
    <n v="25"/>
    <n v="15"/>
  </r>
  <r>
    <x v="10"/>
    <x v="0"/>
    <x v="1"/>
    <x v="13"/>
    <n v="1"/>
    <n v="0"/>
    <n v="0"/>
    <n v="0"/>
    <n v="0"/>
    <n v="0"/>
    <n v="0"/>
    <n v="0"/>
    <n v="0"/>
    <n v="0"/>
    <n v="0"/>
    <n v="2"/>
  </r>
  <r>
    <x v="10"/>
    <x v="0"/>
    <x v="1"/>
    <x v="5"/>
    <n v="73"/>
    <n v="44"/>
    <n v="55"/>
    <n v="59"/>
    <n v="49"/>
    <n v="46"/>
    <n v="61"/>
    <n v="98"/>
    <n v="88"/>
    <n v="93"/>
    <n v="68"/>
    <n v="71"/>
  </r>
  <r>
    <x v="10"/>
    <x v="0"/>
    <x v="1"/>
    <x v="6"/>
    <n v="2"/>
    <n v="0"/>
    <n v="2"/>
    <n v="0"/>
    <n v="0"/>
    <n v="0"/>
    <n v="0"/>
    <n v="0"/>
    <n v="0"/>
    <n v="0"/>
    <n v="0"/>
    <n v="0"/>
  </r>
  <r>
    <x v="10"/>
    <x v="0"/>
    <x v="1"/>
    <x v="14"/>
    <n v="0"/>
    <n v="0"/>
    <n v="0"/>
    <n v="0"/>
    <n v="1"/>
    <n v="0"/>
    <n v="0"/>
    <n v="0"/>
    <n v="1"/>
    <n v="0"/>
    <n v="0"/>
    <n v="0"/>
  </r>
  <r>
    <x v="10"/>
    <x v="0"/>
    <x v="1"/>
    <x v="7"/>
    <n v="0"/>
    <n v="1"/>
    <n v="3"/>
    <n v="8"/>
    <n v="5"/>
    <n v="3"/>
    <n v="1"/>
    <n v="0"/>
    <n v="5"/>
    <n v="2"/>
    <n v="1"/>
    <n v="2"/>
  </r>
  <r>
    <x v="10"/>
    <x v="0"/>
    <x v="1"/>
    <x v="8"/>
    <n v="5"/>
    <n v="9"/>
    <n v="12"/>
    <n v="0"/>
    <n v="0"/>
    <n v="6"/>
    <n v="4"/>
    <n v="0"/>
    <n v="9"/>
    <n v="20"/>
    <n v="11"/>
    <n v="30"/>
  </r>
  <r>
    <x v="10"/>
    <x v="0"/>
    <x v="1"/>
    <x v="15"/>
    <n v="0"/>
    <n v="0"/>
    <n v="0"/>
    <n v="0"/>
    <n v="0"/>
    <n v="1"/>
    <n v="0"/>
    <n v="0"/>
    <n v="0"/>
    <n v="0"/>
    <n v="0"/>
    <n v="0"/>
  </r>
  <r>
    <x v="10"/>
    <x v="0"/>
    <x v="1"/>
    <x v="9"/>
    <n v="27"/>
    <n v="26"/>
    <n v="20"/>
    <n v="28"/>
    <n v="33"/>
    <n v="26"/>
    <n v="33"/>
    <n v="32"/>
    <n v="22"/>
    <n v="27"/>
    <n v="148"/>
    <n v="121"/>
  </r>
  <r>
    <x v="11"/>
    <x v="1"/>
    <x v="0"/>
    <x v="0"/>
    <n v="5"/>
    <n v="2"/>
    <n v="2"/>
    <n v="2"/>
    <n v="3"/>
    <n v="6"/>
    <n v="3"/>
    <n v="4"/>
    <n v="4"/>
    <n v="3"/>
    <n v="2"/>
    <n v="2"/>
  </r>
  <r>
    <x v="11"/>
    <x v="1"/>
    <x v="0"/>
    <x v="2"/>
    <n v="0"/>
    <n v="0"/>
    <n v="0"/>
    <n v="1"/>
    <n v="0"/>
    <n v="0"/>
    <n v="1"/>
    <n v="0"/>
    <n v="0"/>
    <n v="0"/>
    <n v="0"/>
    <n v="0"/>
  </r>
  <r>
    <x v="11"/>
    <x v="1"/>
    <x v="0"/>
    <x v="3"/>
    <n v="5"/>
    <n v="4"/>
    <n v="0"/>
    <n v="1"/>
    <n v="2"/>
    <n v="5"/>
    <n v="5"/>
    <n v="0"/>
    <n v="4"/>
    <n v="2"/>
    <n v="4"/>
    <n v="2"/>
  </r>
  <r>
    <x v="11"/>
    <x v="1"/>
    <x v="0"/>
    <x v="17"/>
    <n v="0"/>
    <n v="1"/>
    <n v="0"/>
    <n v="0"/>
    <n v="0"/>
    <n v="0"/>
    <n v="0"/>
    <n v="0"/>
    <n v="0"/>
    <n v="0"/>
    <n v="0"/>
    <n v="0"/>
  </r>
  <r>
    <x v="11"/>
    <x v="1"/>
    <x v="0"/>
    <x v="4"/>
    <n v="16"/>
    <n v="8"/>
    <n v="10"/>
    <n v="4"/>
    <n v="9"/>
    <n v="11"/>
    <n v="6"/>
    <n v="9"/>
    <n v="1"/>
    <n v="9"/>
    <n v="3"/>
    <n v="19"/>
  </r>
  <r>
    <x v="11"/>
    <x v="1"/>
    <x v="1"/>
    <x v="13"/>
    <n v="3"/>
    <n v="1"/>
    <n v="0"/>
    <n v="0"/>
    <n v="0"/>
    <n v="0"/>
    <n v="0"/>
    <n v="0"/>
    <n v="0"/>
    <n v="0"/>
    <n v="0"/>
    <n v="0"/>
  </r>
  <r>
    <x v="11"/>
    <x v="1"/>
    <x v="1"/>
    <x v="5"/>
    <n v="27"/>
    <n v="35"/>
    <n v="41"/>
    <n v="35"/>
    <n v="19"/>
    <n v="33"/>
    <n v="28"/>
    <n v="29"/>
    <n v="21"/>
    <n v="22"/>
    <n v="35"/>
    <n v="24"/>
  </r>
  <r>
    <x v="11"/>
    <x v="1"/>
    <x v="1"/>
    <x v="6"/>
    <n v="0"/>
    <n v="1"/>
    <n v="0"/>
    <n v="0"/>
    <n v="0"/>
    <n v="0"/>
    <n v="0"/>
    <n v="0"/>
    <n v="0"/>
    <n v="0"/>
    <n v="0"/>
    <n v="0"/>
  </r>
  <r>
    <x v="11"/>
    <x v="1"/>
    <x v="1"/>
    <x v="7"/>
    <n v="1"/>
    <n v="2"/>
    <n v="0"/>
    <n v="0"/>
    <n v="0"/>
    <n v="0"/>
    <n v="0"/>
    <n v="0"/>
    <n v="0"/>
    <n v="0"/>
    <n v="0"/>
    <n v="0"/>
  </r>
  <r>
    <x v="11"/>
    <x v="1"/>
    <x v="1"/>
    <x v="8"/>
    <n v="11"/>
    <n v="5"/>
    <n v="7"/>
    <n v="2"/>
    <n v="0"/>
    <n v="0"/>
    <n v="0"/>
    <n v="0"/>
    <n v="0"/>
    <n v="1"/>
    <n v="0"/>
    <n v="1"/>
  </r>
  <r>
    <x v="11"/>
    <x v="1"/>
    <x v="1"/>
    <x v="15"/>
    <n v="0"/>
    <n v="2"/>
    <n v="0"/>
    <n v="0"/>
    <n v="0"/>
    <n v="0"/>
    <n v="0"/>
    <n v="0"/>
    <n v="0"/>
    <n v="0"/>
    <n v="0"/>
    <n v="0"/>
  </r>
  <r>
    <x v="11"/>
    <x v="1"/>
    <x v="1"/>
    <x v="9"/>
    <n v="13"/>
    <n v="8"/>
    <n v="7"/>
    <n v="6"/>
    <n v="12"/>
    <n v="23"/>
    <n v="35"/>
    <n v="18"/>
    <n v="14"/>
    <n v="19"/>
    <n v="26"/>
    <n v="18"/>
  </r>
  <r>
    <x v="12"/>
    <x v="0"/>
    <x v="0"/>
    <x v="10"/>
    <n v="0"/>
    <n v="0"/>
    <n v="0"/>
    <n v="0"/>
    <n v="0"/>
    <n v="0"/>
    <n v="0"/>
    <n v="0"/>
    <n v="0"/>
    <n v="1"/>
    <n v="2"/>
    <n v="0"/>
  </r>
  <r>
    <x v="12"/>
    <x v="0"/>
    <x v="0"/>
    <x v="11"/>
    <n v="0"/>
    <n v="2"/>
    <n v="0"/>
    <n v="0"/>
    <n v="0"/>
    <n v="0"/>
    <n v="0"/>
    <n v="0"/>
    <n v="0"/>
    <n v="0"/>
    <n v="0"/>
    <n v="0"/>
  </r>
  <r>
    <x v="12"/>
    <x v="0"/>
    <x v="0"/>
    <x v="0"/>
    <n v="7"/>
    <n v="6"/>
    <n v="7"/>
    <n v="7"/>
    <n v="0"/>
    <n v="0"/>
    <n v="0"/>
    <n v="36"/>
    <n v="4"/>
    <n v="3"/>
    <n v="23"/>
    <n v="0"/>
  </r>
  <r>
    <x v="12"/>
    <x v="0"/>
    <x v="0"/>
    <x v="1"/>
    <n v="4"/>
    <n v="7"/>
    <n v="2"/>
    <n v="2"/>
    <n v="148"/>
    <n v="157"/>
    <n v="215"/>
    <n v="7"/>
    <n v="3"/>
    <n v="5"/>
    <n v="19"/>
    <n v="220"/>
  </r>
  <r>
    <x v="12"/>
    <x v="0"/>
    <x v="0"/>
    <x v="12"/>
    <n v="0"/>
    <n v="0"/>
    <n v="0"/>
    <n v="0"/>
    <n v="0"/>
    <n v="0"/>
    <n v="0"/>
    <n v="0"/>
    <n v="0"/>
    <n v="0"/>
    <n v="1"/>
    <n v="0"/>
  </r>
  <r>
    <x v="12"/>
    <x v="0"/>
    <x v="0"/>
    <x v="2"/>
    <n v="4"/>
    <n v="0"/>
    <n v="1"/>
    <n v="1"/>
    <n v="0"/>
    <n v="0"/>
    <n v="0"/>
    <n v="18"/>
    <n v="7"/>
    <n v="16"/>
    <n v="9"/>
    <n v="0"/>
  </r>
  <r>
    <x v="12"/>
    <x v="0"/>
    <x v="0"/>
    <x v="3"/>
    <n v="5"/>
    <n v="4"/>
    <n v="0"/>
    <n v="0"/>
    <n v="0"/>
    <n v="0"/>
    <n v="0"/>
    <n v="6"/>
    <n v="3"/>
    <n v="3"/>
    <n v="8"/>
    <n v="0"/>
  </r>
  <r>
    <x v="12"/>
    <x v="0"/>
    <x v="0"/>
    <x v="4"/>
    <n v="7"/>
    <n v="5"/>
    <n v="42"/>
    <n v="152"/>
    <n v="0"/>
    <n v="0"/>
    <n v="0"/>
    <n v="6"/>
    <n v="6"/>
    <n v="15"/>
    <n v="6"/>
    <n v="0"/>
  </r>
  <r>
    <x v="12"/>
    <x v="0"/>
    <x v="1"/>
    <x v="13"/>
    <n v="0"/>
    <n v="4"/>
    <n v="1"/>
    <n v="0"/>
    <n v="0"/>
    <n v="0"/>
    <n v="0"/>
    <n v="0"/>
    <n v="0"/>
    <n v="0"/>
    <n v="0"/>
    <n v="0"/>
  </r>
  <r>
    <x v="12"/>
    <x v="0"/>
    <x v="1"/>
    <x v="5"/>
    <n v="170"/>
    <n v="146"/>
    <n v="115"/>
    <n v="126"/>
    <n v="137"/>
    <n v="128"/>
    <n v="180"/>
    <n v="244"/>
    <n v="180"/>
    <n v="162"/>
    <n v="176"/>
    <n v="193"/>
  </r>
  <r>
    <x v="12"/>
    <x v="0"/>
    <x v="1"/>
    <x v="18"/>
    <n v="0"/>
    <n v="0"/>
    <n v="0"/>
    <n v="0"/>
    <n v="0"/>
    <n v="0"/>
    <n v="0"/>
    <n v="0"/>
    <n v="0"/>
    <n v="0"/>
    <n v="3"/>
    <n v="0"/>
  </r>
  <r>
    <x v="12"/>
    <x v="0"/>
    <x v="1"/>
    <x v="6"/>
    <n v="0"/>
    <n v="2"/>
    <n v="0"/>
    <n v="0"/>
    <n v="0"/>
    <n v="0"/>
    <n v="0"/>
    <n v="0"/>
    <n v="0"/>
    <n v="0"/>
    <n v="0"/>
    <n v="0"/>
  </r>
  <r>
    <x v="12"/>
    <x v="0"/>
    <x v="1"/>
    <x v="14"/>
    <n v="2"/>
    <n v="0"/>
    <n v="0"/>
    <n v="0"/>
    <n v="0"/>
    <n v="0"/>
    <n v="0"/>
    <n v="0"/>
    <n v="0"/>
    <n v="0"/>
    <n v="0"/>
    <n v="0"/>
  </r>
  <r>
    <x v="12"/>
    <x v="0"/>
    <x v="1"/>
    <x v="7"/>
    <n v="4"/>
    <n v="8"/>
    <n v="0"/>
    <n v="0"/>
    <n v="0"/>
    <n v="0"/>
    <n v="0"/>
    <n v="21"/>
    <n v="10"/>
    <n v="18"/>
    <n v="17"/>
    <n v="0"/>
  </r>
  <r>
    <x v="12"/>
    <x v="0"/>
    <x v="1"/>
    <x v="8"/>
    <n v="8"/>
    <n v="10"/>
    <n v="12"/>
    <n v="12"/>
    <n v="0"/>
    <n v="0"/>
    <n v="0"/>
    <n v="18"/>
    <n v="5"/>
    <n v="7"/>
    <n v="18"/>
    <n v="0"/>
  </r>
  <r>
    <x v="12"/>
    <x v="0"/>
    <x v="1"/>
    <x v="15"/>
    <n v="2"/>
    <n v="0"/>
    <n v="0"/>
    <n v="0"/>
    <n v="0"/>
    <n v="0"/>
    <n v="0"/>
    <n v="0"/>
    <n v="0"/>
    <n v="0"/>
    <n v="0"/>
    <n v="0"/>
  </r>
  <r>
    <x v="12"/>
    <x v="0"/>
    <x v="1"/>
    <x v="9"/>
    <n v="75"/>
    <n v="62"/>
    <n v="57"/>
    <n v="58"/>
    <n v="56"/>
    <n v="75"/>
    <n v="85"/>
    <n v="76"/>
    <n v="35"/>
    <n v="48"/>
    <n v="73"/>
    <n v="73"/>
  </r>
  <r>
    <x v="13"/>
    <x v="0"/>
    <x v="0"/>
    <x v="10"/>
    <n v="0"/>
    <n v="0"/>
    <n v="0"/>
    <n v="0"/>
    <n v="0"/>
    <n v="0"/>
    <n v="0"/>
    <n v="0"/>
    <n v="1"/>
    <n v="0"/>
    <n v="0"/>
    <n v="0"/>
  </r>
  <r>
    <x v="13"/>
    <x v="0"/>
    <x v="0"/>
    <x v="0"/>
    <n v="7"/>
    <n v="9"/>
    <n v="13"/>
    <n v="4"/>
    <n v="11"/>
    <n v="14"/>
    <n v="17"/>
    <n v="13"/>
    <n v="11"/>
    <n v="19"/>
    <n v="19"/>
    <n v="13"/>
  </r>
  <r>
    <x v="13"/>
    <x v="0"/>
    <x v="0"/>
    <x v="1"/>
    <n v="53"/>
    <n v="36"/>
    <n v="17"/>
    <n v="24"/>
    <n v="20"/>
    <n v="14"/>
    <n v="20"/>
    <n v="15"/>
    <n v="11"/>
    <n v="16"/>
    <n v="39"/>
    <n v="21"/>
  </r>
  <r>
    <x v="13"/>
    <x v="0"/>
    <x v="0"/>
    <x v="2"/>
    <n v="4"/>
    <n v="2"/>
    <n v="2"/>
    <n v="3"/>
    <n v="4"/>
    <n v="6"/>
    <n v="4"/>
    <n v="3"/>
    <n v="7"/>
    <n v="6"/>
    <n v="9"/>
    <n v="5"/>
  </r>
  <r>
    <x v="13"/>
    <x v="0"/>
    <x v="0"/>
    <x v="3"/>
    <n v="16"/>
    <n v="17"/>
    <n v="37"/>
    <n v="46"/>
    <n v="35"/>
    <n v="44"/>
    <n v="42"/>
    <n v="47"/>
    <n v="56"/>
    <n v="62"/>
    <n v="53"/>
    <n v="49"/>
  </r>
  <r>
    <x v="13"/>
    <x v="0"/>
    <x v="0"/>
    <x v="17"/>
    <n v="0"/>
    <n v="0"/>
    <n v="1"/>
    <n v="7"/>
    <n v="0"/>
    <n v="5"/>
    <n v="0"/>
    <n v="0"/>
    <n v="0"/>
    <n v="0"/>
    <n v="1"/>
    <n v="0"/>
  </r>
  <r>
    <x v="13"/>
    <x v="0"/>
    <x v="0"/>
    <x v="4"/>
    <n v="68"/>
    <n v="14"/>
    <n v="20"/>
    <n v="21"/>
    <n v="18"/>
    <n v="9"/>
    <n v="21"/>
    <n v="18"/>
    <n v="14"/>
    <n v="4"/>
    <n v="19"/>
    <n v="14"/>
  </r>
  <r>
    <x v="13"/>
    <x v="0"/>
    <x v="1"/>
    <x v="13"/>
    <n v="0"/>
    <n v="4"/>
    <n v="0"/>
    <n v="0"/>
    <n v="1"/>
    <n v="0"/>
    <n v="0"/>
    <n v="1"/>
    <n v="0"/>
    <n v="0"/>
    <n v="0"/>
    <n v="0"/>
  </r>
  <r>
    <x v="13"/>
    <x v="0"/>
    <x v="1"/>
    <x v="5"/>
    <n v="767"/>
    <n v="623"/>
    <n v="751"/>
    <n v="795"/>
    <n v="668"/>
    <n v="489"/>
    <n v="577"/>
    <n v="539"/>
    <n v="493"/>
    <n v="425"/>
    <n v="586"/>
    <n v="574"/>
  </r>
  <r>
    <x v="13"/>
    <x v="0"/>
    <x v="1"/>
    <x v="16"/>
    <n v="0"/>
    <n v="0"/>
    <n v="0"/>
    <n v="0"/>
    <n v="1"/>
    <n v="0"/>
    <n v="0"/>
    <n v="1"/>
    <n v="1"/>
    <n v="0"/>
    <n v="0"/>
    <n v="0"/>
  </r>
  <r>
    <x v="13"/>
    <x v="0"/>
    <x v="1"/>
    <x v="6"/>
    <n v="2"/>
    <n v="3"/>
    <n v="0"/>
    <n v="0"/>
    <n v="6"/>
    <n v="0"/>
    <n v="0"/>
    <n v="0"/>
    <n v="0"/>
    <n v="0"/>
    <n v="0"/>
    <n v="0"/>
  </r>
  <r>
    <x v="13"/>
    <x v="0"/>
    <x v="1"/>
    <x v="14"/>
    <n v="0"/>
    <n v="2"/>
    <n v="0"/>
    <n v="0"/>
    <n v="3"/>
    <n v="0"/>
    <n v="0"/>
    <n v="0"/>
    <n v="0"/>
    <n v="0"/>
    <n v="0"/>
    <n v="0"/>
  </r>
  <r>
    <x v="13"/>
    <x v="0"/>
    <x v="1"/>
    <x v="7"/>
    <n v="10"/>
    <n v="6"/>
    <n v="0"/>
    <n v="1"/>
    <n v="1"/>
    <n v="0"/>
    <n v="10"/>
    <n v="3"/>
    <n v="9"/>
    <n v="11"/>
    <n v="11"/>
    <n v="2"/>
  </r>
  <r>
    <x v="13"/>
    <x v="0"/>
    <x v="1"/>
    <x v="8"/>
    <n v="16"/>
    <n v="24"/>
    <n v="0"/>
    <n v="0"/>
    <n v="1"/>
    <n v="0"/>
    <n v="25"/>
    <n v="24"/>
    <n v="10"/>
    <n v="15"/>
    <n v="22"/>
    <n v="79"/>
  </r>
  <r>
    <x v="13"/>
    <x v="0"/>
    <x v="1"/>
    <x v="15"/>
    <n v="0"/>
    <n v="4"/>
    <n v="0"/>
    <n v="0"/>
    <n v="1"/>
    <n v="0"/>
    <n v="0"/>
    <n v="0"/>
    <n v="0"/>
    <n v="0"/>
    <n v="5"/>
    <n v="0"/>
  </r>
  <r>
    <x v="13"/>
    <x v="0"/>
    <x v="1"/>
    <x v="19"/>
    <n v="0"/>
    <n v="0"/>
    <n v="0"/>
    <n v="1"/>
    <n v="0"/>
    <n v="0"/>
    <n v="0"/>
    <n v="0"/>
    <n v="0"/>
    <n v="0"/>
    <n v="0"/>
    <n v="0"/>
  </r>
  <r>
    <x v="13"/>
    <x v="0"/>
    <x v="1"/>
    <x v="9"/>
    <n v="308"/>
    <n v="172"/>
    <n v="114"/>
    <n v="136"/>
    <n v="322"/>
    <n v="254"/>
    <n v="117"/>
    <n v="165"/>
    <n v="140"/>
    <n v="248"/>
    <n v="258"/>
    <n v="3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9"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8" firstHeaderRow="0" firstDataRow="1" firstDataCol="1" rowPageCount="2" colPageCount="1"/>
  <pivotFields count="16">
    <pivotField axis="axisPage" showAll="0" sortType="ascending">
      <items count="15">
        <item x="0"/>
        <item x="1"/>
        <item x="2"/>
        <item x="3"/>
        <item x="4"/>
        <item x="5"/>
        <item x="6"/>
        <item x="7"/>
        <item x="8"/>
        <item x="9"/>
        <item x="10"/>
        <item x="11"/>
        <item x="12"/>
        <item x="13"/>
        <item t="default"/>
      </items>
    </pivotField>
    <pivotField axis="axisPage" showAll="0">
      <items count="4">
        <item x="0"/>
        <item x="1"/>
        <item x="2"/>
        <item t="default"/>
      </items>
    </pivotField>
    <pivotField axis="axisRow" showAll="0">
      <items count="3">
        <item x="0"/>
        <item x="1"/>
        <item t="default"/>
      </items>
    </pivotField>
    <pivotField axis="axisRow" showAll="0" sortType="descending">
      <items count="21">
        <item x="0"/>
        <item x="5"/>
        <item x="8"/>
        <item x="6"/>
        <item x="1"/>
        <item x="2"/>
        <item x="3"/>
        <item x="4"/>
        <item x="7"/>
        <item x="9"/>
        <item x="10"/>
        <item x="11"/>
        <item x="12"/>
        <item x="13"/>
        <item x="14"/>
        <item x="15"/>
        <item x="16"/>
        <item x="17"/>
        <item x="18"/>
        <item x="19"/>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23">
    <i>
      <x/>
    </i>
    <i r="1">
      <x v="7"/>
    </i>
    <i r="1">
      <x v="4"/>
    </i>
    <i r="1">
      <x/>
    </i>
    <i r="1">
      <x v="6"/>
    </i>
    <i r="1">
      <x v="5"/>
    </i>
    <i r="1">
      <x v="17"/>
    </i>
    <i r="1">
      <x v="12"/>
    </i>
    <i r="1">
      <x v="11"/>
    </i>
    <i r="1">
      <x v="10"/>
    </i>
    <i>
      <x v="1"/>
    </i>
    <i r="1">
      <x v="1"/>
    </i>
    <i r="1">
      <x v="9"/>
    </i>
    <i r="1">
      <x v="2"/>
    </i>
    <i r="1">
      <x v="8"/>
    </i>
    <i r="1">
      <x v="16"/>
    </i>
    <i r="1">
      <x v="13"/>
    </i>
    <i r="1">
      <x v="18"/>
    </i>
    <i r="1">
      <x v="14"/>
    </i>
    <i r="1">
      <x v="19"/>
    </i>
    <i r="1">
      <x v="15"/>
    </i>
    <i r="1">
      <x v="3"/>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1">
    <format dxfId="0">
      <pivotArea outline="0" collapsedLevelsAreSubtotals="1" fieldPosition="0"/>
    </format>
    <format dxfId="1">
      <pivotArea collapsedLevelsAreSubtotals="1" fieldPosition="0">
        <references count="1">
          <reference field="2" count="1">
            <x v="0"/>
          </reference>
        </references>
      </pivotArea>
    </format>
    <format dxfId="2">
      <pivotArea dataOnly="0" labelOnly="1" fieldPosition="0">
        <references count="1">
          <reference field="2" count="1">
            <x v="0"/>
          </reference>
        </references>
      </pivotArea>
    </format>
    <format dxfId="3">
      <pivotArea collapsedLevelsAreSubtotals="1" fieldPosition="0">
        <references count="1">
          <reference field="2" count="1">
            <x v="1"/>
          </reference>
        </references>
      </pivotArea>
    </format>
    <format dxfId="4">
      <pivotArea dataOnly="0" labelOnly="1" fieldPosition="0">
        <references count="1">
          <reference field="2" count="1">
            <x v="1"/>
          </reference>
        </references>
      </pivotArea>
    </format>
    <format dxfId="5">
      <pivotArea collapsedLevelsAreSubtotals="1" fieldPosition="0">
        <references count="2">
          <reference field="2" count="1" selected="0">
            <x v="1"/>
          </reference>
          <reference field="3" count="3">
            <x v="1"/>
            <x v="2"/>
            <x v="3"/>
          </reference>
        </references>
      </pivotArea>
    </format>
    <format dxfId="6">
      <pivotArea dataOnly="0" labelOnly="1" fieldPosition="0">
        <references count="2">
          <reference field="2" count="1" selected="0">
            <x v="1"/>
          </reference>
          <reference field="3" count="3">
            <x v="1"/>
            <x v="2"/>
            <x v="3"/>
          </reference>
        </references>
      </pivotArea>
    </format>
    <format dxfId="7">
      <pivotArea collapsedLevelsAreSubtotals="1" fieldPosition="0">
        <references count="2">
          <reference field="2" count="1" selected="0">
            <x v="0"/>
          </reference>
          <reference field="3" count="9">
            <x v="0"/>
            <x v="4"/>
            <x v="5"/>
            <x v="6"/>
            <x v="7"/>
            <x v="10"/>
            <x v="11"/>
            <x v="12"/>
            <x v="17"/>
          </reference>
        </references>
      </pivotArea>
    </format>
    <format dxfId="8">
      <pivotArea dataOnly="0" labelOnly="1" fieldPosition="0">
        <references count="2">
          <reference field="2" count="1" selected="0">
            <x v="0"/>
          </reference>
          <reference field="3" count="9">
            <x v="0"/>
            <x v="4"/>
            <x v="5"/>
            <x v="6"/>
            <x v="7"/>
            <x v="10"/>
            <x v="11"/>
            <x v="12"/>
            <x v="17"/>
          </reference>
        </references>
      </pivotArea>
    </format>
    <format dxfId="9">
      <pivotArea collapsedLevelsAreSubtotals="1" fieldPosition="0">
        <references count="2">
          <reference field="2" count="1" selected="0">
            <x v="1"/>
          </reference>
          <reference field="3" count="10">
            <x v="2"/>
            <x v="3"/>
            <x v="8"/>
            <x v="9"/>
            <x v="13"/>
            <x v="14"/>
            <x v="15"/>
            <x v="16"/>
            <x v="18"/>
            <x v="19"/>
          </reference>
        </references>
      </pivotArea>
    </format>
    <format dxfId="10">
      <pivotArea dataOnly="0" labelOnly="1" fieldPosition="0">
        <references count="2">
          <reference field="2" count="1" selected="0">
            <x v="1"/>
          </reference>
          <reference field="3" count="10">
            <x v="2"/>
            <x v="3"/>
            <x v="8"/>
            <x v="9"/>
            <x v="13"/>
            <x v="14"/>
            <x v="15"/>
            <x v="16"/>
            <x v="18"/>
            <x v="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35"/>
  <sheetViews>
    <sheetView tabSelected="1" zoomScale="70" zoomScaleNormal="70" workbookViewId="0">
      <pane xSplit="2" ySplit="8" topLeftCell="C9" activePane="bottomRight" state="frozen"/>
      <selection pane="topRight" activeCell="C1" sqref="C1"/>
      <selection pane="bottomLeft" activeCell="A9" sqref="A9"/>
      <selection pane="bottomRight" activeCell="C37" sqref="C37"/>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3"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8" t="s">
        <v>11</v>
      </c>
      <c r="B1" s="6"/>
      <c r="C1" s="6"/>
      <c r="D1" s="6"/>
      <c r="E1" s="6"/>
      <c r="F1" s="6"/>
      <c r="G1" s="4">
        <v>2017</v>
      </c>
      <c r="K1" s="6"/>
    </row>
    <row r="2" spans="1:69" x14ac:dyDescent="0.2">
      <c r="A2" s="9" t="s">
        <v>27</v>
      </c>
      <c r="B2" s="6"/>
      <c r="C2" s="6"/>
      <c r="D2" s="6"/>
      <c r="E2" s="6"/>
      <c r="F2" s="6"/>
      <c r="G2" s="46" t="s">
        <v>79</v>
      </c>
      <c r="K2" s="6"/>
    </row>
    <row r="3" spans="1:69" ht="15" x14ac:dyDescent="0.25">
      <c r="A3" s="52" t="s">
        <v>117</v>
      </c>
      <c r="B3" s="52"/>
      <c r="C3" s="52"/>
      <c r="D3" s="52"/>
      <c r="E3" s="50"/>
      <c r="F3" s="50"/>
      <c r="G3" s="50"/>
      <c r="K3" s="50"/>
    </row>
    <row r="4" spans="1:69" x14ac:dyDescent="0.2">
      <c r="A4" s="50"/>
      <c r="B4" s="50"/>
      <c r="C4" s="50"/>
      <c r="D4" s="50"/>
      <c r="E4" s="50"/>
      <c r="F4" s="50"/>
      <c r="G4" s="50"/>
      <c r="K4" s="50"/>
    </row>
    <row r="5" spans="1:69" ht="15" x14ac:dyDescent="0.25">
      <c r="A5" s="10" t="s">
        <v>10</v>
      </c>
      <c r="B5" s="6"/>
      <c r="C5" s="6"/>
      <c r="D5" s="6"/>
      <c r="E5" s="6"/>
      <c r="F5" s="6"/>
      <c r="G5" s="6"/>
      <c r="K5" s="6"/>
      <c r="AZ5" s="36"/>
    </row>
    <row r="6" spans="1:69" ht="12.75" customHeight="1" x14ac:dyDescent="0.2">
      <c r="A6" s="50" t="s">
        <v>49</v>
      </c>
      <c r="B6" s="6"/>
      <c r="C6" s="6"/>
      <c r="D6" s="6"/>
      <c r="E6" s="6"/>
      <c r="F6" s="6"/>
      <c r="G6" s="6"/>
      <c r="K6" s="6"/>
      <c r="BL6" s="66" t="s">
        <v>114</v>
      </c>
      <c r="BM6" s="66"/>
      <c r="BN6" s="66"/>
      <c r="BO6" s="66"/>
      <c r="BP6" s="66"/>
    </row>
    <row r="7" spans="1:69" x14ac:dyDescent="0.2">
      <c r="A7" s="68" t="s">
        <v>28</v>
      </c>
      <c r="B7" s="68" t="s">
        <v>26</v>
      </c>
      <c r="C7" s="63" t="s">
        <v>42</v>
      </c>
      <c r="D7" s="64"/>
      <c r="E7" s="64"/>
      <c r="F7" s="64"/>
      <c r="G7" s="65"/>
      <c r="H7" s="70" t="s">
        <v>32</v>
      </c>
      <c r="I7" s="71"/>
      <c r="J7" s="71"/>
      <c r="K7" s="71"/>
      <c r="L7" s="72"/>
      <c r="M7" s="63" t="s">
        <v>14</v>
      </c>
      <c r="N7" s="64"/>
      <c r="O7" s="64"/>
      <c r="P7" s="64"/>
      <c r="Q7" s="65"/>
      <c r="R7" s="70" t="s">
        <v>33</v>
      </c>
      <c r="S7" s="71"/>
      <c r="T7" s="71"/>
      <c r="U7" s="71"/>
      <c r="V7" s="72"/>
      <c r="W7" s="63" t="s">
        <v>34</v>
      </c>
      <c r="X7" s="64"/>
      <c r="Y7" s="64"/>
      <c r="Z7" s="64"/>
      <c r="AA7" s="65"/>
      <c r="AB7" s="70" t="s">
        <v>35</v>
      </c>
      <c r="AC7" s="71"/>
      <c r="AD7" s="71"/>
      <c r="AE7" s="71"/>
      <c r="AF7" s="72"/>
      <c r="AG7" s="63" t="s">
        <v>36</v>
      </c>
      <c r="AH7" s="64"/>
      <c r="AI7" s="64"/>
      <c r="AJ7" s="64"/>
      <c r="AK7" s="65"/>
      <c r="AL7" s="70" t="s">
        <v>37</v>
      </c>
      <c r="AM7" s="71"/>
      <c r="AN7" s="71"/>
      <c r="AO7" s="71"/>
      <c r="AP7" s="72"/>
      <c r="AQ7" s="63" t="s">
        <v>38</v>
      </c>
      <c r="AR7" s="64"/>
      <c r="AS7" s="64"/>
      <c r="AT7" s="64"/>
      <c r="AU7" s="65"/>
      <c r="AV7" s="70" t="s">
        <v>39</v>
      </c>
      <c r="AW7" s="71"/>
      <c r="AX7" s="71"/>
      <c r="AY7" s="71"/>
      <c r="AZ7" s="72"/>
      <c r="BA7" s="63" t="s">
        <v>40</v>
      </c>
      <c r="BB7" s="64"/>
      <c r="BC7" s="64"/>
      <c r="BD7" s="64"/>
      <c r="BE7" s="65"/>
      <c r="BF7" s="70" t="s">
        <v>41</v>
      </c>
      <c r="BG7" s="71"/>
      <c r="BH7" s="71"/>
      <c r="BI7" s="71"/>
      <c r="BJ7" s="72"/>
      <c r="BL7" s="67"/>
      <c r="BM7" s="67"/>
      <c r="BN7" s="67"/>
      <c r="BO7" s="67"/>
      <c r="BP7" s="67"/>
    </row>
    <row r="8" spans="1:69" ht="51" x14ac:dyDescent="0.2">
      <c r="A8" s="69"/>
      <c r="B8" s="69"/>
      <c r="C8" s="27" t="s">
        <v>52</v>
      </c>
      <c r="D8" s="27" t="s">
        <v>53</v>
      </c>
      <c r="E8" s="27" t="s">
        <v>54</v>
      </c>
      <c r="F8" s="27" t="s">
        <v>55</v>
      </c>
      <c r="G8" s="27" t="s">
        <v>31</v>
      </c>
      <c r="H8" s="26" t="s">
        <v>52</v>
      </c>
      <c r="I8" s="26" t="s">
        <v>53</v>
      </c>
      <c r="J8" s="26" t="s">
        <v>54</v>
      </c>
      <c r="K8" s="26" t="s">
        <v>55</v>
      </c>
      <c r="L8" s="26" t="s">
        <v>31</v>
      </c>
      <c r="M8" s="27" t="s">
        <v>52</v>
      </c>
      <c r="N8" s="27" t="s">
        <v>53</v>
      </c>
      <c r="O8" s="27" t="s">
        <v>54</v>
      </c>
      <c r="P8" s="27" t="s">
        <v>55</v>
      </c>
      <c r="Q8" s="27" t="s">
        <v>31</v>
      </c>
      <c r="R8" s="26" t="s">
        <v>52</v>
      </c>
      <c r="S8" s="26" t="s">
        <v>53</v>
      </c>
      <c r="T8" s="26" t="s">
        <v>54</v>
      </c>
      <c r="U8" s="26" t="s">
        <v>55</v>
      </c>
      <c r="V8" s="26" t="s">
        <v>31</v>
      </c>
      <c r="W8" s="27" t="s">
        <v>52</v>
      </c>
      <c r="X8" s="27" t="s">
        <v>53</v>
      </c>
      <c r="Y8" s="27" t="s">
        <v>54</v>
      </c>
      <c r="Z8" s="27" t="s">
        <v>55</v>
      </c>
      <c r="AA8" s="27" t="s">
        <v>31</v>
      </c>
      <c r="AB8" s="26" t="s">
        <v>52</v>
      </c>
      <c r="AC8" s="26" t="s">
        <v>53</v>
      </c>
      <c r="AD8" s="26" t="s">
        <v>54</v>
      </c>
      <c r="AE8" s="26" t="s">
        <v>55</v>
      </c>
      <c r="AF8" s="26" t="s">
        <v>31</v>
      </c>
      <c r="AG8" s="27" t="s">
        <v>52</v>
      </c>
      <c r="AH8" s="27" t="s">
        <v>53</v>
      </c>
      <c r="AI8" s="27" t="s">
        <v>54</v>
      </c>
      <c r="AJ8" s="27" t="s">
        <v>55</v>
      </c>
      <c r="AK8" s="27" t="s">
        <v>31</v>
      </c>
      <c r="AL8" s="26" t="s">
        <v>52</v>
      </c>
      <c r="AM8" s="26" t="s">
        <v>53</v>
      </c>
      <c r="AN8" s="26" t="s">
        <v>54</v>
      </c>
      <c r="AO8" s="26" t="s">
        <v>55</v>
      </c>
      <c r="AP8" s="26" t="s">
        <v>31</v>
      </c>
      <c r="AQ8" s="27" t="s">
        <v>52</v>
      </c>
      <c r="AR8" s="27" t="s">
        <v>53</v>
      </c>
      <c r="AS8" s="27" t="s">
        <v>54</v>
      </c>
      <c r="AT8" s="27" t="s">
        <v>55</v>
      </c>
      <c r="AU8" s="27" t="s">
        <v>31</v>
      </c>
      <c r="AV8" s="26" t="s">
        <v>52</v>
      </c>
      <c r="AW8" s="26" t="s">
        <v>53</v>
      </c>
      <c r="AX8" s="26" t="s">
        <v>54</v>
      </c>
      <c r="AY8" s="26" t="s">
        <v>55</v>
      </c>
      <c r="AZ8" s="26" t="s">
        <v>31</v>
      </c>
      <c r="BA8" s="27" t="s">
        <v>52</v>
      </c>
      <c r="BB8" s="27" t="s">
        <v>53</v>
      </c>
      <c r="BC8" s="27" t="s">
        <v>54</v>
      </c>
      <c r="BD8" s="27" t="s">
        <v>55</v>
      </c>
      <c r="BE8" s="27" t="s">
        <v>31</v>
      </c>
      <c r="BF8" s="26" t="s">
        <v>52</v>
      </c>
      <c r="BG8" s="26" t="s">
        <v>53</v>
      </c>
      <c r="BH8" s="26" t="s">
        <v>54</v>
      </c>
      <c r="BI8" s="26" t="s">
        <v>55</v>
      </c>
      <c r="BJ8" s="26" t="s">
        <v>31</v>
      </c>
      <c r="BL8" s="26" t="s">
        <v>52</v>
      </c>
      <c r="BM8" s="27" t="s">
        <v>53</v>
      </c>
      <c r="BN8" s="27" t="s">
        <v>54</v>
      </c>
      <c r="BO8" s="27" t="s">
        <v>55</v>
      </c>
      <c r="BP8" s="27" t="s">
        <v>31</v>
      </c>
    </row>
    <row r="9" spans="1:69" x14ac:dyDescent="0.2">
      <c r="A9" s="1" t="s">
        <v>15</v>
      </c>
      <c r="B9" s="1" t="s">
        <v>2</v>
      </c>
      <c r="C9" s="14">
        <v>1060</v>
      </c>
      <c r="D9" s="38">
        <v>0.55849056603773584</v>
      </c>
      <c r="E9" s="38">
        <v>0.44150943396226416</v>
      </c>
      <c r="F9" s="38">
        <v>5.1886792452830191E-2</v>
      </c>
      <c r="G9" s="38">
        <v>0.94811320754716977</v>
      </c>
      <c r="H9" s="14">
        <v>1000</v>
      </c>
      <c r="I9" s="38">
        <v>0.55800000000000005</v>
      </c>
      <c r="J9" s="38">
        <v>0.442</v>
      </c>
      <c r="K9" s="38">
        <v>4.5999999999999999E-2</v>
      </c>
      <c r="L9" s="38">
        <v>0.95399999999999996</v>
      </c>
      <c r="M9" s="14">
        <v>1093</v>
      </c>
      <c r="N9" s="38">
        <v>0.47849954254345839</v>
      </c>
      <c r="O9" s="38">
        <v>0.52150045745654161</v>
      </c>
      <c r="P9" s="38">
        <v>0.10612991765782251</v>
      </c>
      <c r="Q9" s="38">
        <v>0.89387008234217746</v>
      </c>
      <c r="R9" s="14">
        <v>1293</v>
      </c>
      <c r="S9" s="38">
        <v>0.551430781129157</v>
      </c>
      <c r="T9" s="38">
        <v>0.448569218870843</v>
      </c>
      <c r="U9" s="38">
        <v>0.19566898685228151</v>
      </c>
      <c r="V9" s="38">
        <v>0.80433101314771849</v>
      </c>
      <c r="W9" s="14">
        <v>1433</v>
      </c>
      <c r="X9" s="38">
        <v>0.63991625959525478</v>
      </c>
      <c r="Y9" s="38">
        <v>0.36008374040474528</v>
      </c>
      <c r="Z9" s="38">
        <v>0.16329378925331473</v>
      </c>
      <c r="AA9" s="38">
        <v>0.83670621074668527</v>
      </c>
      <c r="AB9" s="14">
        <v>1666</v>
      </c>
      <c r="AC9" s="38">
        <v>0.6212484993997599</v>
      </c>
      <c r="AD9" s="38">
        <v>0.3787515006002401</v>
      </c>
      <c r="AE9" s="38">
        <v>0.16626650660264106</v>
      </c>
      <c r="AF9" s="38">
        <v>0.83373349339735892</v>
      </c>
      <c r="AG9" s="14">
        <v>1756</v>
      </c>
      <c r="AH9" s="38">
        <v>0.64692482915717542</v>
      </c>
      <c r="AI9" s="38">
        <v>0.35307517084282458</v>
      </c>
      <c r="AJ9" s="38">
        <v>5.6947608200455579E-2</v>
      </c>
      <c r="AK9" s="38">
        <v>0.94305239179954437</v>
      </c>
      <c r="AL9" s="14">
        <v>1711</v>
      </c>
      <c r="AM9" s="38">
        <v>0.60666277030976035</v>
      </c>
      <c r="AN9" s="38">
        <v>0.39333722969023965</v>
      </c>
      <c r="AO9" s="38">
        <v>7.0718877849210993E-2</v>
      </c>
      <c r="AP9" s="38">
        <v>0.92928112215078906</v>
      </c>
      <c r="AQ9" s="14">
        <v>1590</v>
      </c>
      <c r="AR9" s="38">
        <v>0.6823899371069182</v>
      </c>
      <c r="AS9" s="38">
        <v>0.31761006289308175</v>
      </c>
      <c r="AT9" s="38">
        <v>4.0880503144654086E-2</v>
      </c>
      <c r="AU9" s="38">
        <v>0.95911949685534592</v>
      </c>
      <c r="AV9" s="14">
        <v>1692</v>
      </c>
      <c r="AW9" s="38">
        <v>0.72576832151300241</v>
      </c>
      <c r="AX9" s="38">
        <v>0.27423167848699764</v>
      </c>
      <c r="AY9" s="38">
        <v>2.7186761229314422E-2</v>
      </c>
      <c r="AZ9" s="38">
        <v>0.9728132387706856</v>
      </c>
      <c r="BA9" s="14">
        <v>1690</v>
      </c>
      <c r="BB9" s="38">
        <v>0.64260355029585803</v>
      </c>
      <c r="BC9" s="38">
        <v>0.35739644970414203</v>
      </c>
      <c r="BD9" s="38">
        <v>3.7869822485207101E-2</v>
      </c>
      <c r="BE9" s="38">
        <v>0.96213017751479291</v>
      </c>
      <c r="BF9" s="14">
        <v>1764</v>
      </c>
      <c r="BG9" s="38">
        <v>0.6541950113378685</v>
      </c>
      <c r="BH9" s="38">
        <v>0.3458049886621315</v>
      </c>
      <c r="BI9" s="38">
        <v>5.1020408163265307E-2</v>
      </c>
      <c r="BJ9" s="38">
        <v>0.94897959183673475</v>
      </c>
      <c r="BL9" s="31">
        <v>17748</v>
      </c>
      <c r="BM9" s="40">
        <v>0.6234505296371422</v>
      </c>
      <c r="BN9" s="40">
        <v>0.3765494703628578</v>
      </c>
      <c r="BO9" s="40">
        <v>8.2657200811359022E-2</v>
      </c>
      <c r="BP9" s="40">
        <v>0.91734279918864092</v>
      </c>
      <c r="BQ9" s="18"/>
    </row>
    <row r="10" spans="1:69" x14ac:dyDescent="0.2">
      <c r="A10" s="1" t="s">
        <v>16</v>
      </c>
      <c r="B10" s="1" t="s">
        <v>1</v>
      </c>
      <c r="C10" s="14">
        <v>1390</v>
      </c>
      <c r="D10" s="38">
        <v>0.61223021582733805</v>
      </c>
      <c r="E10" s="38">
        <v>0.38776978417266189</v>
      </c>
      <c r="F10" s="38">
        <v>2.5899280575539568E-2</v>
      </c>
      <c r="G10" s="38">
        <v>0.97410071942446042</v>
      </c>
      <c r="H10" s="14">
        <v>1368</v>
      </c>
      <c r="I10" s="38">
        <v>0.625</v>
      </c>
      <c r="J10" s="38">
        <v>0.375</v>
      </c>
      <c r="K10" s="38">
        <v>1.4619883040935672E-2</v>
      </c>
      <c r="L10" s="38">
        <v>0.98538011695906436</v>
      </c>
      <c r="M10" s="14">
        <v>1542</v>
      </c>
      <c r="N10" s="38">
        <v>0.68028534370946825</v>
      </c>
      <c r="O10" s="38">
        <v>0.31971465629053175</v>
      </c>
      <c r="P10" s="38">
        <v>2.8534370946822308E-2</v>
      </c>
      <c r="Q10" s="38">
        <v>0.97146562905317768</v>
      </c>
      <c r="R10" s="14">
        <v>1444</v>
      </c>
      <c r="S10" s="38">
        <v>0.66135734072022156</v>
      </c>
      <c r="T10" s="38">
        <v>0.33864265927977838</v>
      </c>
      <c r="U10" s="38">
        <v>3.254847645429363E-2</v>
      </c>
      <c r="V10" s="38">
        <v>0.9674515235457064</v>
      </c>
      <c r="W10" s="14">
        <v>1500</v>
      </c>
      <c r="X10" s="38">
        <v>0.64200000000000002</v>
      </c>
      <c r="Y10" s="38">
        <v>0.35799999999999998</v>
      </c>
      <c r="Z10" s="38">
        <v>3.6666666666666667E-2</v>
      </c>
      <c r="AA10" s="38">
        <v>0.96333333333333337</v>
      </c>
      <c r="AB10" s="14">
        <v>1280</v>
      </c>
      <c r="AC10" s="38">
        <v>0.6328125</v>
      </c>
      <c r="AD10" s="38">
        <v>0.3671875</v>
      </c>
      <c r="AE10" s="38">
        <v>3.3593749999999999E-2</v>
      </c>
      <c r="AF10" s="38">
        <v>0.96640625000000002</v>
      </c>
      <c r="AG10" s="14">
        <v>1290</v>
      </c>
      <c r="AH10" s="38">
        <v>0.51937984496124034</v>
      </c>
      <c r="AI10" s="38">
        <v>0.48062015503875971</v>
      </c>
      <c r="AJ10" s="38">
        <v>5.2713178294573643E-2</v>
      </c>
      <c r="AK10" s="38">
        <v>0.94728682170542633</v>
      </c>
      <c r="AL10" s="14">
        <v>1234</v>
      </c>
      <c r="AM10" s="38">
        <v>0.5907617504051863</v>
      </c>
      <c r="AN10" s="38">
        <v>0.40923824959481364</v>
      </c>
      <c r="AO10" s="38">
        <v>4.5380875202593193E-2</v>
      </c>
      <c r="AP10" s="38">
        <v>0.95461912479740685</v>
      </c>
      <c r="AQ10" s="14">
        <v>1240</v>
      </c>
      <c r="AR10" s="38">
        <v>0.68709677419354831</v>
      </c>
      <c r="AS10" s="38">
        <v>0.31290322580645163</v>
      </c>
      <c r="AT10" s="38">
        <v>3.1451612903225803E-2</v>
      </c>
      <c r="AU10" s="38">
        <v>0.96854838709677415</v>
      </c>
      <c r="AV10" s="14">
        <v>1324</v>
      </c>
      <c r="AW10" s="38">
        <v>0.71148036253776437</v>
      </c>
      <c r="AX10" s="38">
        <v>0.28851963746223563</v>
      </c>
      <c r="AY10" s="38">
        <v>3.8519637462235648E-2</v>
      </c>
      <c r="AZ10" s="38">
        <v>0.96148036253776437</v>
      </c>
      <c r="BA10" s="14">
        <v>1311</v>
      </c>
      <c r="BB10" s="38">
        <v>0.65903890160183065</v>
      </c>
      <c r="BC10" s="38">
        <v>0.34096109839816935</v>
      </c>
      <c r="BD10" s="38">
        <v>4.0427154843630818E-2</v>
      </c>
      <c r="BE10" s="38">
        <v>0.9595728451563692</v>
      </c>
      <c r="BF10" s="14">
        <v>1338</v>
      </c>
      <c r="BG10" s="38">
        <v>0.6434977578475336</v>
      </c>
      <c r="BH10" s="38">
        <v>0.35650224215246634</v>
      </c>
      <c r="BI10" s="38">
        <v>3.6621823617339309E-2</v>
      </c>
      <c r="BJ10" s="38">
        <v>0.96337817638266066</v>
      </c>
      <c r="BL10" s="31">
        <v>16261</v>
      </c>
      <c r="BM10" s="40">
        <v>0.6396285591292048</v>
      </c>
      <c r="BN10" s="40">
        <v>0.36037144087079515</v>
      </c>
      <c r="BO10" s="40">
        <v>3.4499723264251894E-2</v>
      </c>
      <c r="BP10" s="40">
        <v>0.96550027673574812</v>
      </c>
    </row>
    <row r="11" spans="1:69" x14ac:dyDescent="0.2">
      <c r="A11" s="41" t="s">
        <v>57</v>
      </c>
      <c r="B11" s="1" t="s">
        <v>58</v>
      </c>
      <c r="C11" s="14">
        <v>130</v>
      </c>
      <c r="D11" s="38">
        <v>0.92307692307692313</v>
      </c>
      <c r="E11" s="38">
        <v>7.6923076923076927E-2</v>
      </c>
      <c r="F11" s="38">
        <v>3.8461538461538464E-2</v>
      </c>
      <c r="G11" s="38">
        <v>0.96153846153846156</v>
      </c>
      <c r="H11" s="14">
        <v>112</v>
      </c>
      <c r="I11" s="38">
        <v>0.83035714285714279</v>
      </c>
      <c r="J11" s="38">
        <v>0.16964285714285715</v>
      </c>
      <c r="K11" s="38">
        <v>5.3571428571428568E-2</v>
      </c>
      <c r="L11" s="38">
        <v>0.9464285714285714</v>
      </c>
      <c r="M11" s="14">
        <v>138</v>
      </c>
      <c r="N11" s="38">
        <v>0.78985507246376807</v>
      </c>
      <c r="O11" s="38">
        <v>0.21014492753623187</v>
      </c>
      <c r="P11" s="38">
        <v>7.2463768115942032E-2</v>
      </c>
      <c r="Q11" s="38">
        <v>0.92753623188405798</v>
      </c>
      <c r="R11" s="14">
        <v>188</v>
      </c>
      <c r="S11" s="38">
        <v>0.78723404255319152</v>
      </c>
      <c r="T11" s="38">
        <v>0.21276595744680851</v>
      </c>
      <c r="U11" s="38">
        <v>9.5744680851063829E-2</v>
      </c>
      <c r="V11" s="38">
        <v>0.9042553191489362</v>
      </c>
      <c r="W11" s="14">
        <v>186</v>
      </c>
      <c r="X11" s="38">
        <v>0.78494623655913975</v>
      </c>
      <c r="Y11" s="38">
        <v>0.21505376344086022</v>
      </c>
      <c r="Z11" s="38">
        <v>9.1397849462365593E-2</v>
      </c>
      <c r="AA11" s="38">
        <v>0.90860215053763438</v>
      </c>
      <c r="AB11" s="14">
        <v>182</v>
      </c>
      <c r="AC11" s="38">
        <v>0.7142857142857143</v>
      </c>
      <c r="AD11" s="38">
        <v>0.2857142857142857</v>
      </c>
      <c r="AE11" s="38">
        <v>0.13186813186813187</v>
      </c>
      <c r="AF11" s="38">
        <v>0.86813186813186816</v>
      </c>
      <c r="AG11" s="14">
        <v>192</v>
      </c>
      <c r="AH11" s="38">
        <v>0.78125</v>
      </c>
      <c r="AI11" s="38">
        <v>0.21875</v>
      </c>
      <c r="AJ11" s="38">
        <v>0.11979166666666667</v>
      </c>
      <c r="AK11" s="38">
        <v>0.88020833333333337</v>
      </c>
      <c r="AL11" s="14">
        <v>194</v>
      </c>
      <c r="AM11" s="38">
        <v>0.7989690721649485</v>
      </c>
      <c r="AN11" s="38">
        <v>0.20103092783505155</v>
      </c>
      <c r="AO11" s="38">
        <v>7.7319587628865982E-2</v>
      </c>
      <c r="AP11" s="38">
        <v>0.92268041237113407</v>
      </c>
      <c r="AQ11" s="14">
        <v>182</v>
      </c>
      <c r="AR11" s="38">
        <v>0.80769230769230771</v>
      </c>
      <c r="AS11" s="38">
        <v>0.19230769230769232</v>
      </c>
      <c r="AT11" s="38">
        <v>7.1428571428571425E-2</v>
      </c>
      <c r="AU11" s="38">
        <v>0.9285714285714286</v>
      </c>
      <c r="AV11" s="14">
        <v>180</v>
      </c>
      <c r="AW11" s="38">
        <v>0.75555555555555554</v>
      </c>
      <c r="AX11" s="38">
        <v>0.24444444444444444</v>
      </c>
      <c r="AY11" s="38">
        <v>0.1</v>
      </c>
      <c r="AZ11" s="38">
        <v>0.9</v>
      </c>
      <c r="BA11" s="14">
        <v>186</v>
      </c>
      <c r="BB11" s="38">
        <v>0.72043010752688175</v>
      </c>
      <c r="BC11" s="38">
        <v>0.27956989247311825</v>
      </c>
      <c r="BD11" s="38">
        <v>0.13440860215053763</v>
      </c>
      <c r="BE11" s="38">
        <v>0.86559139784946237</v>
      </c>
      <c r="BF11" s="14">
        <v>180</v>
      </c>
      <c r="BG11" s="38">
        <v>0.63888888888888884</v>
      </c>
      <c r="BH11" s="38">
        <v>0.3611111111111111</v>
      </c>
      <c r="BI11" s="38">
        <v>0.16666666666666666</v>
      </c>
      <c r="BJ11" s="38">
        <v>0.83333333333333337</v>
      </c>
      <c r="BL11" s="31">
        <v>2050</v>
      </c>
      <c r="BM11" s="40">
        <v>0.77219512195121953</v>
      </c>
      <c r="BN11" s="40">
        <v>0.2278048780487805</v>
      </c>
      <c r="BO11" s="40">
        <v>9.9512195121951225E-2</v>
      </c>
      <c r="BP11" s="40">
        <v>0.9004878048780488</v>
      </c>
    </row>
    <row r="12" spans="1:69" x14ac:dyDescent="0.2">
      <c r="A12" s="1" t="s">
        <v>17</v>
      </c>
      <c r="B12" s="1" t="s">
        <v>5</v>
      </c>
      <c r="C12" s="14">
        <v>70</v>
      </c>
      <c r="D12" s="38">
        <v>0.84285714285714286</v>
      </c>
      <c r="E12" s="38">
        <v>0.15714285714285714</v>
      </c>
      <c r="F12" s="38">
        <v>1.4285714285714285E-2</v>
      </c>
      <c r="G12" s="38">
        <v>0.98571428571428577</v>
      </c>
      <c r="H12" s="14">
        <v>60</v>
      </c>
      <c r="I12" s="38">
        <v>0.75</v>
      </c>
      <c r="J12" s="38">
        <v>0.25</v>
      </c>
      <c r="K12" s="38">
        <v>0</v>
      </c>
      <c r="L12" s="38">
        <v>1</v>
      </c>
      <c r="M12" s="14">
        <v>70</v>
      </c>
      <c r="N12" s="38">
        <v>0.87142857142857144</v>
      </c>
      <c r="O12" s="38">
        <v>0.12857142857142856</v>
      </c>
      <c r="P12" s="38">
        <v>1.4285714285714285E-2</v>
      </c>
      <c r="Q12" s="38">
        <v>0.98571428571428577</v>
      </c>
      <c r="R12" s="14">
        <v>76</v>
      </c>
      <c r="S12" s="38">
        <v>0.80263157894736836</v>
      </c>
      <c r="T12" s="38">
        <v>0.19736842105263158</v>
      </c>
      <c r="U12" s="38">
        <v>2.6315789473684209E-2</v>
      </c>
      <c r="V12" s="38">
        <v>0.97368421052631582</v>
      </c>
      <c r="W12" s="14">
        <v>74</v>
      </c>
      <c r="X12" s="38">
        <v>0.81081081081081074</v>
      </c>
      <c r="Y12" s="38">
        <v>0.1891891891891892</v>
      </c>
      <c r="Z12" s="38">
        <v>4.0540540540540543E-2</v>
      </c>
      <c r="AA12" s="38">
        <v>0.95945945945945943</v>
      </c>
      <c r="AB12" s="14">
        <v>74</v>
      </c>
      <c r="AC12" s="38">
        <v>0.89189189189189189</v>
      </c>
      <c r="AD12" s="38">
        <v>0.10810810810810811</v>
      </c>
      <c r="AE12" s="38">
        <v>4.0540540540540543E-2</v>
      </c>
      <c r="AF12" s="38">
        <v>0.95945945945945943</v>
      </c>
      <c r="AG12" s="14">
        <v>74</v>
      </c>
      <c r="AH12" s="38">
        <v>0.81081081081081074</v>
      </c>
      <c r="AI12" s="38">
        <v>0.1891891891891892</v>
      </c>
      <c r="AJ12" s="38">
        <v>5.4054054054054057E-2</v>
      </c>
      <c r="AK12" s="38">
        <v>0.94594594594594594</v>
      </c>
      <c r="AL12" s="14">
        <v>84</v>
      </c>
      <c r="AM12" s="38">
        <v>0.94047619047619047</v>
      </c>
      <c r="AN12" s="38">
        <v>5.9523809523809521E-2</v>
      </c>
      <c r="AO12" s="38">
        <v>3.5714285714285712E-2</v>
      </c>
      <c r="AP12" s="38">
        <v>0.9642857142857143</v>
      </c>
      <c r="AQ12" s="14">
        <v>78</v>
      </c>
      <c r="AR12" s="38">
        <v>0.78205128205128205</v>
      </c>
      <c r="AS12" s="38">
        <v>0.21794871794871795</v>
      </c>
      <c r="AT12" s="38">
        <v>5.128205128205128E-2</v>
      </c>
      <c r="AU12" s="38">
        <v>0.94871794871794868</v>
      </c>
      <c r="AV12" s="14">
        <v>76</v>
      </c>
      <c r="AW12" s="38">
        <v>0.82894736842105265</v>
      </c>
      <c r="AX12" s="38">
        <v>0.17105263157894737</v>
      </c>
      <c r="AY12" s="38">
        <v>1.3157894736842105E-2</v>
      </c>
      <c r="AZ12" s="38">
        <v>0.98684210526315785</v>
      </c>
      <c r="BA12" s="14">
        <v>79</v>
      </c>
      <c r="BB12" s="38">
        <v>0.91139240506329111</v>
      </c>
      <c r="BC12" s="38">
        <v>8.8607594936708861E-2</v>
      </c>
      <c r="BD12" s="38">
        <v>2.5316455696202531E-2</v>
      </c>
      <c r="BE12" s="38">
        <v>0.97468354430379744</v>
      </c>
      <c r="BF12" s="14">
        <v>86</v>
      </c>
      <c r="BG12" s="38">
        <v>0.83720930232558133</v>
      </c>
      <c r="BH12" s="38">
        <v>0.16279069767441862</v>
      </c>
      <c r="BI12" s="38">
        <v>8.1395348837209308E-2</v>
      </c>
      <c r="BJ12" s="38">
        <v>0.91860465116279066</v>
      </c>
      <c r="BL12" s="31">
        <v>901</v>
      </c>
      <c r="BM12" s="40">
        <v>0.84239733629300773</v>
      </c>
      <c r="BN12" s="40">
        <v>0.15760266370699222</v>
      </c>
      <c r="BO12" s="40">
        <v>3.4406215316315207E-2</v>
      </c>
      <c r="BP12" s="40">
        <v>0.96559378468368484</v>
      </c>
    </row>
    <row r="13" spans="1:69" x14ac:dyDescent="0.2">
      <c r="A13" s="41" t="s">
        <v>59</v>
      </c>
      <c r="B13" s="1" t="s">
        <v>60</v>
      </c>
      <c r="C13" s="14">
        <v>503</v>
      </c>
      <c r="D13" s="38">
        <v>0.75745526838966204</v>
      </c>
      <c r="E13" s="38">
        <v>0.24254473161033796</v>
      </c>
      <c r="F13" s="38">
        <v>2.7833001988071572E-2</v>
      </c>
      <c r="G13" s="38">
        <v>0.97216699801192841</v>
      </c>
      <c r="H13" s="14">
        <v>500</v>
      </c>
      <c r="I13" s="38">
        <v>0.79600000000000004</v>
      </c>
      <c r="J13" s="38">
        <v>0.20399999999999999</v>
      </c>
      <c r="K13" s="38">
        <v>4.3999999999999997E-2</v>
      </c>
      <c r="L13" s="38">
        <v>0.95599999999999996</v>
      </c>
      <c r="M13" s="14">
        <v>530</v>
      </c>
      <c r="N13" s="38">
        <v>0.77547169811320749</v>
      </c>
      <c r="O13" s="38">
        <v>0.22452830188679246</v>
      </c>
      <c r="P13" s="38">
        <v>5.0943396226415097E-2</v>
      </c>
      <c r="Q13" s="38">
        <v>0.94905660377358492</v>
      </c>
      <c r="R13" s="14">
        <v>528</v>
      </c>
      <c r="S13" s="38">
        <v>0.75568181818181812</v>
      </c>
      <c r="T13" s="38">
        <v>0.24431818181818182</v>
      </c>
      <c r="U13" s="38">
        <v>6.4393939393939392E-2</v>
      </c>
      <c r="V13" s="38">
        <v>0.93560606060606055</v>
      </c>
      <c r="W13" s="14">
        <v>554</v>
      </c>
      <c r="X13" s="38">
        <v>0.79241877256317683</v>
      </c>
      <c r="Y13" s="38">
        <v>0.20758122743682311</v>
      </c>
      <c r="Z13" s="38">
        <v>4.8736462093862815E-2</v>
      </c>
      <c r="AA13" s="38">
        <v>0.95126353790613716</v>
      </c>
      <c r="AB13" s="14">
        <v>546</v>
      </c>
      <c r="AC13" s="38">
        <v>0.82051282051282048</v>
      </c>
      <c r="AD13" s="38">
        <v>0.17948717948717949</v>
      </c>
      <c r="AE13" s="38">
        <v>2.9304029304029304E-2</v>
      </c>
      <c r="AF13" s="38">
        <v>0.97069597069597069</v>
      </c>
      <c r="AG13" s="14">
        <v>574</v>
      </c>
      <c r="AH13" s="38">
        <v>0.80487804878048785</v>
      </c>
      <c r="AI13" s="38">
        <v>0.1951219512195122</v>
      </c>
      <c r="AJ13" s="38">
        <v>2.2648083623693381E-2</v>
      </c>
      <c r="AK13" s="38">
        <v>0.97735191637630658</v>
      </c>
      <c r="AL13" s="14">
        <v>583</v>
      </c>
      <c r="AM13" s="38">
        <v>0.71869639794168094</v>
      </c>
      <c r="AN13" s="38">
        <v>0.28130360205831906</v>
      </c>
      <c r="AO13" s="38">
        <v>5.8319039451114926E-2</v>
      </c>
      <c r="AP13" s="38">
        <v>0.94168096054888506</v>
      </c>
      <c r="AQ13" s="14">
        <v>506</v>
      </c>
      <c r="AR13" s="38">
        <v>0.69762845849802368</v>
      </c>
      <c r="AS13" s="38">
        <v>0.30237154150197626</v>
      </c>
      <c r="AT13" s="38">
        <v>5.533596837944664E-2</v>
      </c>
      <c r="AU13" s="38">
        <v>0.94466403162055335</v>
      </c>
      <c r="AV13" s="14">
        <v>602</v>
      </c>
      <c r="AW13" s="38">
        <v>0.68106312292358806</v>
      </c>
      <c r="AX13" s="38">
        <v>0.31893687707641194</v>
      </c>
      <c r="AY13" s="38">
        <v>8.3056478405315617E-2</v>
      </c>
      <c r="AZ13" s="38">
        <v>0.9169435215946844</v>
      </c>
      <c r="BA13" s="14">
        <v>688</v>
      </c>
      <c r="BB13" s="38">
        <v>0.61337209302325579</v>
      </c>
      <c r="BC13" s="38">
        <v>0.38662790697674421</v>
      </c>
      <c r="BD13" s="38">
        <v>5.5232558139534885E-2</v>
      </c>
      <c r="BE13" s="38">
        <v>0.94476744186046513</v>
      </c>
      <c r="BF13" s="14">
        <v>620</v>
      </c>
      <c r="BG13" s="38">
        <v>0.57741935483870965</v>
      </c>
      <c r="BH13" s="38">
        <v>0.42258064516129035</v>
      </c>
      <c r="BI13" s="38">
        <v>5.8064516129032261E-2</v>
      </c>
      <c r="BJ13" s="38">
        <v>0.9419354838709677</v>
      </c>
      <c r="BL13" s="31">
        <v>6734</v>
      </c>
      <c r="BM13" s="40">
        <v>0.72765072765072758</v>
      </c>
      <c r="BN13" s="40">
        <v>0.27234927234927236</v>
      </c>
      <c r="BO13" s="40">
        <v>5.0341550341550342E-2</v>
      </c>
      <c r="BP13" s="40">
        <v>0.9496584496584497</v>
      </c>
    </row>
    <row r="14" spans="1:69" x14ac:dyDescent="0.2">
      <c r="A14" s="1" t="s">
        <v>18</v>
      </c>
      <c r="B14" s="1" t="s">
        <v>0</v>
      </c>
      <c r="C14" s="14">
        <v>688</v>
      </c>
      <c r="D14" s="38">
        <v>0.57267441860465118</v>
      </c>
      <c r="E14" s="38">
        <v>0.42732558139534882</v>
      </c>
      <c r="F14" s="38">
        <v>3.4883720930232558E-2</v>
      </c>
      <c r="G14" s="38">
        <v>0.96511627906976749</v>
      </c>
      <c r="H14" s="14">
        <v>462</v>
      </c>
      <c r="I14" s="38">
        <v>0.67965367965367962</v>
      </c>
      <c r="J14" s="38">
        <v>0.32034632034632032</v>
      </c>
      <c r="K14" s="38">
        <v>4.9783549783549784E-2</v>
      </c>
      <c r="L14" s="38">
        <v>0.95021645021645018</v>
      </c>
      <c r="M14" s="14">
        <v>610</v>
      </c>
      <c r="N14" s="38">
        <v>0.90327868852459015</v>
      </c>
      <c r="O14" s="38">
        <v>9.6721311475409841E-2</v>
      </c>
      <c r="P14" s="38">
        <v>1.6393442622950821E-2</v>
      </c>
      <c r="Q14" s="38">
        <v>0.98360655737704916</v>
      </c>
      <c r="R14" s="14">
        <v>408</v>
      </c>
      <c r="S14" s="38">
        <v>0.74509803921568629</v>
      </c>
      <c r="T14" s="38">
        <v>0.25490196078431371</v>
      </c>
      <c r="U14" s="38">
        <v>2.2058823529411766E-2</v>
      </c>
      <c r="V14" s="38">
        <v>0.9779411764705882</v>
      </c>
      <c r="W14" s="14">
        <v>462</v>
      </c>
      <c r="X14" s="38">
        <v>0.78354978354978355</v>
      </c>
      <c r="Y14" s="38">
        <v>0.21645021645021645</v>
      </c>
      <c r="Z14" s="38">
        <v>6.2770562770562768E-2</v>
      </c>
      <c r="AA14" s="38">
        <v>0.93722943722943719</v>
      </c>
      <c r="AB14" s="14">
        <v>436</v>
      </c>
      <c r="AC14" s="38">
        <v>0.61238532110091737</v>
      </c>
      <c r="AD14" s="38">
        <v>0.38761467889908258</v>
      </c>
      <c r="AE14" s="38">
        <v>4.5871559633027525E-2</v>
      </c>
      <c r="AF14" s="38">
        <v>0.95412844036697253</v>
      </c>
      <c r="AG14" s="14">
        <v>588</v>
      </c>
      <c r="AH14" s="38">
        <v>0.60204081632653061</v>
      </c>
      <c r="AI14" s="38">
        <v>0.39795918367346939</v>
      </c>
      <c r="AJ14" s="38">
        <v>4.2517006802721087E-2</v>
      </c>
      <c r="AK14" s="38">
        <v>0.95748299319727892</v>
      </c>
      <c r="AL14" s="14">
        <v>618</v>
      </c>
      <c r="AM14" s="38">
        <v>0.66990291262135915</v>
      </c>
      <c r="AN14" s="38">
        <v>0.3300970873786408</v>
      </c>
      <c r="AO14" s="38">
        <v>4.2071197411003236E-2</v>
      </c>
      <c r="AP14" s="38">
        <v>0.95792880258899671</v>
      </c>
      <c r="AQ14" s="14">
        <v>480</v>
      </c>
      <c r="AR14" s="38">
        <v>0.68333333333333335</v>
      </c>
      <c r="AS14" s="38">
        <v>0.31666666666666665</v>
      </c>
      <c r="AT14" s="38">
        <v>4.1666666666666664E-2</v>
      </c>
      <c r="AU14" s="38">
        <v>0.95833333333333337</v>
      </c>
      <c r="AV14" s="14">
        <v>454</v>
      </c>
      <c r="AW14" s="38">
        <v>0.68722466960352424</v>
      </c>
      <c r="AX14" s="38">
        <v>0.31277533039647576</v>
      </c>
      <c r="AY14" s="38">
        <v>3.9647577092511016E-2</v>
      </c>
      <c r="AZ14" s="38">
        <v>0.96035242290748901</v>
      </c>
      <c r="BA14" s="14">
        <v>453</v>
      </c>
      <c r="BB14" s="38">
        <v>0.60927152317880795</v>
      </c>
      <c r="BC14" s="38">
        <v>0.39072847682119205</v>
      </c>
      <c r="BD14" s="38">
        <v>4.194260485651214E-2</v>
      </c>
      <c r="BE14" s="38">
        <v>0.95805739514348787</v>
      </c>
      <c r="BF14" s="14">
        <v>584</v>
      </c>
      <c r="BG14" s="38">
        <v>0.51883561643835618</v>
      </c>
      <c r="BH14" s="38">
        <v>0.48116438356164382</v>
      </c>
      <c r="BI14" s="38">
        <v>5.9931506849315065E-2</v>
      </c>
      <c r="BJ14" s="38">
        <v>0.94006849315068497</v>
      </c>
      <c r="BL14" s="31">
        <v>6243</v>
      </c>
      <c r="BM14" s="40">
        <v>0.66938971648246037</v>
      </c>
      <c r="BN14" s="40">
        <v>0.33061028351753963</v>
      </c>
      <c r="BO14" s="40">
        <v>4.1326285439692453E-2</v>
      </c>
      <c r="BP14" s="40">
        <v>0.95867371456030759</v>
      </c>
    </row>
    <row r="15" spans="1:69" x14ac:dyDescent="0.2">
      <c r="A15" s="1" t="s">
        <v>19</v>
      </c>
      <c r="B15" s="1" t="s">
        <v>3</v>
      </c>
      <c r="C15" s="14">
        <v>183</v>
      </c>
      <c r="D15" s="38">
        <v>0.57923497267759561</v>
      </c>
      <c r="E15" s="38">
        <v>0.42076502732240439</v>
      </c>
      <c r="F15" s="38">
        <v>0.20218579234972678</v>
      </c>
      <c r="G15" s="38">
        <v>0.79781420765027322</v>
      </c>
      <c r="H15" s="14">
        <v>178</v>
      </c>
      <c r="I15" s="38">
        <v>0.65730337078651679</v>
      </c>
      <c r="J15" s="38">
        <v>0.34269662921348315</v>
      </c>
      <c r="K15" s="38">
        <v>0.15168539325842698</v>
      </c>
      <c r="L15" s="38">
        <v>0.848314606741573</v>
      </c>
      <c r="M15" s="14">
        <v>270</v>
      </c>
      <c r="N15" s="38">
        <v>0.59259259259259256</v>
      </c>
      <c r="O15" s="38">
        <v>0.40740740740740738</v>
      </c>
      <c r="P15" s="38">
        <v>0.18888888888888888</v>
      </c>
      <c r="Q15" s="38">
        <v>0.81111111111111112</v>
      </c>
      <c r="R15" s="14">
        <v>400</v>
      </c>
      <c r="S15" s="38">
        <v>0.39749999999999996</v>
      </c>
      <c r="T15" s="38">
        <v>0.60250000000000004</v>
      </c>
      <c r="U15" s="38">
        <v>0.34250000000000003</v>
      </c>
      <c r="V15" s="38">
        <v>0.65749999999999997</v>
      </c>
      <c r="W15" s="14">
        <v>428</v>
      </c>
      <c r="X15" s="38">
        <v>0.59813084112149539</v>
      </c>
      <c r="Y15" s="38">
        <v>0.40186915887850466</v>
      </c>
      <c r="Z15" s="38">
        <v>0.21261682242990654</v>
      </c>
      <c r="AA15" s="38">
        <v>0.78738317757009346</v>
      </c>
      <c r="AB15" s="14">
        <v>413</v>
      </c>
      <c r="AC15" s="38">
        <v>0.63196125907990308</v>
      </c>
      <c r="AD15" s="38">
        <v>0.36803874092009686</v>
      </c>
      <c r="AE15" s="38">
        <v>0.21065375302663439</v>
      </c>
      <c r="AF15" s="38">
        <v>0.78934624697336564</v>
      </c>
      <c r="AG15" s="14">
        <v>401</v>
      </c>
      <c r="AH15" s="38">
        <v>0.59351620947630923</v>
      </c>
      <c r="AI15" s="38">
        <v>0.40648379052369077</v>
      </c>
      <c r="AJ15" s="38">
        <v>0.22693266832917705</v>
      </c>
      <c r="AK15" s="38">
        <v>0.77306733167082298</v>
      </c>
      <c r="AL15" s="14">
        <v>348</v>
      </c>
      <c r="AM15" s="38">
        <v>0.45114942528735635</v>
      </c>
      <c r="AN15" s="38">
        <v>0.54885057471264365</v>
      </c>
      <c r="AO15" s="38">
        <v>0.14942528735632185</v>
      </c>
      <c r="AP15" s="38">
        <v>0.85057471264367812</v>
      </c>
      <c r="AQ15" s="14">
        <v>425</v>
      </c>
      <c r="AR15" s="38">
        <v>0.86823529411764699</v>
      </c>
      <c r="AS15" s="38">
        <v>0.13176470588235295</v>
      </c>
      <c r="AT15" s="38">
        <v>5.1764705882352942E-2</v>
      </c>
      <c r="AU15" s="38">
        <v>0.94823529411764707</v>
      </c>
      <c r="AV15" s="14">
        <v>339</v>
      </c>
      <c r="AW15" s="38">
        <v>0.59292035398230092</v>
      </c>
      <c r="AX15" s="38">
        <v>0.40707964601769914</v>
      </c>
      <c r="AY15" s="38">
        <v>0.20353982300884957</v>
      </c>
      <c r="AZ15" s="38">
        <v>0.79646017699115046</v>
      </c>
      <c r="BA15" s="14">
        <v>330</v>
      </c>
      <c r="BB15" s="38">
        <v>0.53636363636363638</v>
      </c>
      <c r="BC15" s="38">
        <v>0.46363636363636362</v>
      </c>
      <c r="BD15" s="38">
        <v>5.7575757575757579E-2</v>
      </c>
      <c r="BE15" s="38">
        <v>0.94242424242424239</v>
      </c>
      <c r="BF15" s="14">
        <v>331</v>
      </c>
      <c r="BG15" s="38">
        <v>0.54682779456193353</v>
      </c>
      <c r="BH15" s="38">
        <v>0.45317220543806647</v>
      </c>
      <c r="BI15" s="38">
        <v>6.3444108761329304E-2</v>
      </c>
      <c r="BJ15" s="38">
        <v>0.93655589123867067</v>
      </c>
      <c r="BL15" s="31">
        <v>4046</v>
      </c>
      <c r="BM15" s="40">
        <v>0.58872960949085518</v>
      </c>
      <c r="BN15" s="40">
        <v>0.41127039050914482</v>
      </c>
      <c r="BO15" s="40">
        <v>0.17399901136925358</v>
      </c>
      <c r="BP15" s="40">
        <v>0.82600098863074645</v>
      </c>
    </row>
    <row r="16" spans="1:69" x14ac:dyDescent="0.2">
      <c r="A16" s="1" t="s">
        <v>20</v>
      </c>
      <c r="B16" s="1" t="s">
        <v>4</v>
      </c>
      <c r="C16" s="14">
        <v>928</v>
      </c>
      <c r="D16" s="38">
        <v>0.68965517241379315</v>
      </c>
      <c r="E16" s="38">
        <v>0.31034482758620691</v>
      </c>
      <c r="F16" s="38">
        <v>2.9094827586206896E-2</v>
      </c>
      <c r="G16" s="38">
        <v>0.97090517241379315</v>
      </c>
      <c r="H16" s="14">
        <v>718</v>
      </c>
      <c r="I16" s="38">
        <v>0.64345403899721454</v>
      </c>
      <c r="J16" s="38">
        <v>0.35654596100278552</v>
      </c>
      <c r="K16" s="38">
        <v>3.3426183844011144E-2</v>
      </c>
      <c r="L16" s="38">
        <v>0.96657381615598881</v>
      </c>
      <c r="M16" s="14">
        <v>864</v>
      </c>
      <c r="N16" s="38">
        <v>0.72569444444444442</v>
      </c>
      <c r="O16" s="38">
        <v>0.27430555555555558</v>
      </c>
      <c r="P16" s="38">
        <v>6.0185185185185182E-2</v>
      </c>
      <c r="Q16" s="38">
        <v>0.93981481481481477</v>
      </c>
      <c r="R16" s="14">
        <v>899</v>
      </c>
      <c r="S16" s="38">
        <v>0.60177975528364858</v>
      </c>
      <c r="T16" s="38">
        <v>0.39822024471635148</v>
      </c>
      <c r="U16" s="38">
        <v>0.18020022246941045</v>
      </c>
      <c r="V16" s="38">
        <v>0.81979977753058952</v>
      </c>
      <c r="W16" s="14">
        <v>945</v>
      </c>
      <c r="X16" s="38">
        <v>0.63915343915343914</v>
      </c>
      <c r="Y16" s="38">
        <v>0.36084656084656086</v>
      </c>
      <c r="Z16" s="38">
        <v>0.15661375661375662</v>
      </c>
      <c r="AA16" s="38">
        <v>0.84338624338624335</v>
      </c>
      <c r="AB16" s="14">
        <v>1021</v>
      </c>
      <c r="AC16" s="38">
        <v>0.64740450538687555</v>
      </c>
      <c r="AD16" s="38">
        <v>0.35259549461312439</v>
      </c>
      <c r="AE16" s="38">
        <v>0.15377081292850148</v>
      </c>
      <c r="AF16" s="38">
        <v>0.84622918707149852</v>
      </c>
      <c r="AG16" s="14">
        <v>1108</v>
      </c>
      <c r="AH16" s="38">
        <v>0.56678700361010836</v>
      </c>
      <c r="AI16" s="38">
        <v>0.43321299638989169</v>
      </c>
      <c r="AJ16" s="38">
        <v>0.194043321299639</v>
      </c>
      <c r="AK16" s="38">
        <v>0.80595667870036103</v>
      </c>
      <c r="AL16" s="14">
        <v>1070</v>
      </c>
      <c r="AM16" s="38">
        <v>0.5962616822429907</v>
      </c>
      <c r="AN16" s="38">
        <v>0.40373831775700936</v>
      </c>
      <c r="AO16" s="38">
        <v>6.822429906542056E-2</v>
      </c>
      <c r="AP16" s="38">
        <v>0.9317757009345794</v>
      </c>
      <c r="AQ16" s="14">
        <v>948</v>
      </c>
      <c r="AR16" s="38">
        <v>0.7331223628691983</v>
      </c>
      <c r="AS16" s="38">
        <v>0.2668776371308017</v>
      </c>
      <c r="AT16" s="38">
        <v>2.4261603375527425E-2</v>
      </c>
      <c r="AU16" s="38">
        <v>0.97573839662447259</v>
      </c>
      <c r="AV16" s="14">
        <v>1018</v>
      </c>
      <c r="AW16" s="38">
        <v>0.7269155206286837</v>
      </c>
      <c r="AX16" s="38">
        <v>0.2730844793713163</v>
      </c>
      <c r="AY16" s="38">
        <v>4.2239685658153239E-2</v>
      </c>
      <c r="AZ16" s="38">
        <v>0.95776031434184672</v>
      </c>
      <c r="BA16" s="14">
        <v>1034</v>
      </c>
      <c r="BB16" s="38">
        <v>0.65667311411992269</v>
      </c>
      <c r="BC16" s="38">
        <v>0.34332688588007737</v>
      </c>
      <c r="BD16" s="38">
        <v>6.5764023210831718E-2</v>
      </c>
      <c r="BE16" s="38">
        <v>0.93423597678916825</v>
      </c>
      <c r="BF16" s="14">
        <v>1148</v>
      </c>
      <c r="BG16" s="38">
        <v>0.5766550522648084</v>
      </c>
      <c r="BH16" s="38">
        <v>0.42334494773519166</v>
      </c>
      <c r="BI16" s="38">
        <v>0.19163763066202091</v>
      </c>
      <c r="BJ16" s="38">
        <v>0.80836236933797911</v>
      </c>
      <c r="BL16" s="31">
        <v>11701</v>
      </c>
      <c r="BM16" s="40">
        <v>0.64755149132552781</v>
      </c>
      <c r="BN16" s="40">
        <v>0.35244850867447225</v>
      </c>
      <c r="BO16" s="40">
        <v>0.10358089052217759</v>
      </c>
      <c r="BP16" s="40">
        <v>0.89641910947782244</v>
      </c>
    </row>
    <row r="17" spans="1:68" x14ac:dyDescent="0.2">
      <c r="A17" s="1" t="s">
        <v>21</v>
      </c>
      <c r="B17" s="1" t="s">
        <v>9</v>
      </c>
      <c r="C17" s="14">
        <v>3252</v>
      </c>
      <c r="D17" s="38">
        <v>0.6153136531365313</v>
      </c>
      <c r="E17" s="38">
        <v>0.38468634686346864</v>
      </c>
      <c r="F17" s="38">
        <v>4.5510455104551047E-2</v>
      </c>
      <c r="G17" s="38">
        <v>0.9544895448954489</v>
      </c>
      <c r="H17" s="14">
        <v>2826</v>
      </c>
      <c r="I17" s="38">
        <v>0.67586694975229999</v>
      </c>
      <c r="J17" s="38">
        <v>0.32413305024769995</v>
      </c>
      <c r="K17" s="38">
        <v>2.7600849256900213E-2</v>
      </c>
      <c r="L17" s="38">
        <v>0.97239915074309979</v>
      </c>
      <c r="M17" s="14">
        <v>2886</v>
      </c>
      <c r="N17" s="38">
        <v>0.66909216909216906</v>
      </c>
      <c r="O17" s="38">
        <v>0.33090783090783094</v>
      </c>
      <c r="P17" s="38">
        <v>3.1185031185031187E-2</v>
      </c>
      <c r="Q17" s="38">
        <v>0.96881496881496876</v>
      </c>
      <c r="R17" s="14">
        <v>2762</v>
      </c>
      <c r="S17" s="38">
        <v>0.62418537291817522</v>
      </c>
      <c r="T17" s="38">
        <v>0.37581462708182478</v>
      </c>
      <c r="U17" s="38">
        <v>3.8015930485155683E-2</v>
      </c>
      <c r="V17" s="38">
        <v>0.96198406951484428</v>
      </c>
      <c r="W17" s="14">
        <v>2782</v>
      </c>
      <c r="X17" s="38">
        <v>0.60747663551401865</v>
      </c>
      <c r="Y17" s="38">
        <v>0.3925233644859813</v>
      </c>
      <c r="Z17" s="38">
        <v>3.1631919482386771E-2</v>
      </c>
      <c r="AA17" s="38">
        <v>0.96836808051761325</v>
      </c>
      <c r="AB17" s="14">
        <v>2628</v>
      </c>
      <c r="AC17" s="38">
        <v>0.68226788432267882</v>
      </c>
      <c r="AD17" s="38">
        <v>0.31773211567732118</v>
      </c>
      <c r="AE17" s="38">
        <v>3.5007610350076102E-2</v>
      </c>
      <c r="AF17" s="38">
        <v>0.96499238964992395</v>
      </c>
      <c r="AG17" s="14">
        <v>3028</v>
      </c>
      <c r="AH17" s="38">
        <v>0.72490092470277412</v>
      </c>
      <c r="AI17" s="38">
        <v>0.27509907529722588</v>
      </c>
      <c r="AJ17" s="38">
        <v>3.4346103038309116E-2</v>
      </c>
      <c r="AK17" s="38">
        <v>0.96565389696169091</v>
      </c>
      <c r="AL17" s="14">
        <v>2880</v>
      </c>
      <c r="AM17" s="38">
        <v>0.71215277777777786</v>
      </c>
      <c r="AN17" s="38">
        <v>0.2878472222222222</v>
      </c>
      <c r="AO17" s="38">
        <v>3.3333333333333333E-2</v>
      </c>
      <c r="AP17" s="38">
        <v>0.96666666666666667</v>
      </c>
      <c r="AQ17" s="14">
        <v>2704</v>
      </c>
      <c r="AR17" s="38">
        <v>0.72152366863905326</v>
      </c>
      <c r="AS17" s="38">
        <v>0.27847633136094674</v>
      </c>
      <c r="AT17" s="38">
        <v>3.6982248520710061E-2</v>
      </c>
      <c r="AU17" s="38">
        <v>0.96301775147928992</v>
      </c>
      <c r="AV17" s="14">
        <v>2717</v>
      </c>
      <c r="AW17" s="38">
        <v>0.70334928229665072</v>
      </c>
      <c r="AX17" s="38">
        <v>0.29665071770334928</v>
      </c>
      <c r="AY17" s="38">
        <v>3.9381670960618329E-2</v>
      </c>
      <c r="AZ17" s="38">
        <v>0.96061832903938171</v>
      </c>
      <c r="BA17" s="14">
        <v>2978</v>
      </c>
      <c r="BB17" s="38">
        <v>0.65681665547347212</v>
      </c>
      <c r="BC17" s="38">
        <v>0.34318334452652788</v>
      </c>
      <c r="BD17" s="38">
        <v>4.7011417058428477E-2</v>
      </c>
      <c r="BE17" s="38">
        <v>0.95298858294157152</v>
      </c>
      <c r="BF17" s="14">
        <v>3412</v>
      </c>
      <c r="BG17" s="38">
        <v>0.66236811254396244</v>
      </c>
      <c r="BH17" s="38">
        <v>0.3376318874560375</v>
      </c>
      <c r="BI17" s="38">
        <v>2.9894490035169988E-2</v>
      </c>
      <c r="BJ17" s="38">
        <v>0.97010550996483003</v>
      </c>
      <c r="BL17" s="31">
        <v>34855</v>
      </c>
      <c r="BM17" s="40">
        <v>0.6705781093099985</v>
      </c>
      <c r="BN17" s="40">
        <v>0.32942189069000144</v>
      </c>
      <c r="BO17" s="40">
        <v>3.5862860421747238E-2</v>
      </c>
      <c r="BP17" s="40">
        <v>0.96413713957825276</v>
      </c>
    </row>
    <row r="18" spans="1:68" ht="12.75" customHeight="1" x14ac:dyDescent="0.2">
      <c r="A18" s="59" t="s">
        <v>50</v>
      </c>
      <c r="B18" s="60"/>
      <c r="C18" s="55"/>
      <c r="D18" s="39">
        <f>AVERAGE(D9:D17)</f>
        <v>0.68344314811348594</v>
      </c>
      <c r="E18" s="39">
        <f>AVERAGE(E9:E17)</f>
        <v>0.316556851886514</v>
      </c>
      <c r="F18" s="39">
        <f>AVERAGE(F9:F17)</f>
        <v>5.2226791526045709E-2</v>
      </c>
      <c r="G18" s="39">
        <f>AVERAGE(G9:G17)</f>
        <v>0.9477732084739543</v>
      </c>
      <c r="H18" s="55"/>
      <c r="I18" s="39">
        <f t="shared" ref="I18:L18" si="0">AVERAGE(I9:I17)</f>
        <v>0.69062613133853934</v>
      </c>
      <c r="J18" s="39">
        <f t="shared" si="0"/>
        <v>0.30937386866146066</v>
      </c>
      <c r="K18" s="39">
        <f t="shared" si="0"/>
        <v>4.6743031972805812E-2</v>
      </c>
      <c r="L18" s="39">
        <f t="shared" si="0"/>
        <v>0.95325696802719406</v>
      </c>
      <c r="M18" s="55"/>
      <c r="N18" s="39">
        <f t="shared" ref="N18:Q18" si="1">AVERAGE(N9:N17)</f>
        <v>0.72068868032358557</v>
      </c>
      <c r="O18" s="39">
        <f t="shared" si="1"/>
        <v>0.27931131967641443</v>
      </c>
      <c r="P18" s="39">
        <f t="shared" si="1"/>
        <v>6.3223301679419155E-2</v>
      </c>
      <c r="Q18" s="39">
        <f t="shared" si="1"/>
        <v>0.93677669832058086</v>
      </c>
      <c r="R18" s="55"/>
      <c r="S18" s="39">
        <f t="shared" ref="S18:V18" si="2">AVERAGE(S9:S17)</f>
        <v>0.65854430321658519</v>
      </c>
      <c r="T18" s="39">
        <f t="shared" si="2"/>
        <v>0.34145569678341481</v>
      </c>
      <c r="U18" s="39">
        <f t="shared" si="2"/>
        <v>0.11082742772324895</v>
      </c>
      <c r="V18" s="39">
        <f t="shared" si="2"/>
        <v>0.88917257227675095</v>
      </c>
      <c r="W18" s="55"/>
      <c r="X18" s="39">
        <f t="shared" ref="X18:AA18" si="3">AVERAGE(X9:X17)</f>
        <v>0.69982253098523528</v>
      </c>
      <c r="Y18" s="39">
        <f t="shared" si="3"/>
        <v>0.30017746901476455</v>
      </c>
      <c r="Z18" s="39">
        <f t="shared" si="3"/>
        <v>9.3807596590373687E-2</v>
      </c>
      <c r="AA18" s="39">
        <f t="shared" si="3"/>
        <v>0.90619240340962648</v>
      </c>
      <c r="AB18" s="55"/>
      <c r="AC18" s="39">
        <f t="shared" ref="AC18:AF18" si="4">AVERAGE(AC9:AC17)</f>
        <v>0.69497448844228449</v>
      </c>
      <c r="AD18" s="39">
        <f t="shared" si="4"/>
        <v>0.30502551155771535</v>
      </c>
      <c r="AE18" s="39">
        <f t="shared" si="4"/>
        <v>9.4097410472620269E-2</v>
      </c>
      <c r="AF18" s="39">
        <f t="shared" si="4"/>
        <v>0.9059025895273799</v>
      </c>
      <c r="AG18" s="55"/>
      <c r="AH18" s="39">
        <f t="shared" ref="AH18:AK18" si="5">AVERAGE(AH9:AH17)</f>
        <v>0.67227649864727068</v>
      </c>
      <c r="AI18" s="39">
        <f t="shared" si="5"/>
        <v>0.32772350135272921</v>
      </c>
      <c r="AJ18" s="39">
        <f t="shared" si="5"/>
        <v>8.9332632256587718E-2</v>
      </c>
      <c r="AK18" s="39">
        <f t="shared" si="5"/>
        <v>0.91066736774341228</v>
      </c>
      <c r="AL18" s="55"/>
      <c r="AM18" s="39">
        <f t="shared" ref="AM18:AP18" si="6">AVERAGE(AM9:AM17)</f>
        <v>0.67611477546969445</v>
      </c>
      <c r="AN18" s="39">
        <f t="shared" si="6"/>
        <v>0.32388522453030544</v>
      </c>
      <c r="AO18" s="39">
        <f t="shared" si="6"/>
        <v>6.450075366801665E-2</v>
      </c>
      <c r="AP18" s="39">
        <f t="shared" si="6"/>
        <v>0.93549924633198345</v>
      </c>
      <c r="AQ18" s="55"/>
      <c r="AR18" s="39">
        <f t="shared" ref="AR18:AU18" si="7">AVERAGE(AR9:AR17)</f>
        <v>0.74034149094459023</v>
      </c>
      <c r="AS18" s="39">
        <f t="shared" si="7"/>
        <v>0.25965850905540977</v>
      </c>
      <c r="AT18" s="39">
        <f t="shared" si="7"/>
        <v>4.5005992398134041E-2</v>
      </c>
      <c r="AU18" s="39">
        <f t="shared" si="7"/>
        <v>0.95499400760186604</v>
      </c>
      <c r="AV18" s="55"/>
      <c r="AW18" s="39">
        <f t="shared" ref="AW18:AZ18" si="8">AVERAGE(AW9:AW17)</f>
        <v>0.71258050638468029</v>
      </c>
      <c r="AX18" s="39">
        <f t="shared" si="8"/>
        <v>0.28741949361531977</v>
      </c>
      <c r="AY18" s="39">
        <f t="shared" si="8"/>
        <v>6.5192169839315542E-2</v>
      </c>
      <c r="AZ18" s="39">
        <f t="shared" si="8"/>
        <v>0.93480783016068458</v>
      </c>
      <c r="BA18" s="55"/>
      <c r="BB18" s="39">
        <f t="shared" ref="BB18:BE18" si="9">AVERAGE(BB9:BB17)</f>
        <v>0.66732910962743963</v>
      </c>
      <c r="BC18" s="39">
        <f t="shared" si="9"/>
        <v>0.33267089037256048</v>
      </c>
      <c r="BD18" s="39">
        <f t="shared" si="9"/>
        <v>5.6172044001849199E-2</v>
      </c>
      <c r="BE18" s="39">
        <f t="shared" si="9"/>
        <v>0.94382795599815084</v>
      </c>
      <c r="BF18" s="55"/>
      <c r="BG18" s="39">
        <f t="shared" ref="BG18:BJ18" si="10">AVERAGE(BG9:BG17)</f>
        <v>0.62843298789418245</v>
      </c>
      <c r="BH18" s="39">
        <f t="shared" si="10"/>
        <v>0.37156701210581755</v>
      </c>
      <c r="BI18" s="39">
        <f t="shared" si="10"/>
        <v>8.2075166635705341E-2</v>
      </c>
      <c r="BJ18" s="39">
        <f t="shared" si="10"/>
        <v>0.91792483336429465</v>
      </c>
      <c r="BL18" s="37" t="s">
        <v>50</v>
      </c>
      <c r="BM18" s="39">
        <f t="shared" ref="BM18:BP18" si="11">AVERAGE(BM9:BM17)</f>
        <v>0.6868412445855715</v>
      </c>
      <c r="BN18" s="39">
        <f t="shared" si="11"/>
        <v>0.31315875541442845</v>
      </c>
      <c r="BO18" s="39">
        <f t="shared" si="11"/>
        <v>7.2909548067588731E-2</v>
      </c>
      <c r="BP18" s="39">
        <f t="shared" si="11"/>
        <v>0.92709045193241124</v>
      </c>
    </row>
    <row r="19" spans="1:68" x14ac:dyDescent="0.2">
      <c r="A19" s="2"/>
      <c r="B19" s="2"/>
      <c r="C19" s="2"/>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BM19" s="18"/>
      <c r="BN19" s="18"/>
      <c r="BO19" s="18"/>
    </row>
    <row r="20" spans="1:68" x14ac:dyDescent="0.2">
      <c r="A20" s="3" t="s">
        <v>13</v>
      </c>
      <c r="E20" s="18"/>
      <c r="F20" s="18"/>
      <c r="K20" s="18"/>
      <c r="BM20" s="18"/>
      <c r="BN20" s="18"/>
      <c r="BO20" s="18"/>
    </row>
    <row r="21" spans="1:68" ht="12.75" customHeight="1" x14ac:dyDescent="0.2">
      <c r="A21" s="4" t="s">
        <v>12</v>
      </c>
      <c r="BL21" s="66" t="s">
        <v>115</v>
      </c>
      <c r="BM21" s="66"/>
      <c r="BN21" s="66"/>
      <c r="BO21" s="66"/>
      <c r="BP21" s="66"/>
    </row>
    <row r="22" spans="1:68" x14ac:dyDescent="0.2">
      <c r="A22" s="68" t="s">
        <v>28</v>
      </c>
      <c r="B22" s="68" t="s">
        <v>26</v>
      </c>
      <c r="C22" s="63" t="s">
        <v>42</v>
      </c>
      <c r="D22" s="64"/>
      <c r="E22" s="64"/>
      <c r="F22" s="64"/>
      <c r="G22" s="65"/>
      <c r="H22" s="70" t="s">
        <v>32</v>
      </c>
      <c r="I22" s="71"/>
      <c r="J22" s="71"/>
      <c r="K22" s="71"/>
      <c r="L22" s="72"/>
      <c r="M22" s="63" t="s">
        <v>14</v>
      </c>
      <c r="N22" s="64"/>
      <c r="O22" s="64"/>
      <c r="P22" s="64"/>
      <c r="Q22" s="65"/>
      <c r="R22" s="70" t="s">
        <v>33</v>
      </c>
      <c r="S22" s="71"/>
      <c r="T22" s="71"/>
      <c r="U22" s="71"/>
      <c r="V22" s="72"/>
      <c r="W22" s="63" t="s">
        <v>34</v>
      </c>
      <c r="X22" s="64"/>
      <c r="Y22" s="64"/>
      <c r="Z22" s="64"/>
      <c r="AA22" s="65"/>
      <c r="AB22" s="70" t="s">
        <v>35</v>
      </c>
      <c r="AC22" s="71"/>
      <c r="AD22" s="71"/>
      <c r="AE22" s="71"/>
      <c r="AF22" s="72"/>
      <c r="AG22" s="63" t="s">
        <v>36</v>
      </c>
      <c r="AH22" s="64"/>
      <c r="AI22" s="64"/>
      <c r="AJ22" s="64"/>
      <c r="AK22" s="65"/>
      <c r="AL22" s="70" t="s">
        <v>37</v>
      </c>
      <c r="AM22" s="71"/>
      <c r="AN22" s="71"/>
      <c r="AO22" s="71"/>
      <c r="AP22" s="72"/>
      <c r="AQ22" s="63" t="s">
        <v>38</v>
      </c>
      <c r="AR22" s="64"/>
      <c r="AS22" s="64"/>
      <c r="AT22" s="64"/>
      <c r="AU22" s="65"/>
      <c r="AV22" s="70" t="s">
        <v>39</v>
      </c>
      <c r="AW22" s="71"/>
      <c r="AX22" s="71"/>
      <c r="AY22" s="71"/>
      <c r="AZ22" s="72"/>
      <c r="BA22" s="63" t="s">
        <v>40</v>
      </c>
      <c r="BB22" s="64"/>
      <c r="BC22" s="64"/>
      <c r="BD22" s="64"/>
      <c r="BE22" s="65"/>
      <c r="BF22" s="70" t="s">
        <v>41</v>
      </c>
      <c r="BG22" s="71"/>
      <c r="BH22" s="71"/>
      <c r="BI22" s="71"/>
      <c r="BJ22" s="72"/>
      <c r="BL22" s="67"/>
      <c r="BM22" s="67"/>
      <c r="BN22" s="67"/>
      <c r="BO22" s="67"/>
      <c r="BP22" s="67"/>
    </row>
    <row r="23" spans="1:68" ht="51" x14ac:dyDescent="0.2">
      <c r="A23" s="69"/>
      <c r="B23" s="69"/>
      <c r="C23" s="27" t="s">
        <v>52</v>
      </c>
      <c r="D23" s="27" t="s">
        <v>53</v>
      </c>
      <c r="E23" s="27" t="s">
        <v>54</v>
      </c>
      <c r="F23" s="27" t="s">
        <v>55</v>
      </c>
      <c r="G23" s="27" t="s">
        <v>31</v>
      </c>
      <c r="H23" s="26" t="s">
        <v>52</v>
      </c>
      <c r="I23" s="26" t="s">
        <v>53</v>
      </c>
      <c r="J23" s="26" t="s">
        <v>54</v>
      </c>
      <c r="K23" s="26" t="s">
        <v>55</v>
      </c>
      <c r="L23" s="26" t="s">
        <v>31</v>
      </c>
      <c r="M23" s="27" t="s">
        <v>52</v>
      </c>
      <c r="N23" s="27" t="s">
        <v>53</v>
      </c>
      <c r="O23" s="27" t="s">
        <v>54</v>
      </c>
      <c r="P23" s="27" t="s">
        <v>55</v>
      </c>
      <c r="Q23" s="27" t="s">
        <v>31</v>
      </c>
      <c r="R23" s="26" t="s">
        <v>52</v>
      </c>
      <c r="S23" s="26" t="s">
        <v>53</v>
      </c>
      <c r="T23" s="26" t="s">
        <v>54</v>
      </c>
      <c r="U23" s="26" t="s">
        <v>55</v>
      </c>
      <c r="V23" s="26" t="s">
        <v>31</v>
      </c>
      <c r="W23" s="27" t="s">
        <v>52</v>
      </c>
      <c r="X23" s="27" t="s">
        <v>53</v>
      </c>
      <c r="Y23" s="27" t="s">
        <v>54</v>
      </c>
      <c r="Z23" s="27" t="s">
        <v>55</v>
      </c>
      <c r="AA23" s="27" t="s">
        <v>31</v>
      </c>
      <c r="AB23" s="26" t="s">
        <v>52</v>
      </c>
      <c r="AC23" s="26" t="s">
        <v>53</v>
      </c>
      <c r="AD23" s="26" t="s">
        <v>54</v>
      </c>
      <c r="AE23" s="26" t="s">
        <v>55</v>
      </c>
      <c r="AF23" s="26" t="s">
        <v>31</v>
      </c>
      <c r="AG23" s="27" t="s">
        <v>52</v>
      </c>
      <c r="AH23" s="27" t="s">
        <v>53</v>
      </c>
      <c r="AI23" s="27" t="s">
        <v>54</v>
      </c>
      <c r="AJ23" s="27" t="s">
        <v>55</v>
      </c>
      <c r="AK23" s="27" t="s">
        <v>31</v>
      </c>
      <c r="AL23" s="26" t="s">
        <v>52</v>
      </c>
      <c r="AM23" s="26" t="s">
        <v>53</v>
      </c>
      <c r="AN23" s="26" t="s">
        <v>54</v>
      </c>
      <c r="AO23" s="26" t="s">
        <v>55</v>
      </c>
      <c r="AP23" s="26" t="s">
        <v>31</v>
      </c>
      <c r="AQ23" s="27" t="s">
        <v>52</v>
      </c>
      <c r="AR23" s="27" t="s">
        <v>53</v>
      </c>
      <c r="AS23" s="27" t="s">
        <v>54</v>
      </c>
      <c r="AT23" s="27" t="s">
        <v>55</v>
      </c>
      <c r="AU23" s="27" t="s">
        <v>31</v>
      </c>
      <c r="AV23" s="26" t="s">
        <v>52</v>
      </c>
      <c r="AW23" s="26" t="s">
        <v>53</v>
      </c>
      <c r="AX23" s="26" t="s">
        <v>54</v>
      </c>
      <c r="AY23" s="26" t="s">
        <v>55</v>
      </c>
      <c r="AZ23" s="26" t="s">
        <v>31</v>
      </c>
      <c r="BA23" s="27" t="s">
        <v>52</v>
      </c>
      <c r="BB23" s="27" t="s">
        <v>53</v>
      </c>
      <c r="BC23" s="27" t="s">
        <v>54</v>
      </c>
      <c r="BD23" s="27" t="s">
        <v>55</v>
      </c>
      <c r="BE23" s="27" t="s">
        <v>31</v>
      </c>
      <c r="BF23" s="26" t="s">
        <v>52</v>
      </c>
      <c r="BG23" s="26" t="s">
        <v>53</v>
      </c>
      <c r="BH23" s="26" t="s">
        <v>54</v>
      </c>
      <c r="BI23" s="26" t="s">
        <v>55</v>
      </c>
      <c r="BJ23" s="26" t="s">
        <v>31</v>
      </c>
      <c r="BL23" s="26" t="s">
        <v>52</v>
      </c>
      <c r="BM23" s="27" t="s">
        <v>53</v>
      </c>
      <c r="BN23" s="27" t="s">
        <v>54</v>
      </c>
      <c r="BO23" s="27" t="s">
        <v>55</v>
      </c>
      <c r="BP23" s="27" t="s">
        <v>31</v>
      </c>
    </row>
    <row r="24" spans="1:68" ht="12.75" customHeight="1" x14ac:dyDescent="0.2">
      <c r="A24" s="59" t="s">
        <v>30</v>
      </c>
      <c r="B24" s="75"/>
      <c r="C24" s="56"/>
      <c r="D24" s="12">
        <f>AVERAGE(D25:D28)</f>
        <v>0.67718945272383824</v>
      </c>
      <c r="E24" s="12">
        <f>AVERAGE(E25:E28)</f>
        <v>0.32281054727616193</v>
      </c>
      <c r="F24" s="12">
        <f>AVERAGE(F25:F28)</f>
        <v>0.10621532036042954</v>
      </c>
      <c r="G24" s="12">
        <f>AVERAGE(G25:G28)</f>
        <v>0.89378467963957042</v>
      </c>
      <c r="H24" s="56"/>
      <c r="I24" s="12">
        <f>AVERAGE(I25:I28)</f>
        <v>0.70350059035474788</v>
      </c>
      <c r="J24" s="12">
        <f>AVERAGE(J25:J28)</f>
        <v>0.29649940964525212</v>
      </c>
      <c r="K24" s="12">
        <f>AVERAGE(K25:K28)</f>
        <v>7.4042814451162411E-2</v>
      </c>
      <c r="L24" s="12">
        <f>AVERAGE(L25:L28)</f>
        <v>0.92595718554883755</v>
      </c>
      <c r="M24" s="56"/>
      <c r="N24" s="12">
        <f>AVERAGE(N25:N28)</f>
        <v>0.71616898633027659</v>
      </c>
      <c r="O24" s="12">
        <f>AVERAGE(O25:O28)</f>
        <v>0.28383101366972335</v>
      </c>
      <c r="P24" s="12">
        <f>AVERAGE(P25:P28)</f>
        <v>7.0110668900991491E-2</v>
      </c>
      <c r="Q24" s="12">
        <f>AVERAGE(Q25:Q28)</f>
        <v>0.92988933109900851</v>
      </c>
      <c r="R24" s="56"/>
      <c r="S24" s="12">
        <f>AVERAGE(S25:S28)</f>
        <v>0.73011801539494836</v>
      </c>
      <c r="T24" s="12">
        <f>AVERAGE(T25:T28)</f>
        <v>0.26988198460505158</v>
      </c>
      <c r="U24" s="12">
        <f>AVERAGE(U25:U28)</f>
        <v>5.4329047539789663E-2</v>
      </c>
      <c r="V24" s="12">
        <f>AVERAGE(V25:V28)</f>
        <v>0.94567095246021038</v>
      </c>
      <c r="W24" s="56"/>
      <c r="X24" s="12">
        <f>AVERAGE(X25:X28)</f>
        <v>0.75703125000000004</v>
      </c>
      <c r="Y24" s="12">
        <f>AVERAGE(Y25:Y28)</f>
        <v>0.24296875000000001</v>
      </c>
      <c r="Z24" s="12">
        <f>AVERAGE(Z25:Z28)</f>
        <v>6.8229166666666674E-2</v>
      </c>
      <c r="AA24" s="12">
        <f>AVERAGE(AA25:AA28)</f>
        <v>0.93177083333333321</v>
      </c>
      <c r="AB24" s="56"/>
      <c r="AC24" s="12">
        <f>AVERAGE(AC25:AC28)</f>
        <v>0.69871074777267927</v>
      </c>
      <c r="AD24" s="12">
        <f>AVERAGE(AD25:AD28)</f>
        <v>0.30128925222732067</v>
      </c>
      <c r="AE24" s="12">
        <f>AVERAGE(AE25:AE28)</f>
        <v>9.0782394723897347E-2</v>
      </c>
      <c r="AF24" s="12">
        <f>AVERAGE(AF25:AF28)</f>
        <v>0.90921760527610251</v>
      </c>
      <c r="AG24" s="56"/>
      <c r="AH24" s="12">
        <f>AVERAGE(AH25:AH28)</f>
        <v>0.73039002769900252</v>
      </c>
      <c r="AI24" s="12">
        <f>AVERAGE(AI25:AI28)</f>
        <v>0.26960997230099748</v>
      </c>
      <c r="AJ24" s="12">
        <f>AVERAGE(AJ25:AJ28)</f>
        <v>6.9613544611551351E-2</v>
      </c>
      <c r="AK24" s="12">
        <f>AVERAGE(AK25:AK28)</f>
        <v>0.93038645538844866</v>
      </c>
      <c r="AL24" s="56"/>
      <c r="AM24" s="12">
        <f>AVERAGE(AM25:AM28)</f>
        <v>0.71278819219995682</v>
      </c>
      <c r="AN24" s="12">
        <f>AVERAGE(AN25:AN28)</f>
        <v>0.28721180780004307</v>
      </c>
      <c r="AO24" s="12">
        <f>AVERAGE(AO25:AO28)</f>
        <v>8.5943672340731164E-2</v>
      </c>
      <c r="AP24" s="12">
        <f>AVERAGE(AP25:AP28)</f>
        <v>0.91405632765926881</v>
      </c>
      <c r="AQ24" s="56"/>
      <c r="AR24" s="12">
        <f>AVERAGE(AR25:AR28)</f>
        <v>0.79777188475105143</v>
      </c>
      <c r="AS24" s="12">
        <f>AVERAGE(AS25:AS28)</f>
        <v>0.20222811524894857</v>
      </c>
      <c r="AT24" s="12">
        <f>AVERAGE(AT25:AT28)</f>
        <v>6.4288893976393979E-2</v>
      </c>
      <c r="AU24" s="12">
        <f>AVERAGE(AU25:AU28)</f>
        <v>0.93571110602360608</v>
      </c>
      <c r="AV24" s="56"/>
      <c r="AW24" s="12">
        <f>AVERAGE(AW25:AW28)</f>
        <v>0.77615785142559435</v>
      </c>
      <c r="AX24" s="12">
        <f>AVERAGE(AX25:AX28)</f>
        <v>0.2238421485744056</v>
      </c>
      <c r="AY24" s="12">
        <f>AVERAGE(AY25:AY28)</f>
        <v>5.6045455621862278E-2</v>
      </c>
      <c r="AZ24" s="12">
        <f>AVERAGE(AZ25:AZ28)</f>
        <v>0.94395454437813764</v>
      </c>
      <c r="BA24" s="56"/>
      <c r="BB24" s="12">
        <f>AVERAGE(BB25:BB28)</f>
        <v>0.74697946176413232</v>
      </c>
      <c r="BC24" s="12">
        <f>AVERAGE(BC25:BC28)</f>
        <v>0.25302053823586762</v>
      </c>
      <c r="BD24" s="12">
        <f>AVERAGE(BD25:BD28)</f>
        <v>4.7986013564221268E-2</v>
      </c>
      <c r="BE24" s="12">
        <f>AVERAGE(BE25:BE28)</f>
        <v>0.95201398643577884</v>
      </c>
      <c r="BF24" s="56"/>
      <c r="BG24" s="12">
        <f>AVERAGE(BG25:BG28)</f>
        <v>0.68708940873616386</v>
      </c>
      <c r="BH24" s="12">
        <f>AVERAGE(BH25:BH28)</f>
        <v>0.31291059126383614</v>
      </c>
      <c r="BI24" s="12">
        <f>AVERAGE(BI25:BI28)</f>
        <v>0.11087919675386995</v>
      </c>
      <c r="BJ24" s="12">
        <f>AVERAGE(BJ25:BJ28)</f>
        <v>0.88912080324612996</v>
      </c>
      <c r="BL24" s="17"/>
      <c r="BM24" s="12">
        <f>AVERAGE(BM25:BM28)</f>
        <v>0.72562909903709871</v>
      </c>
      <c r="BN24" s="12">
        <f>AVERAGE(BN25:BN28)</f>
        <v>0.27437090096290123</v>
      </c>
      <c r="BO24" s="12">
        <f>AVERAGE(BO25:BO28)</f>
        <v>7.6364526860579152E-2</v>
      </c>
      <c r="BP24" s="12">
        <f>AVERAGE(BP25:BP28)</f>
        <v>0.92363547313942074</v>
      </c>
    </row>
    <row r="25" spans="1:68" outlineLevel="1" x14ac:dyDescent="0.2">
      <c r="A25" s="5" t="s">
        <v>22</v>
      </c>
      <c r="B25" s="5" t="s">
        <v>6</v>
      </c>
      <c r="C25" s="14">
        <v>315</v>
      </c>
      <c r="D25" s="38">
        <v>0.73968253968253972</v>
      </c>
      <c r="E25" s="38">
        <v>0.26031746031746034</v>
      </c>
      <c r="F25" s="38">
        <v>8.5714285714285715E-2</v>
      </c>
      <c r="G25" s="38">
        <v>0.91428571428571426</v>
      </c>
      <c r="H25" s="14">
        <v>258</v>
      </c>
      <c r="I25" s="38">
        <v>0.75193798449612403</v>
      </c>
      <c r="J25" s="38">
        <v>0.24806201550387597</v>
      </c>
      <c r="K25" s="38">
        <v>9.6899224806201556E-2</v>
      </c>
      <c r="L25" s="38">
        <v>0.9031007751937985</v>
      </c>
      <c r="M25" s="14">
        <v>248</v>
      </c>
      <c r="N25" s="38">
        <v>0.75806451612903225</v>
      </c>
      <c r="O25" s="38">
        <v>0.24193548387096775</v>
      </c>
      <c r="P25" s="38">
        <v>7.2580645161290328E-2</v>
      </c>
      <c r="Q25" s="38">
        <v>0.92741935483870963</v>
      </c>
      <c r="R25" s="14">
        <v>237</v>
      </c>
      <c r="S25" s="38">
        <v>0.75105485232067504</v>
      </c>
      <c r="T25" s="38">
        <v>0.24894514767932491</v>
      </c>
      <c r="U25" s="38">
        <v>4.6413502109704644E-2</v>
      </c>
      <c r="V25" s="38">
        <v>0.95358649789029537</v>
      </c>
      <c r="W25" s="14">
        <v>192</v>
      </c>
      <c r="X25" s="38">
        <v>0.78645833333333337</v>
      </c>
      <c r="Y25" s="38">
        <v>0.21354166666666666</v>
      </c>
      <c r="Z25" s="38">
        <v>5.2083333333333336E-2</v>
      </c>
      <c r="AA25" s="38">
        <v>0.94791666666666663</v>
      </c>
      <c r="AB25" s="14">
        <v>174</v>
      </c>
      <c r="AC25" s="38">
        <v>0.67816091954022983</v>
      </c>
      <c r="AD25" s="38">
        <v>0.32183908045977011</v>
      </c>
      <c r="AE25" s="38">
        <v>0.13218390804597702</v>
      </c>
      <c r="AF25" s="38">
        <v>0.86781609195402298</v>
      </c>
      <c r="AG25" s="14">
        <v>181</v>
      </c>
      <c r="AH25" s="38">
        <v>0.70718232044198892</v>
      </c>
      <c r="AI25" s="38">
        <v>0.29281767955801102</v>
      </c>
      <c r="AJ25" s="38">
        <v>0.11049723756906077</v>
      </c>
      <c r="AK25" s="38">
        <v>0.88950276243093929</v>
      </c>
      <c r="AL25" s="14">
        <v>182</v>
      </c>
      <c r="AM25" s="38">
        <v>0.71978021978021978</v>
      </c>
      <c r="AN25" s="38">
        <v>0.28021978021978022</v>
      </c>
      <c r="AO25" s="38">
        <v>0.1043956043956044</v>
      </c>
      <c r="AP25" s="38">
        <v>0.89560439560439564</v>
      </c>
      <c r="AQ25" s="14">
        <v>162</v>
      </c>
      <c r="AR25" s="38">
        <v>0.77160493827160492</v>
      </c>
      <c r="AS25" s="38">
        <v>0.22839506172839505</v>
      </c>
      <c r="AT25" s="38">
        <v>7.407407407407407E-2</v>
      </c>
      <c r="AU25" s="38">
        <v>0.92592592592592593</v>
      </c>
      <c r="AV25" s="14">
        <v>184</v>
      </c>
      <c r="AW25" s="38">
        <v>0.75543478260869568</v>
      </c>
      <c r="AX25" s="38">
        <v>0.24456521739130435</v>
      </c>
      <c r="AY25" s="38">
        <v>3.8043478260869568E-2</v>
      </c>
      <c r="AZ25" s="38">
        <v>0.96195652173913038</v>
      </c>
      <c r="BA25" s="14">
        <v>166</v>
      </c>
      <c r="BB25" s="38">
        <v>0.74096385542168675</v>
      </c>
      <c r="BC25" s="38">
        <v>0.25903614457831325</v>
      </c>
      <c r="BD25" s="38">
        <v>6.0240963855421686E-2</v>
      </c>
      <c r="BE25" s="38">
        <v>0.93975903614457834</v>
      </c>
      <c r="BF25" s="14">
        <v>242</v>
      </c>
      <c r="BG25" s="38">
        <v>0.69421487603305787</v>
      </c>
      <c r="BH25" s="38">
        <v>0.30578512396694213</v>
      </c>
      <c r="BI25" s="38">
        <v>0.1115702479338843</v>
      </c>
      <c r="BJ25" s="38">
        <v>0.88842975206611574</v>
      </c>
      <c r="BL25" s="31">
        <v>2541</v>
      </c>
      <c r="BM25" s="40">
        <v>0.73829201101928377</v>
      </c>
      <c r="BN25" s="40">
        <v>0.26170798898071623</v>
      </c>
      <c r="BO25" s="40">
        <v>8.2251082251082255E-2</v>
      </c>
      <c r="BP25" s="40">
        <v>0.91774891774891776</v>
      </c>
    </row>
    <row r="26" spans="1:68" outlineLevel="1" x14ac:dyDescent="0.2">
      <c r="A26" s="29" t="s">
        <v>81</v>
      </c>
      <c r="B26" s="47" t="s">
        <v>82</v>
      </c>
      <c r="C26" s="14">
        <v>124</v>
      </c>
      <c r="D26" s="38">
        <v>0.68548387096774199</v>
      </c>
      <c r="E26" s="38">
        <v>0.31451612903225806</v>
      </c>
      <c r="F26" s="38">
        <v>0.12903225806451613</v>
      </c>
      <c r="G26" s="38">
        <v>0.87096774193548387</v>
      </c>
      <c r="H26" s="14">
        <v>112</v>
      </c>
      <c r="I26" s="38">
        <v>0.7410714285714286</v>
      </c>
      <c r="J26" s="38">
        <v>0.25892857142857145</v>
      </c>
      <c r="K26" s="38">
        <v>9.8214285714285712E-2</v>
      </c>
      <c r="L26" s="38">
        <v>0.9017857142857143</v>
      </c>
      <c r="M26" s="14">
        <v>124</v>
      </c>
      <c r="N26" s="38">
        <v>0.82258064516129026</v>
      </c>
      <c r="O26" s="38">
        <v>0.17741935483870969</v>
      </c>
      <c r="P26" s="38">
        <v>7.2580645161290328E-2</v>
      </c>
      <c r="Q26" s="38">
        <v>0.92741935483870963</v>
      </c>
      <c r="R26" s="14">
        <v>118</v>
      </c>
      <c r="S26" s="38">
        <v>0.72033898305084754</v>
      </c>
      <c r="T26" s="38">
        <v>0.27966101694915252</v>
      </c>
      <c r="U26" s="38">
        <v>0.10169491525423729</v>
      </c>
      <c r="V26" s="38">
        <v>0.89830508474576276</v>
      </c>
      <c r="W26" s="14">
        <v>120</v>
      </c>
      <c r="X26" s="38">
        <v>0.7416666666666667</v>
      </c>
      <c r="Y26" s="38">
        <v>0.25833333333333336</v>
      </c>
      <c r="Z26" s="38">
        <v>0.1</v>
      </c>
      <c r="AA26" s="38">
        <v>0.9</v>
      </c>
      <c r="AB26" s="14">
        <v>118</v>
      </c>
      <c r="AC26" s="38">
        <v>0.71186440677966101</v>
      </c>
      <c r="AD26" s="38">
        <v>0.28813559322033899</v>
      </c>
      <c r="AE26" s="38">
        <v>0.11016949152542373</v>
      </c>
      <c r="AF26" s="38">
        <v>0.88983050847457623</v>
      </c>
      <c r="AG26" s="14">
        <v>124</v>
      </c>
      <c r="AH26" s="38">
        <v>0.7338709677419355</v>
      </c>
      <c r="AI26" s="38">
        <v>0.2661290322580645</v>
      </c>
      <c r="AJ26" s="38">
        <v>8.8709677419354843E-2</v>
      </c>
      <c r="AK26" s="38">
        <v>0.91129032258064513</v>
      </c>
      <c r="AL26" s="14">
        <v>120</v>
      </c>
      <c r="AM26" s="38">
        <v>0.7</v>
      </c>
      <c r="AN26" s="38">
        <v>0.3</v>
      </c>
      <c r="AO26" s="38">
        <v>0.10833333333333334</v>
      </c>
      <c r="AP26" s="38">
        <v>0.89166666666666661</v>
      </c>
      <c r="AQ26" s="14">
        <v>104</v>
      </c>
      <c r="AR26" s="38">
        <v>0.82692307692307687</v>
      </c>
      <c r="AS26" s="38">
        <v>0.17307692307692307</v>
      </c>
      <c r="AT26" s="38">
        <v>6.7307692307692304E-2</v>
      </c>
      <c r="AU26" s="38">
        <v>0.93269230769230771</v>
      </c>
      <c r="AV26" s="14">
        <v>108</v>
      </c>
      <c r="AW26" s="38">
        <v>0.82407407407407407</v>
      </c>
      <c r="AX26" s="38">
        <v>0.17592592592592593</v>
      </c>
      <c r="AY26" s="38">
        <v>6.4814814814814811E-2</v>
      </c>
      <c r="AZ26" s="38">
        <v>0.93518518518518523</v>
      </c>
      <c r="BA26" s="14">
        <v>102</v>
      </c>
      <c r="BB26" s="38">
        <v>0.83333333333333337</v>
      </c>
      <c r="BC26" s="38">
        <v>0.16666666666666666</v>
      </c>
      <c r="BD26" s="38">
        <v>2.9411764705882353E-2</v>
      </c>
      <c r="BE26" s="38">
        <v>0.97058823529411764</v>
      </c>
      <c r="BF26" s="14">
        <v>134</v>
      </c>
      <c r="BG26" s="38">
        <v>0.67164179104477606</v>
      </c>
      <c r="BH26" s="38">
        <v>0.32835820895522388</v>
      </c>
      <c r="BI26" s="38">
        <v>0.11940298507462686</v>
      </c>
      <c r="BJ26" s="38">
        <v>0.88059701492537312</v>
      </c>
      <c r="BL26" s="31">
        <v>1408</v>
      </c>
      <c r="BM26" s="40">
        <v>0.74786931818181812</v>
      </c>
      <c r="BN26" s="40">
        <v>0.25213068181818182</v>
      </c>
      <c r="BO26" s="40">
        <v>9.2329545454545456E-2</v>
      </c>
      <c r="BP26" s="40">
        <v>0.90767045454545459</v>
      </c>
    </row>
    <row r="27" spans="1:68" outlineLevel="1" x14ac:dyDescent="0.2">
      <c r="A27" s="5" t="s">
        <v>23</v>
      </c>
      <c r="B27" s="5" t="s">
        <v>7</v>
      </c>
      <c r="C27" s="14">
        <v>191</v>
      </c>
      <c r="D27" s="38">
        <v>0.62827225130890052</v>
      </c>
      <c r="E27" s="38">
        <v>0.37172774869109948</v>
      </c>
      <c r="F27" s="38">
        <v>9.947643979057591E-2</v>
      </c>
      <c r="G27" s="38">
        <v>0.90052356020942415</v>
      </c>
      <c r="H27" s="14">
        <v>99</v>
      </c>
      <c r="I27" s="38">
        <v>0.64646464646464641</v>
      </c>
      <c r="J27" s="38">
        <v>0.35353535353535354</v>
      </c>
      <c r="K27" s="38">
        <v>3.0303030303030304E-2</v>
      </c>
      <c r="L27" s="38">
        <v>0.96969696969696972</v>
      </c>
      <c r="M27" s="14">
        <v>108</v>
      </c>
      <c r="N27" s="38">
        <v>0.57407407407407407</v>
      </c>
      <c r="O27" s="38">
        <v>0.42592592592592593</v>
      </c>
      <c r="P27" s="38">
        <v>8.3333333333333329E-2</v>
      </c>
      <c r="Q27" s="38">
        <v>0.91666666666666663</v>
      </c>
      <c r="R27" s="14">
        <v>90</v>
      </c>
      <c r="S27" s="38">
        <v>0.67777777777777781</v>
      </c>
      <c r="T27" s="38">
        <v>0.32222222222222224</v>
      </c>
      <c r="U27" s="38">
        <v>3.3333333333333333E-2</v>
      </c>
      <c r="V27" s="38">
        <v>0.96666666666666667</v>
      </c>
      <c r="W27" s="14">
        <v>96</v>
      </c>
      <c r="X27" s="38">
        <v>0.6875</v>
      </c>
      <c r="Y27" s="38">
        <v>0.3125</v>
      </c>
      <c r="Z27" s="38">
        <v>6.25E-2</v>
      </c>
      <c r="AA27" s="38">
        <v>0.9375</v>
      </c>
      <c r="AB27" s="14">
        <v>98</v>
      </c>
      <c r="AC27" s="38">
        <v>0.72448979591836737</v>
      </c>
      <c r="AD27" s="38">
        <v>0.27551020408163263</v>
      </c>
      <c r="AE27" s="38">
        <v>3.0612244897959183E-2</v>
      </c>
      <c r="AF27" s="38">
        <v>0.96938775510204078</v>
      </c>
      <c r="AG27" s="14">
        <v>108</v>
      </c>
      <c r="AH27" s="38">
        <v>0.79629629629629628</v>
      </c>
      <c r="AI27" s="38">
        <v>0.20370370370370369</v>
      </c>
      <c r="AJ27" s="38">
        <v>1.8518518518518517E-2</v>
      </c>
      <c r="AK27" s="38">
        <v>0.98148148148148151</v>
      </c>
      <c r="AL27" s="14">
        <v>102</v>
      </c>
      <c r="AM27" s="38">
        <v>0.76470588235294112</v>
      </c>
      <c r="AN27" s="38">
        <v>0.23529411764705882</v>
      </c>
      <c r="AO27" s="38">
        <v>5.8823529411764705E-2</v>
      </c>
      <c r="AP27" s="38">
        <v>0.94117647058823528</v>
      </c>
      <c r="AQ27" s="14">
        <v>96</v>
      </c>
      <c r="AR27" s="38">
        <v>0.80208333333333337</v>
      </c>
      <c r="AS27" s="38">
        <v>0.19791666666666666</v>
      </c>
      <c r="AT27" s="38">
        <v>7.2916666666666671E-2</v>
      </c>
      <c r="AU27" s="38">
        <v>0.92708333333333337</v>
      </c>
      <c r="AV27" s="14">
        <v>96</v>
      </c>
      <c r="AW27" s="38">
        <v>0.76041666666666663</v>
      </c>
      <c r="AX27" s="38">
        <v>0.23958333333333334</v>
      </c>
      <c r="AY27" s="38">
        <v>6.25E-2</v>
      </c>
      <c r="AZ27" s="38">
        <v>0.9375</v>
      </c>
      <c r="BA27" s="14">
        <v>94</v>
      </c>
      <c r="BB27" s="38">
        <v>0.71276595744680848</v>
      </c>
      <c r="BC27" s="38">
        <v>0.28723404255319152</v>
      </c>
      <c r="BD27" s="38">
        <v>6.3829787234042548E-2</v>
      </c>
      <c r="BE27" s="38">
        <v>0.93617021276595747</v>
      </c>
      <c r="BF27" s="14">
        <v>126</v>
      </c>
      <c r="BG27" s="38">
        <v>0.65079365079365081</v>
      </c>
      <c r="BH27" s="38">
        <v>0.34920634920634919</v>
      </c>
      <c r="BI27" s="38">
        <v>0.11904761904761904</v>
      </c>
      <c r="BJ27" s="38">
        <v>0.88095238095238093</v>
      </c>
      <c r="BL27" s="31">
        <v>1304</v>
      </c>
      <c r="BM27" s="40">
        <v>0.69555214723926384</v>
      </c>
      <c r="BN27" s="40">
        <v>0.30444785276073622</v>
      </c>
      <c r="BO27" s="40">
        <v>6.51840490797546E-2</v>
      </c>
      <c r="BP27" s="40">
        <v>0.93481595092024539</v>
      </c>
    </row>
    <row r="28" spans="1:68" outlineLevel="1" x14ac:dyDescent="0.2">
      <c r="A28" s="5" t="s">
        <v>24</v>
      </c>
      <c r="B28" s="5" t="s">
        <v>56</v>
      </c>
      <c r="C28" s="14">
        <v>235</v>
      </c>
      <c r="D28" s="38">
        <v>0.65531914893617027</v>
      </c>
      <c r="E28" s="38">
        <v>0.34468085106382979</v>
      </c>
      <c r="F28" s="38">
        <v>0.11063829787234042</v>
      </c>
      <c r="G28" s="38">
        <v>0.88936170212765964</v>
      </c>
      <c r="H28" s="14">
        <v>212</v>
      </c>
      <c r="I28" s="38">
        <v>0.67452830188679247</v>
      </c>
      <c r="J28" s="38">
        <v>0.32547169811320753</v>
      </c>
      <c r="K28" s="38">
        <v>7.0754716981132074E-2</v>
      </c>
      <c r="L28" s="38">
        <v>0.92924528301886788</v>
      </c>
      <c r="M28" s="14">
        <v>231</v>
      </c>
      <c r="N28" s="38">
        <v>0.7099567099567099</v>
      </c>
      <c r="O28" s="38">
        <v>0.29004329004329005</v>
      </c>
      <c r="P28" s="38">
        <v>5.1948051948051951E-2</v>
      </c>
      <c r="Q28" s="38">
        <v>0.94805194805194803</v>
      </c>
      <c r="R28" s="14">
        <v>223</v>
      </c>
      <c r="S28" s="38">
        <v>0.77130044843049328</v>
      </c>
      <c r="T28" s="38">
        <v>0.22869955156950672</v>
      </c>
      <c r="U28" s="38">
        <v>3.5874439461883408E-2</v>
      </c>
      <c r="V28" s="38">
        <v>0.9641255605381166</v>
      </c>
      <c r="W28" s="14">
        <v>240</v>
      </c>
      <c r="X28" s="38">
        <v>0.8125</v>
      </c>
      <c r="Y28" s="38">
        <v>0.1875</v>
      </c>
      <c r="Z28" s="38">
        <v>5.8333333333333334E-2</v>
      </c>
      <c r="AA28" s="38">
        <v>0.94166666666666665</v>
      </c>
      <c r="AB28" s="14">
        <v>244</v>
      </c>
      <c r="AC28" s="38">
        <v>0.68032786885245899</v>
      </c>
      <c r="AD28" s="38">
        <v>0.31967213114754101</v>
      </c>
      <c r="AE28" s="38">
        <v>9.0163934426229511E-2</v>
      </c>
      <c r="AF28" s="38">
        <v>0.9098360655737705</v>
      </c>
      <c r="AG28" s="14">
        <v>247</v>
      </c>
      <c r="AH28" s="38">
        <v>0.68421052631578949</v>
      </c>
      <c r="AI28" s="38">
        <v>0.31578947368421051</v>
      </c>
      <c r="AJ28" s="38">
        <v>6.0728744939271252E-2</v>
      </c>
      <c r="AK28" s="38">
        <v>0.93927125506072873</v>
      </c>
      <c r="AL28" s="14">
        <v>180</v>
      </c>
      <c r="AM28" s="38">
        <v>0.66666666666666674</v>
      </c>
      <c r="AN28" s="38">
        <v>0.33333333333333331</v>
      </c>
      <c r="AO28" s="38">
        <v>7.2222222222222215E-2</v>
      </c>
      <c r="AP28" s="38">
        <v>0.92777777777777781</v>
      </c>
      <c r="AQ28" s="14">
        <v>210</v>
      </c>
      <c r="AR28" s="38">
        <v>0.79047619047619044</v>
      </c>
      <c r="AS28" s="38">
        <v>0.20952380952380953</v>
      </c>
      <c r="AT28" s="38">
        <v>4.2857142857142858E-2</v>
      </c>
      <c r="AU28" s="38">
        <v>0.95714285714285718</v>
      </c>
      <c r="AV28" s="14">
        <v>238</v>
      </c>
      <c r="AW28" s="38">
        <v>0.76470588235294112</v>
      </c>
      <c r="AX28" s="38">
        <v>0.23529411764705882</v>
      </c>
      <c r="AY28" s="38">
        <v>5.8823529411764705E-2</v>
      </c>
      <c r="AZ28" s="38">
        <v>0.94117647058823528</v>
      </c>
      <c r="BA28" s="14">
        <v>234</v>
      </c>
      <c r="BB28" s="38">
        <v>0.70085470085470081</v>
      </c>
      <c r="BC28" s="38">
        <v>0.29914529914529914</v>
      </c>
      <c r="BD28" s="38">
        <v>3.8461538461538464E-2</v>
      </c>
      <c r="BE28" s="38">
        <v>0.96153846153846156</v>
      </c>
      <c r="BF28" s="14">
        <v>246</v>
      </c>
      <c r="BG28" s="38">
        <v>0.73170731707317072</v>
      </c>
      <c r="BH28" s="38">
        <v>0.26829268292682928</v>
      </c>
      <c r="BI28" s="38">
        <v>9.3495934959349589E-2</v>
      </c>
      <c r="BJ28" s="38">
        <v>0.9065040650406504</v>
      </c>
      <c r="BL28" s="31">
        <v>2740</v>
      </c>
      <c r="BM28" s="40">
        <v>0.72080291970802923</v>
      </c>
      <c r="BN28" s="40">
        <v>0.27919708029197082</v>
      </c>
      <c r="BO28" s="40">
        <v>6.569343065693431E-2</v>
      </c>
      <c r="BP28" s="40">
        <v>0.93430656934306566</v>
      </c>
    </row>
    <row r="29" spans="1:68" ht="12.75" customHeight="1" x14ac:dyDescent="0.2">
      <c r="A29" s="61" t="s">
        <v>29</v>
      </c>
      <c r="B29" s="62"/>
      <c r="C29" s="57"/>
      <c r="D29" s="12">
        <f>AVERAGE(D30:D30)</f>
        <v>0.467741935483871</v>
      </c>
      <c r="E29" s="12">
        <f>AVERAGE(E30:E30)</f>
        <v>0.532258064516129</v>
      </c>
      <c r="F29" s="12">
        <f>AVERAGE(F30:F30)</f>
        <v>0.14516129032258066</v>
      </c>
      <c r="G29" s="12">
        <f>AVERAGE(G30:G30)</f>
        <v>0.85483870967741937</v>
      </c>
      <c r="H29" s="57"/>
      <c r="I29" s="12">
        <f>AVERAGE(I30:I30)</f>
        <v>0.81818181818181812</v>
      </c>
      <c r="J29" s="12">
        <f>AVERAGE(J30:J30)</f>
        <v>0.18181818181818182</v>
      </c>
      <c r="K29" s="12">
        <f>AVERAGE(K30:K30)</f>
        <v>4.5454545454545456E-2</v>
      </c>
      <c r="L29" s="12">
        <f>AVERAGE(L30:L30)</f>
        <v>0.95454545454545459</v>
      </c>
      <c r="M29" s="57"/>
      <c r="N29" s="12">
        <f>AVERAGE(N30:N30)</f>
        <v>0.78260869565217395</v>
      </c>
      <c r="O29" s="12">
        <f>AVERAGE(O30:O30)</f>
        <v>0.21739130434782608</v>
      </c>
      <c r="P29" s="12">
        <f>AVERAGE(P30:P30)</f>
        <v>2.1739130434782608E-2</v>
      </c>
      <c r="Q29" s="12">
        <f>AVERAGE(Q30:Q30)</f>
        <v>0.97826086956521741</v>
      </c>
      <c r="R29" s="57"/>
      <c r="S29" s="12">
        <f>AVERAGE(S30:S30)</f>
        <v>0.83720930232558133</v>
      </c>
      <c r="T29" s="12">
        <f>AVERAGE(T30:T30)</f>
        <v>0.16279069767441862</v>
      </c>
      <c r="U29" s="12">
        <f>AVERAGE(U30:U30)</f>
        <v>2.3255813953488372E-2</v>
      </c>
      <c r="V29" s="12">
        <f>AVERAGE(V30:V30)</f>
        <v>0.97674418604651159</v>
      </c>
      <c r="W29" s="57"/>
      <c r="X29" s="12">
        <f>AVERAGE(X30:X30)</f>
        <v>0.54347826086956519</v>
      </c>
      <c r="Y29" s="12">
        <f>AVERAGE(Y30:Y30)</f>
        <v>0.45652173913043476</v>
      </c>
      <c r="Z29" s="12">
        <f>AVERAGE(Z30:Z30)</f>
        <v>0.13043478260869565</v>
      </c>
      <c r="AA29" s="12">
        <f>AVERAGE(AA30:AA30)</f>
        <v>0.86956521739130432</v>
      </c>
      <c r="AB29" s="57"/>
      <c r="AC29" s="12">
        <f>AVERAGE(AC30:AC30)</f>
        <v>0.79545454545454541</v>
      </c>
      <c r="AD29" s="12">
        <f>AVERAGE(AD30:AD30)</f>
        <v>0.20454545454545456</v>
      </c>
      <c r="AE29" s="12">
        <f>AVERAGE(AE30:AE30)</f>
        <v>2.2727272727272728E-2</v>
      </c>
      <c r="AF29" s="12">
        <f>AVERAGE(AF30:AF30)</f>
        <v>0.97727272727272729</v>
      </c>
      <c r="AG29" s="57"/>
      <c r="AH29" s="12">
        <f>AVERAGE(AH30:AH30)</f>
        <v>0.45161290322580649</v>
      </c>
      <c r="AI29" s="12">
        <f>AVERAGE(AI30:AI30)</f>
        <v>0.54838709677419351</v>
      </c>
      <c r="AJ29" s="12">
        <f>AVERAGE(AJ30:AJ30)</f>
        <v>3.2258064516129031E-2</v>
      </c>
      <c r="AK29" s="12">
        <f>AVERAGE(AK30:AK30)</f>
        <v>0.967741935483871</v>
      </c>
      <c r="AL29" s="57"/>
      <c r="AM29" s="12">
        <f>AVERAGE(AM30:AM30)</f>
        <v>0.74193548387096775</v>
      </c>
      <c r="AN29" s="12">
        <f>AVERAGE(AN30:AN30)</f>
        <v>0.25806451612903225</v>
      </c>
      <c r="AO29" s="12">
        <f>AVERAGE(AO30:AO30)</f>
        <v>0</v>
      </c>
      <c r="AP29" s="12">
        <f>AVERAGE(AP30:AP30)</f>
        <v>1</v>
      </c>
      <c r="AQ29" s="57"/>
      <c r="AR29" s="12">
        <f>AVERAGE(AR30:AR30)</f>
        <v>0.77272727272727271</v>
      </c>
      <c r="AS29" s="12">
        <f>AVERAGE(AS30:AS30)</f>
        <v>0.22727272727272727</v>
      </c>
      <c r="AT29" s="12">
        <f>AVERAGE(AT30:AT30)</f>
        <v>0</v>
      </c>
      <c r="AU29" s="12">
        <f>AVERAGE(AU30:AU30)</f>
        <v>1</v>
      </c>
      <c r="AV29" s="57"/>
      <c r="AW29" s="12">
        <f>AVERAGE(AW30:AW30)</f>
        <v>0.72580645161290325</v>
      </c>
      <c r="AX29" s="12">
        <f>AVERAGE(AX30:AX30)</f>
        <v>0.27419354838709675</v>
      </c>
      <c r="AY29" s="12">
        <f>AVERAGE(AY30:AY30)</f>
        <v>1.6129032258064516E-2</v>
      </c>
      <c r="AZ29" s="12">
        <f>AVERAGE(AZ30:AZ30)</f>
        <v>0.9838709677419355</v>
      </c>
      <c r="BA29" s="57"/>
      <c r="BB29" s="12">
        <f>AVERAGE(BB30:BB30)</f>
        <v>0.76666666666666661</v>
      </c>
      <c r="BC29" s="12">
        <f>AVERAGE(BC30:BC30)</f>
        <v>0.23333333333333334</v>
      </c>
      <c r="BD29" s="12">
        <f>AVERAGE(BD30:BD30)</f>
        <v>1.6666666666666666E-2</v>
      </c>
      <c r="BE29" s="12">
        <f>AVERAGE(BE30:BE30)</f>
        <v>0.98333333333333328</v>
      </c>
      <c r="BF29" s="57"/>
      <c r="BG29" s="12">
        <f>AVERAGE(BG30:BG30)</f>
        <v>0.7</v>
      </c>
      <c r="BH29" s="12">
        <f>AVERAGE(BH30:BH30)</f>
        <v>0.3</v>
      </c>
      <c r="BI29" s="12">
        <f>AVERAGE(BI30:BI30)</f>
        <v>3.3333333333333333E-2</v>
      </c>
      <c r="BJ29" s="12">
        <f>AVERAGE(BJ30:BJ30)</f>
        <v>0.96666666666666667</v>
      </c>
      <c r="BL29" s="49"/>
      <c r="BM29" s="12">
        <f>AVERAGE(BM30:BM30)</f>
        <v>0.70198675496688745</v>
      </c>
      <c r="BN29" s="12">
        <f>AVERAGE(BN30:BN30)</f>
        <v>0.29801324503311261</v>
      </c>
      <c r="BO29" s="12">
        <f>AVERAGE(BO30:BO30)</f>
        <v>4.1390728476821195E-2</v>
      </c>
      <c r="BP29" s="12">
        <f>AVERAGE(BP30:BP30)</f>
        <v>0.95860927152317876</v>
      </c>
    </row>
    <row r="30" spans="1:68" outlineLevel="1" x14ac:dyDescent="0.2">
      <c r="A30" s="5" t="s">
        <v>25</v>
      </c>
      <c r="B30" s="7" t="s">
        <v>8</v>
      </c>
      <c r="C30" s="14">
        <v>62</v>
      </c>
      <c r="D30" s="38">
        <v>0.467741935483871</v>
      </c>
      <c r="E30" s="38">
        <v>0.532258064516129</v>
      </c>
      <c r="F30" s="38">
        <v>0.14516129032258066</v>
      </c>
      <c r="G30" s="38">
        <v>0.85483870967741937</v>
      </c>
      <c r="H30" s="14">
        <v>44</v>
      </c>
      <c r="I30" s="38">
        <v>0.81818181818181812</v>
      </c>
      <c r="J30" s="38">
        <v>0.18181818181818182</v>
      </c>
      <c r="K30" s="38">
        <v>4.5454545454545456E-2</v>
      </c>
      <c r="L30" s="38">
        <v>0.95454545454545459</v>
      </c>
      <c r="M30" s="14">
        <v>46</v>
      </c>
      <c r="N30" s="38">
        <v>0.78260869565217395</v>
      </c>
      <c r="O30" s="38">
        <v>0.21739130434782608</v>
      </c>
      <c r="P30" s="38">
        <v>2.1739130434782608E-2</v>
      </c>
      <c r="Q30" s="38">
        <v>0.97826086956521741</v>
      </c>
      <c r="R30" s="14">
        <v>43</v>
      </c>
      <c r="S30" s="38">
        <v>0.83720930232558133</v>
      </c>
      <c r="T30" s="38">
        <v>0.16279069767441862</v>
      </c>
      <c r="U30" s="38">
        <v>2.3255813953488372E-2</v>
      </c>
      <c r="V30" s="38">
        <v>0.97674418604651159</v>
      </c>
      <c r="W30" s="14">
        <v>46</v>
      </c>
      <c r="X30" s="38">
        <v>0.54347826086956519</v>
      </c>
      <c r="Y30" s="38">
        <v>0.45652173913043476</v>
      </c>
      <c r="Z30" s="38">
        <v>0.13043478260869565</v>
      </c>
      <c r="AA30" s="38">
        <v>0.86956521739130432</v>
      </c>
      <c r="AB30" s="14">
        <v>44</v>
      </c>
      <c r="AC30" s="38">
        <v>0.79545454545454541</v>
      </c>
      <c r="AD30" s="38">
        <v>0.20454545454545456</v>
      </c>
      <c r="AE30" s="38">
        <v>2.2727272727272728E-2</v>
      </c>
      <c r="AF30" s="38">
        <v>0.97727272727272729</v>
      </c>
      <c r="AG30" s="14">
        <v>31</v>
      </c>
      <c r="AH30" s="38">
        <v>0.45161290322580649</v>
      </c>
      <c r="AI30" s="38">
        <v>0.54838709677419351</v>
      </c>
      <c r="AJ30" s="38">
        <v>3.2258064516129031E-2</v>
      </c>
      <c r="AK30" s="38">
        <v>0.967741935483871</v>
      </c>
      <c r="AL30" s="14">
        <v>62</v>
      </c>
      <c r="AM30" s="38">
        <v>0.74193548387096775</v>
      </c>
      <c r="AN30" s="38">
        <v>0.25806451612903225</v>
      </c>
      <c r="AO30" s="38">
        <v>0</v>
      </c>
      <c r="AP30" s="38">
        <v>1</v>
      </c>
      <c r="AQ30" s="14">
        <v>44</v>
      </c>
      <c r="AR30" s="38">
        <v>0.77272727272727271</v>
      </c>
      <c r="AS30" s="38">
        <v>0.22727272727272727</v>
      </c>
      <c r="AT30" s="38">
        <v>0</v>
      </c>
      <c r="AU30" s="38">
        <v>1</v>
      </c>
      <c r="AV30" s="14">
        <v>62</v>
      </c>
      <c r="AW30" s="38">
        <v>0.72580645161290325</v>
      </c>
      <c r="AX30" s="38">
        <v>0.27419354838709675</v>
      </c>
      <c r="AY30" s="38">
        <v>1.6129032258064516E-2</v>
      </c>
      <c r="AZ30" s="38">
        <v>0.9838709677419355</v>
      </c>
      <c r="BA30" s="14">
        <v>60</v>
      </c>
      <c r="BB30" s="38">
        <v>0.76666666666666661</v>
      </c>
      <c r="BC30" s="38">
        <v>0.23333333333333334</v>
      </c>
      <c r="BD30" s="38">
        <v>1.6666666666666666E-2</v>
      </c>
      <c r="BE30" s="38">
        <v>0.98333333333333328</v>
      </c>
      <c r="BF30" s="14">
        <v>60</v>
      </c>
      <c r="BG30" s="38">
        <v>0.7</v>
      </c>
      <c r="BH30" s="38">
        <v>0.3</v>
      </c>
      <c r="BI30" s="38">
        <v>3.3333333333333333E-2</v>
      </c>
      <c r="BJ30" s="38">
        <v>0.96666666666666667</v>
      </c>
      <c r="BL30" s="31">
        <v>604</v>
      </c>
      <c r="BM30" s="40">
        <v>0.70198675496688745</v>
      </c>
      <c r="BN30" s="40">
        <v>0.29801324503311261</v>
      </c>
      <c r="BO30" s="40">
        <v>4.1390728476821195E-2</v>
      </c>
      <c r="BP30" s="40">
        <v>0.95860927152317876</v>
      </c>
    </row>
    <row r="31" spans="1:68" ht="12.75" customHeight="1" x14ac:dyDescent="0.2">
      <c r="A31" s="59" t="s">
        <v>51</v>
      </c>
      <c r="B31" s="60"/>
      <c r="C31" s="58"/>
      <c r="D31" s="12">
        <f>AVERAGE(D25:D28,D30:D30)</f>
        <v>0.63529994927584477</v>
      </c>
      <c r="E31" s="12">
        <f>AVERAGE(E25:E28,E30:E30)</f>
        <v>0.36470005072415534</v>
      </c>
      <c r="F31" s="12">
        <f>AVERAGE(F25:F28,F30:F30)</f>
        <v>0.11400451435285977</v>
      </c>
      <c r="G31" s="12">
        <f>AVERAGE(G25:G28,G30:G30)</f>
        <v>0.88599548564714026</v>
      </c>
      <c r="H31" s="58"/>
      <c r="I31" s="12">
        <f>AVERAGE(I25:I28,I30:I30)</f>
        <v>0.72643683592016184</v>
      </c>
      <c r="J31" s="12">
        <f>AVERAGE(J25:J28,J30:J30)</f>
        <v>0.27356316407983805</v>
      </c>
      <c r="K31" s="12">
        <f>AVERAGE(K25:K28,K30:K30)</f>
        <v>6.8325160651839023E-2</v>
      </c>
      <c r="L31" s="12">
        <f>AVERAGE(L25:L28,L30:L30)</f>
        <v>0.93167483934816109</v>
      </c>
      <c r="M31" s="58"/>
      <c r="N31" s="12">
        <f>AVERAGE(N25:N28,N30:N30)</f>
        <v>0.72945692819465602</v>
      </c>
      <c r="O31" s="12">
        <f>AVERAGE(O25:O28,O30:O30)</f>
        <v>0.27054307180534393</v>
      </c>
      <c r="P31" s="12">
        <f>AVERAGE(P25:P28,P30:P30)</f>
        <v>6.0436361207749714E-2</v>
      </c>
      <c r="Q31" s="12">
        <f>AVERAGE(Q25:Q28,Q30:Q30)</f>
        <v>0.93956363879225024</v>
      </c>
      <c r="R31" s="58"/>
      <c r="S31" s="12">
        <f>AVERAGE(S25:S28,S30:S30)</f>
        <v>0.75153627278107504</v>
      </c>
      <c r="T31" s="12">
        <f>AVERAGE(T25:T28,T30:T30)</f>
        <v>0.24846372721892501</v>
      </c>
      <c r="U31" s="12">
        <f>AVERAGE(U25:U28,U30:U30)</f>
        <v>4.81144008225294E-2</v>
      </c>
      <c r="V31" s="12">
        <f>AVERAGE(V25:V28,V30:V30)</f>
        <v>0.95188559917747073</v>
      </c>
      <c r="W31" s="58"/>
      <c r="X31" s="12">
        <f>AVERAGE(X25:X28,X30:X30)</f>
        <v>0.71432065217391316</v>
      </c>
      <c r="Y31" s="12">
        <f>AVERAGE(Y25:Y28,Y30:Y30)</f>
        <v>0.28567934782608695</v>
      </c>
      <c r="Z31" s="12">
        <f>AVERAGE(Z25:Z28,Z30:Z30)</f>
        <v>8.0670289855072477E-2</v>
      </c>
      <c r="AA31" s="12">
        <f>AVERAGE(AA25:AA28,AA30:AA30)</f>
        <v>0.91932971014492748</v>
      </c>
      <c r="AB31" s="58"/>
      <c r="AC31" s="12">
        <f>AVERAGE(AC25:AC28,AC30:AC30)</f>
        <v>0.71805950730905255</v>
      </c>
      <c r="AD31" s="12">
        <f>AVERAGE(AD25:AD28,AD30:AD30)</f>
        <v>0.28194049269094745</v>
      </c>
      <c r="AE31" s="12">
        <f>AVERAGE(AE25:AE28,AE30:AE30)</f>
        <v>7.7171370324572414E-2</v>
      </c>
      <c r="AF31" s="12">
        <f>AVERAGE(AF25:AF28,AF30:AF30)</f>
        <v>0.92282862967542756</v>
      </c>
      <c r="AG31" s="58"/>
      <c r="AH31" s="12">
        <f>AVERAGE(AH25:AH28,AH30:AH30)</f>
        <v>0.67463460280436327</v>
      </c>
      <c r="AI31" s="12">
        <f>AVERAGE(AI25:AI28,AI30:AI30)</f>
        <v>0.32536539719563667</v>
      </c>
      <c r="AJ31" s="12">
        <f>AVERAGE(AJ25:AJ28,AJ30:AJ30)</f>
        <v>6.2142448592466891E-2</v>
      </c>
      <c r="AK31" s="12">
        <f>AVERAGE(AK25:AK28,AK30:AK30)</f>
        <v>0.93785755140753313</v>
      </c>
      <c r="AL31" s="58"/>
      <c r="AM31" s="12">
        <f>AVERAGE(AM25:AM28,AM30:AM30)</f>
        <v>0.71861765053415905</v>
      </c>
      <c r="AN31" s="12">
        <f>AVERAGE(AN25:AN28,AN30:AN30)</f>
        <v>0.2813823494658409</v>
      </c>
      <c r="AO31" s="12">
        <f>AVERAGE(AO25:AO28,AO30:AO30)</f>
        <v>6.8754937872584937E-2</v>
      </c>
      <c r="AP31" s="12">
        <f>AVERAGE(AP25:AP28,AP30:AP30)</f>
        <v>0.93124506212741509</v>
      </c>
      <c r="AQ31" s="58"/>
      <c r="AR31" s="12">
        <f>AVERAGE(AR25:AR28,AR30:AR30)</f>
        <v>0.79276296234629573</v>
      </c>
      <c r="AS31" s="12">
        <f>AVERAGE(AS25:AS28,AS30:AS30)</f>
        <v>0.20723703765370433</v>
      </c>
      <c r="AT31" s="12">
        <f>AVERAGE(AT25:AT28,AT30:AT30)</f>
        <v>5.1431115181115185E-2</v>
      </c>
      <c r="AU31" s="12">
        <f>AVERAGE(AU25:AU28,AU30:AU30)</f>
        <v>0.94856888481888491</v>
      </c>
      <c r="AV31" s="58"/>
      <c r="AW31" s="12">
        <f>AVERAGE(AW25:AW28,AW30:AW30)</f>
        <v>0.76608757146305617</v>
      </c>
      <c r="AX31" s="12">
        <f>AVERAGE(AX25:AX28,AX30:AX30)</f>
        <v>0.23391242853694383</v>
      </c>
      <c r="AY31" s="12">
        <f>AVERAGE(AY25:AY28,AY30:AY30)</f>
        <v>4.8062170949102721E-2</v>
      </c>
      <c r="AZ31" s="12">
        <f>AVERAGE(AZ25:AZ28,AZ30:AZ30)</f>
        <v>0.95193782905089708</v>
      </c>
      <c r="BA31" s="58"/>
      <c r="BB31" s="12">
        <f>AVERAGE(BB25:BB28,BB30:BB30)</f>
        <v>0.75091690274463918</v>
      </c>
      <c r="BC31" s="12">
        <f>AVERAGE(BC25:BC28,BC30:BC30)</f>
        <v>0.24908309725536076</v>
      </c>
      <c r="BD31" s="12">
        <f>AVERAGE(BD25:BD28,BD30:BD30)</f>
        <v>4.1722144184710347E-2</v>
      </c>
      <c r="BE31" s="12">
        <f>AVERAGE(BE25:BE28,BE30:BE30)</f>
        <v>0.95827785581528979</v>
      </c>
      <c r="BF31" s="58"/>
      <c r="BG31" s="12">
        <f>AVERAGE(BG25:BG28,BG30:BG30)</f>
        <v>0.68967152698893108</v>
      </c>
      <c r="BH31" s="12">
        <f>AVERAGE(BH25:BH28,BH30:BH30)</f>
        <v>0.31032847301106892</v>
      </c>
      <c r="BI31" s="12">
        <f>AVERAGE(BI25:BI28,BI30:BI30)</f>
        <v>9.5370024069762624E-2</v>
      </c>
      <c r="BJ31" s="12">
        <f>AVERAGE(BJ25:BJ28,BJ30:BJ30)</f>
        <v>0.90462997593023731</v>
      </c>
      <c r="BL31" s="37" t="s">
        <v>51</v>
      </c>
      <c r="BM31" s="12">
        <f>AVERAGE(BM25:BM28,BM30:BM30)</f>
        <v>0.7209006302230565</v>
      </c>
      <c r="BN31" s="12">
        <f>AVERAGE(BN25:BN28,BN30:BN30)</f>
        <v>0.2790993697769435</v>
      </c>
      <c r="BO31" s="12">
        <f>AVERAGE(BO25:BO28,BO30:BO30)</f>
        <v>6.9369767183827563E-2</v>
      </c>
      <c r="BP31" s="12">
        <f>AVERAGE(BP25:BP28,BP30:BP30)</f>
        <v>0.93063023281617241</v>
      </c>
    </row>
    <row r="32" spans="1:68" x14ac:dyDescent="0.2">
      <c r="A32" s="2"/>
      <c r="B32" s="15"/>
      <c r="C32" s="15"/>
      <c r="D32" s="16"/>
      <c r="E32" s="16"/>
      <c r="F32" s="16"/>
      <c r="G32" s="16"/>
      <c r="H32" s="11"/>
      <c r="I32" s="11"/>
      <c r="J32" s="11"/>
      <c r="K32" s="16"/>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35"/>
      <c r="AZ32" s="34"/>
      <c r="BA32" s="11"/>
      <c r="BB32" s="11"/>
      <c r="BC32" s="11"/>
      <c r="BD32" s="11"/>
      <c r="BE32" s="34"/>
      <c r="BF32" s="11"/>
      <c r="BG32" s="11"/>
      <c r="BH32" s="11"/>
      <c r="BI32" s="11"/>
      <c r="BJ32" s="34"/>
    </row>
    <row r="33" spans="2:3" x14ac:dyDescent="0.2">
      <c r="B33" s="46"/>
      <c r="C33" s="13"/>
    </row>
    <row r="35" spans="2:3" x14ac:dyDescent="0.2">
      <c r="B35" s="13"/>
    </row>
  </sheetData>
  <mergeCells count="34">
    <mergeCell ref="BL21:BP22"/>
    <mergeCell ref="A31:B31"/>
    <mergeCell ref="BF22:BJ22"/>
    <mergeCell ref="BA22:BE22"/>
    <mergeCell ref="AV22:AZ22"/>
    <mergeCell ref="AQ22:AU22"/>
    <mergeCell ref="AL22:AP22"/>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8:B18"/>
    <mergeCell ref="A24:B24"/>
    <mergeCell ref="A29:B29"/>
    <mergeCell ref="AG22:AK22"/>
    <mergeCell ref="AB22:AF22"/>
    <mergeCell ref="W22:AA22"/>
    <mergeCell ref="R22:V22"/>
    <mergeCell ref="M22:Q22"/>
    <mergeCell ref="H22:L22"/>
    <mergeCell ref="C22:G22"/>
    <mergeCell ref="B22:B23"/>
    <mergeCell ref="A22:A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93"/>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8" t="s">
        <v>11</v>
      </c>
      <c r="B1" s="6"/>
      <c r="C1" s="6"/>
      <c r="D1" s="6"/>
      <c r="G1" s="4">
        <v>2017</v>
      </c>
    </row>
    <row r="2" spans="1:13" x14ac:dyDescent="0.2">
      <c r="A2" s="9" t="s">
        <v>27</v>
      </c>
      <c r="B2" s="6"/>
      <c r="C2" s="6"/>
      <c r="D2" s="6"/>
    </row>
    <row r="3" spans="1:13" x14ac:dyDescent="0.2">
      <c r="A3" s="19" t="str">
        <f>+PUNTUALIDAD!A3</f>
        <v>AEROPUERTO DE GUADALAJARA</v>
      </c>
      <c r="B3" s="19"/>
      <c r="C3" s="19"/>
      <c r="D3" s="19"/>
    </row>
    <row r="6" spans="1:13" ht="25.5" x14ac:dyDescent="0.2">
      <c r="A6" s="28" t="s">
        <v>47</v>
      </c>
      <c r="B6" s="51" t="s">
        <v>42</v>
      </c>
      <c r="C6" s="51" t="s">
        <v>32</v>
      </c>
      <c r="D6" s="51" t="s">
        <v>14</v>
      </c>
      <c r="E6" s="51" t="s">
        <v>33</v>
      </c>
      <c r="F6" s="51" t="s">
        <v>34</v>
      </c>
      <c r="G6" s="51" t="s">
        <v>35</v>
      </c>
      <c r="H6" s="51" t="s">
        <v>36</v>
      </c>
      <c r="I6" s="51" t="s">
        <v>37</v>
      </c>
      <c r="J6" s="51" t="s">
        <v>38</v>
      </c>
      <c r="K6" s="51" t="s">
        <v>39</v>
      </c>
      <c r="L6" s="51" t="s">
        <v>40</v>
      </c>
      <c r="M6" s="51" t="s">
        <v>41</v>
      </c>
    </row>
    <row r="7" spans="1:13" x14ac:dyDescent="0.2">
      <c r="A7" s="20" t="s">
        <v>43</v>
      </c>
      <c r="B7" s="32">
        <f>+PUNTUALIDAD!G18</f>
        <v>0.9477732084739543</v>
      </c>
      <c r="C7" s="32">
        <f>+PUNTUALIDAD!L18</f>
        <v>0.95325696802719406</v>
      </c>
      <c r="D7" s="32">
        <f>+PUNTUALIDAD!Q18</f>
        <v>0.93677669832058086</v>
      </c>
      <c r="E7" s="32">
        <f>+PUNTUALIDAD!V18</f>
        <v>0.88917257227675095</v>
      </c>
      <c r="F7" s="32">
        <f>+PUNTUALIDAD!AA18</f>
        <v>0.90619240340962648</v>
      </c>
      <c r="G7" s="32">
        <f>+PUNTUALIDAD!AF18</f>
        <v>0.9059025895273799</v>
      </c>
      <c r="H7" s="32">
        <f>+PUNTUALIDAD!AK18</f>
        <v>0.91066736774341228</v>
      </c>
      <c r="I7" s="32">
        <f>+PUNTUALIDAD!AP18</f>
        <v>0.93549924633198345</v>
      </c>
      <c r="J7" s="32">
        <f>+PUNTUALIDAD!AU18</f>
        <v>0.95499400760186604</v>
      </c>
      <c r="K7" s="32">
        <f>+PUNTUALIDAD!AZ18</f>
        <v>0.93480783016068458</v>
      </c>
      <c r="L7" s="32">
        <f>+PUNTUALIDAD!BE18</f>
        <v>0.94382795599815084</v>
      </c>
      <c r="M7" s="32">
        <f>+PUNTUALIDAD!BJ18</f>
        <v>0.91792483336429465</v>
      </c>
    </row>
    <row r="8" spans="1:13" x14ac:dyDescent="0.2">
      <c r="A8" s="20" t="s">
        <v>44</v>
      </c>
      <c r="B8" s="32">
        <f>+PUNTUALIDAD!G24</f>
        <v>0.89378467963957042</v>
      </c>
      <c r="C8" s="32">
        <f>+PUNTUALIDAD!L24</f>
        <v>0.92595718554883755</v>
      </c>
      <c r="D8" s="32">
        <f>+PUNTUALIDAD!Q24</f>
        <v>0.92988933109900851</v>
      </c>
      <c r="E8" s="32">
        <f>+PUNTUALIDAD!V24</f>
        <v>0.94567095246021038</v>
      </c>
      <c r="F8" s="32">
        <f>+PUNTUALIDAD!AA24</f>
        <v>0.93177083333333321</v>
      </c>
      <c r="G8" s="32">
        <f>+PUNTUALIDAD!AF24</f>
        <v>0.90921760527610251</v>
      </c>
      <c r="H8" s="32">
        <f>+PUNTUALIDAD!AK24</f>
        <v>0.93038645538844866</v>
      </c>
      <c r="I8" s="32">
        <f>+PUNTUALIDAD!AP24</f>
        <v>0.91405632765926881</v>
      </c>
      <c r="J8" s="32">
        <f>+PUNTUALIDAD!AU24</f>
        <v>0.93571110602360608</v>
      </c>
      <c r="K8" s="32">
        <f>+PUNTUALIDAD!AZ24</f>
        <v>0.94395454437813764</v>
      </c>
      <c r="L8" s="32">
        <f>+PUNTUALIDAD!BE24</f>
        <v>0.95201398643577884</v>
      </c>
      <c r="M8" s="32">
        <f>+PUNTUALIDAD!BJ24</f>
        <v>0.88912080324612996</v>
      </c>
    </row>
    <row r="9" spans="1:13" x14ac:dyDescent="0.2">
      <c r="A9" s="20" t="s">
        <v>45</v>
      </c>
      <c r="B9" s="32">
        <f>+PUNTUALIDAD!G29</f>
        <v>0.85483870967741937</v>
      </c>
      <c r="C9" s="32">
        <f>+PUNTUALIDAD!L29</f>
        <v>0.95454545454545459</v>
      </c>
      <c r="D9" s="32">
        <f>+PUNTUALIDAD!Q29</f>
        <v>0.97826086956521741</v>
      </c>
      <c r="E9" s="32">
        <f>+PUNTUALIDAD!V29</f>
        <v>0.97674418604651159</v>
      </c>
      <c r="F9" s="32">
        <f>+PUNTUALIDAD!AA29</f>
        <v>0.86956521739130432</v>
      </c>
      <c r="G9" s="32">
        <f>+PUNTUALIDAD!AF29</f>
        <v>0.97727272727272729</v>
      </c>
      <c r="H9" s="32">
        <f>+PUNTUALIDAD!AK29</f>
        <v>0.967741935483871</v>
      </c>
      <c r="I9" s="32">
        <f>+PUNTUALIDAD!AP29</f>
        <v>1</v>
      </c>
      <c r="J9" s="32">
        <f>+PUNTUALIDAD!AU29</f>
        <v>1</v>
      </c>
      <c r="K9" s="32">
        <f>+PUNTUALIDAD!AZ29</f>
        <v>0.9838709677419355</v>
      </c>
      <c r="L9" s="32">
        <f>+PUNTUALIDAD!BE29</f>
        <v>0.98333333333333328</v>
      </c>
      <c r="M9" s="32">
        <f>+PUNTUALIDAD!BJ29</f>
        <v>0.96666666666666667</v>
      </c>
    </row>
    <row r="12" spans="1:13" x14ac:dyDescent="0.2">
      <c r="A12" s="22"/>
      <c r="B12" s="23"/>
      <c r="C12" s="23"/>
      <c r="D12" s="23"/>
      <c r="E12" s="23"/>
      <c r="F12" s="23"/>
      <c r="G12" s="23"/>
      <c r="H12" s="23"/>
      <c r="I12" s="23"/>
      <c r="J12" s="23"/>
      <c r="K12" s="23"/>
      <c r="L12" s="23"/>
      <c r="M12" s="23"/>
    </row>
    <row r="13" spans="1:13" ht="25.5" x14ac:dyDescent="0.2">
      <c r="A13" s="28" t="s">
        <v>80</v>
      </c>
      <c r="B13" s="51" t="s">
        <v>42</v>
      </c>
      <c r="C13" s="51" t="s">
        <v>32</v>
      </c>
      <c r="D13" s="51" t="s">
        <v>14</v>
      </c>
      <c r="E13" s="51" t="s">
        <v>33</v>
      </c>
      <c r="F13" s="51" t="s">
        <v>34</v>
      </c>
      <c r="G13" s="51" t="s">
        <v>35</v>
      </c>
      <c r="H13" s="51" t="s">
        <v>36</v>
      </c>
      <c r="I13" s="51" t="s">
        <v>37</v>
      </c>
      <c r="J13" s="51" t="s">
        <v>38</v>
      </c>
      <c r="K13" s="51" t="s">
        <v>39</v>
      </c>
      <c r="L13" s="51" t="s">
        <v>40</v>
      </c>
      <c r="M13" s="51" t="s">
        <v>41</v>
      </c>
    </row>
    <row r="14" spans="1:13" x14ac:dyDescent="0.2">
      <c r="A14" s="20" t="s">
        <v>43</v>
      </c>
      <c r="B14" s="21">
        <f>+PUNTUALIDAD!D18</f>
        <v>0.68344314811348594</v>
      </c>
      <c r="C14" s="21">
        <f>+PUNTUALIDAD!I18</f>
        <v>0.69062613133853934</v>
      </c>
      <c r="D14" s="21">
        <f>+PUNTUALIDAD!N18</f>
        <v>0.72068868032358557</v>
      </c>
      <c r="E14" s="21">
        <f>+PUNTUALIDAD!S18</f>
        <v>0.65854430321658519</v>
      </c>
      <c r="F14" s="21">
        <f>+PUNTUALIDAD!X18</f>
        <v>0.69982253098523528</v>
      </c>
      <c r="G14" s="21">
        <f>+PUNTUALIDAD!AC18</f>
        <v>0.69497448844228449</v>
      </c>
      <c r="H14" s="21">
        <f>+PUNTUALIDAD!AH18</f>
        <v>0.67227649864727068</v>
      </c>
      <c r="I14" s="21">
        <f>+PUNTUALIDAD!AM18</f>
        <v>0.67611477546969445</v>
      </c>
      <c r="J14" s="21">
        <f>+PUNTUALIDAD!AR18</f>
        <v>0.74034149094459023</v>
      </c>
      <c r="K14" s="21">
        <f>+PUNTUALIDAD!AW18</f>
        <v>0.71258050638468029</v>
      </c>
      <c r="L14" s="21">
        <f>+PUNTUALIDAD!BB18</f>
        <v>0.66732910962743963</v>
      </c>
      <c r="M14" s="21">
        <f>+PUNTUALIDAD!BG18</f>
        <v>0.62843298789418245</v>
      </c>
    </row>
    <row r="15" spans="1:13" x14ac:dyDescent="0.2">
      <c r="A15" s="20" t="s">
        <v>44</v>
      </c>
      <c r="B15" s="21">
        <f>+PUNTUALIDAD!D24</f>
        <v>0.67718945272383824</v>
      </c>
      <c r="C15" s="21">
        <f>+PUNTUALIDAD!I24</f>
        <v>0.70350059035474788</v>
      </c>
      <c r="D15" s="21">
        <f>+PUNTUALIDAD!N24</f>
        <v>0.71616898633027659</v>
      </c>
      <c r="E15" s="21">
        <f>+PUNTUALIDAD!S24</f>
        <v>0.73011801539494836</v>
      </c>
      <c r="F15" s="21">
        <f>+PUNTUALIDAD!X24</f>
        <v>0.75703125000000004</v>
      </c>
      <c r="G15" s="21">
        <f>+PUNTUALIDAD!AC24</f>
        <v>0.69871074777267927</v>
      </c>
      <c r="H15" s="21">
        <f>+PUNTUALIDAD!AH24</f>
        <v>0.73039002769900252</v>
      </c>
      <c r="I15" s="21">
        <f>+PUNTUALIDAD!AM24</f>
        <v>0.71278819219995682</v>
      </c>
      <c r="J15" s="21">
        <f>+PUNTUALIDAD!AR24</f>
        <v>0.79777188475105143</v>
      </c>
      <c r="K15" s="21">
        <f>+PUNTUALIDAD!AW24</f>
        <v>0.77615785142559435</v>
      </c>
      <c r="L15" s="21">
        <f>+PUNTUALIDAD!BB24</f>
        <v>0.74697946176413232</v>
      </c>
      <c r="M15" s="21">
        <f>+PUNTUALIDAD!BG24</f>
        <v>0.68708940873616386</v>
      </c>
    </row>
    <row r="16" spans="1:13" x14ac:dyDescent="0.2">
      <c r="A16" s="20" t="s">
        <v>45</v>
      </c>
      <c r="B16" s="21">
        <f>+PUNTUALIDAD!D29</f>
        <v>0.467741935483871</v>
      </c>
      <c r="C16" s="21">
        <f>+PUNTUALIDAD!I29</f>
        <v>0.81818181818181812</v>
      </c>
      <c r="D16" s="21">
        <f>+PUNTUALIDAD!N29</f>
        <v>0.78260869565217395</v>
      </c>
      <c r="E16" s="21">
        <f>+PUNTUALIDAD!S29</f>
        <v>0.83720930232558133</v>
      </c>
      <c r="F16" s="21">
        <f>+PUNTUALIDAD!X29</f>
        <v>0.54347826086956519</v>
      </c>
      <c r="G16" s="21">
        <f>+PUNTUALIDAD!AC29</f>
        <v>0.79545454545454541</v>
      </c>
      <c r="H16" s="21">
        <f>+PUNTUALIDAD!AH29</f>
        <v>0.45161290322580649</v>
      </c>
      <c r="I16" s="21">
        <f>+PUNTUALIDAD!AM29</f>
        <v>0.74193548387096775</v>
      </c>
      <c r="J16" s="21">
        <f>+PUNTUALIDAD!AR29</f>
        <v>0.77272727272727271</v>
      </c>
      <c r="K16" s="21">
        <f>+PUNTUALIDAD!AW29</f>
        <v>0.72580645161290325</v>
      </c>
      <c r="L16" s="21">
        <f>+PUNTUALIDAD!BB29</f>
        <v>0.76666666666666661</v>
      </c>
      <c r="M16" s="21">
        <f>+PUNTUALIDAD!BG29</f>
        <v>0.7</v>
      </c>
    </row>
    <row r="43" spans="14:14" x14ac:dyDescent="0.2">
      <c r="N43" s="25"/>
    </row>
    <row r="44" spans="14:14" x14ac:dyDescent="0.2">
      <c r="N44" s="25"/>
    </row>
    <row r="45" spans="14:14" x14ac:dyDescent="0.2">
      <c r="N45" s="25"/>
    </row>
    <row r="46" spans="14:14" x14ac:dyDescent="0.2">
      <c r="N46" s="25"/>
    </row>
    <row r="47" spans="14:14" x14ac:dyDescent="0.2">
      <c r="N47" s="25"/>
    </row>
    <row r="48" spans="14:14" ht="12.75" customHeight="1" x14ac:dyDescent="0.2">
      <c r="N48" s="25"/>
    </row>
    <row r="49" spans="1:14" ht="38.25" x14ac:dyDescent="0.2">
      <c r="J49" s="68" t="s">
        <v>46</v>
      </c>
      <c r="K49" s="68"/>
      <c r="L49" s="27" t="s">
        <v>116</v>
      </c>
      <c r="M49" s="27" t="s">
        <v>48</v>
      </c>
      <c r="N49" s="25"/>
    </row>
    <row r="50" spans="1:14" x14ac:dyDescent="0.2">
      <c r="J50" s="48" t="s">
        <v>89</v>
      </c>
      <c r="K50" s="30"/>
      <c r="L50" s="24">
        <v>0.91734279918864092</v>
      </c>
      <c r="M50" s="24">
        <v>0.6234505296371422</v>
      </c>
      <c r="N50" s="25"/>
    </row>
    <row r="51" spans="1:14" x14ac:dyDescent="0.2">
      <c r="J51" s="48" t="s">
        <v>90</v>
      </c>
      <c r="K51" s="30"/>
      <c r="L51" s="24">
        <v>0.96550027673574812</v>
      </c>
      <c r="M51" s="24">
        <v>0.6396285591292048</v>
      </c>
    </row>
    <row r="52" spans="1:14" x14ac:dyDescent="0.2">
      <c r="J52" s="48" t="s">
        <v>58</v>
      </c>
      <c r="K52" s="30"/>
      <c r="L52" s="24">
        <v>0.9004878048780488</v>
      </c>
      <c r="M52" s="24">
        <v>0.77219512195121953</v>
      </c>
    </row>
    <row r="53" spans="1:14" x14ac:dyDescent="0.2">
      <c r="J53" s="48" t="s">
        <v>91</v>
      </c>
      <c r="K53" s="30"/>
      <c r="L53" s="24">
        <v>0.96559378468368484</v>
      </c>
      <c r="M53" s="24">
        <v>0.84239733629300773</v>
      </c>
    </row>
    <row r="54" spans="1:14" x14ac:dyDescent="0.2">
      <c r="A54" s="5"/>
      <c r="B54" s="18"/>
      <c r="J54" s="48" t="s">
        <v>60</v>
      </c>
      <c r="K54" s="30"/>
      <c r="L54" s="24">
        <v>0.9496584496584497</v>
      </c>
      <c r="M54" s="24">
        <v>0.72765072765072758</v>
      </c>
    </row>
    <row r="55" spans="1:14" x14ac:dyDescent="0.2">
      <c r="B55" s="18"/>
      <c r="J55" s="48" t="s">
        <v>92</v>
      </c>
      <c r="K55" s="30"/>
      <c r="L55" s="24">
        <v>0.95867371456030759</v>
      </c>
      <c r="M55" s="24">
        <v>0.66938971648246037</v>
      </c>
    </row>
    <row r="56" spans="1:14" x14ac:dyDescent="0.2">
      <c r="B56" s="18"/>
      <c r="J56" s="48" t="s">
        <v>3</v>
      </c>
      <c r="K56" s="30"/>
      <c r="L56" s="24">
        <v>0.82600098863074645</v>
      </c>
      <c r="M56" s="24">
        <v>0.58872960949085518</v>
      </c>
    </row>
    <row r="57" spans="1:14" x14ac:dyDescent="0.2">
      <c r="B57" s="18"/>
      <c r="J57" s="48" t="s">
        <v>93</v>
      </c>
      <c r="K57" s="30"/>
      <c r="L57" s="24">
        <v>0.89641910947782244</v>
      </c>
      <c r="M57" s="24">
        <v>0.64755149132552781</v>
      </c>
    </row>
    <row r="58" spans="1:14" x14ac:dyDescent="0.2">
      <c r="B58" s="18"/>
      <c r="J58" s="48" t="s">
        <v>94</v>
      </c>
      <c r="K58" s="30"/>
      <c r="L58" s="24">
        <v>0.96413713957825276</v>
      </c>
      <c r="M58" s="24">
        <v>0.6705781093099985</v>
      </c>
    </row>
    <row r="59" spans="1:14" x14ac:dyDescent="0.2">
      <c r="B59" s="18"/>
    </row>
    <row r="60" spans="1:14" x14ac:dyDescent="0.2">
      <c r="B60" s="18"/>
    </row>
    <row r="64" spans="1:14" ht="38.25" x14ac:dyDescent="0.2">
      <c r="J64" s="53" t="s">
        <v>46</v>
      </c>
      <c r="K64" s="54"/>
      <c r="L64" s="27" t="str">
        <f>+L49</f>
        <v>Índice de puntualidad
(Ene-Dic)</v>
      </c>
      <c r="M64" s="27" t="s">
        <v>48</v>
      </c>
    </row>
    <row r="65" spans="2:13" x14ac:dyDescent="0.2">
      <c r="J65" s="48" t="s">
        <v>6</v>
      </c>
      <c r="K65" s="30"/>
      <c r="L65" s="24">
        <v>0.91774891774891776</v>
      </c>
      <c r="M65" s="24">
        <v>0.73829201101928377</v>
      </c>
    </row>
    <row r="66" spans="2:13" ht="12.75" customHeight="1" x14ac:dyDescent="0.2">
      <c r="J66" s="48" t="s">
        <v>82</v>
      </c>
      <c r="K66" s="30"/>
      <c r="L66" s="24">
        <v>0.90767045454545459</v>
      </c>
      <c r="M66" s="24">
        <v>0.74786931818181812</v>
      </c>
    </row>
    <row r="67" spans="2:13" x14ac:dyDescent="0.2">
      <c r="J67" s="48" t="s">
        <v>7</v>
      </c>
      <c r="K67" s="30"/>
      <c r="L67" s="24">
        <v>0.93481595092024539</v>
      </c>
      <c r="M67" s="24">
        <v>0.69555214723926384</v>
      </c>
    </row>
    <row r="68" spans="2:13" x14ac:dyDescent="0.2">
      <c r="B68" s="18"/>
      <c r="J68" s="48" t="s">
        <v>56</v>
      </c>
      <c r="K68" s="30"/>
      <c r="L68" s="24">
        <v>0.93430656934306566</v>
      </c>
      <c r="M68" s="24">
        <v>0.72080291970802923</v>
      </c>
    </row>
    <row r="78" spans="2:13" x14ac:dyDescent="0.2">
      <c r="B78" s="18"/>
    </row>
    <row r="85" spans="10:20" ht="48.75" customHeight="1" x14ac:dyDescent="0.2">
      <c r="J85" s="73" t="s">
        <v>46</v>
      </c>
      <c r="K85" s="74"/>
      <c r="L85" s="27" t="str">
        <f>+L64</f>
        <v>Índice de puntualidad
(Ene-Dic)</v>
      </c>
      <c r="M85" s="27" t="s">
        <v>48</v>
      </c>
    </row>
    <row r="86" spans="10:20" x14ac:dyDescent="0.2">
      <c r="J86" s="48" t="s">
        <v>95</v>
      </c>
      <c r="K86" s="30"/>
      <c r="L86" s="24">
        <v>0.95860927152317876</v>
      </c>
      <c r="M86" s="24">
        <v>0.70198675496688745</v>
      </c>
    </row>
    <row r="90" spans="10:20" x14ac:dyDescent="0.2">
      <c r="T90" s="18"/>
    </row>
    <row r="91" spans="10:20" x14ac:dyDescent="0.2">
      <c r="T91" s="18"/>
    </row>
    <row r="92" spans="10:20" x14ac:dyDescent="0.2">
      <c r="T92" s="18"/>
    </row>
    <row r="93" spans="10:20" x14ac:dyDescent="0.2">
      <c r="T93" s="18"/>
    </row>
  </sheetData>
  <mergeCells count="2">
    <mergeCell ref="J49:K49"/>
    <mergeCell ref="J85:K8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heetViews>
  <sheetFormatPr baseColWidth="10" defaultRowHeight="15" x14ac:dyDescent="0.25"/>
  <cols>
    <col min="1" max="1" width="33.85546875" bestFit="1" customWidth="1"/>
    <col min="4" max="4" width="35.42578125" style="76" customWidth="1"/>
    <col min="5" max="5" width="13.5703125" style="76" bestFit="1" customWidth="1"/>
    <col min="6" max="6" width="24.85546875" customWidth="1"/>
    <col min="7" max="16384" width="11.42578125" style="76"/>
  </cols>
  <sheetData>
    <row r="2" spans="4:7" x14ac:dyDescent="0.25">
      <c r="D2" s="77" t="s">
        <v>119</v>
      </c>
      <c r="E2" s="78" t="s">
        <v>118</v>
      </c>
    </row>
    <row r="3" spans="4:7" x14ac:dyDescent="0.25">
      <c r="D3" s="79" t="s">
        <v>120</v>
      </c>
      <c r="E3" s="80">
        <v>72454</v>
      </c>
    </row>
    <row r="4" spans="4:7" x14ac:dyDescent="0.25">
      <c r="D4" s="79" t="s">
        <v>161</v>
      </c>
      <c r="E4" s="80">
        <v>6655</v>
      </c>
      <c r="G4" s="81"/>
    </row>
    <row r="5" spans="4:7" x14ac:dyDescent="0.25">
      <c r="D5" s="79" t="s">
        <v>162</v>
      </c>
      <c r="E5" s="80">
        <v>19680</v>
      </c>
      <c r="G5" s="81"/>
    </row>
    <row r="6" spans="4:7" x14ac:dyDescent="0.25">
      <c r="D6" s="79" t="s">
        <v>163</v>
      </c>
      <c r="E6" s="80">
        <v>8747</v>
      </c>
      <c r="G6" s="81"/>
    </row>
    <row r="7" spans="4:7" x14ac:dyDescent="0.25">
      <c r="D7" s="79" t="s">
        <v>164</v>
      </c>
      <c r="E7" s="80">
        <v>1083</v>
      </c>
      <c r="G7" s="81"/>
    </row>
    <row r="8" spans="4:7" x14ac:dyDescent="0.25">
      <c r="D8" s="79" t="s">
        <v>165</v>
      </c>
      <c r="E8" s="80">
        <v>517</v>
      </c>
      <c r="G8" s="81"/>
    </row>
    <row r="9" spans="4:7" x14ac:dyDescent="0.25">
      <c r="D9"/>
      <c r="E9"/>
      <c r="G9" s="81"/>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28"/>
  <sheetViews>
    <sheetView zoomScale="85" zoomScaleNormal="85" workbookViewId="0">
      <pane xSplit="1" ySplit="5" topLeftCell="B6" activePane="bottomRight" state="frozen"/>
      <selection activeCell="L10" sqref="L10"/>
      <selection pane="topRight" activeCell="L10" sqref="L10"/>
      <selection pane="bottomLeft" activeCell="L10" sqref="L10"/>
      <selection pane="bottomRight" activeCell="B6" sqref="B6"/>
    </sheetView>
  </sheetViews>
  <sheetFormatPr baseColWidth="10" defaultRowHeight="15" x14ac:dyDescent="0.25"/>
  <cols>
    <col min="1" max="1" width="37.5703125" style="76" customWidth="1"/>
    <col min="2" max="3" width="12.28515625" style="76" customWidth="1"/>
    <col min="4" max="4" width="12.5703125" style="76" customWidth="1"/>
    <col min="5" max="5" width="12.140625" style="76" customWidth="1"/>
    <col min="6" max="6" width="12.85546875" style="76" customWidth="1"/>
    <col min="7" max="7" width="12" style="76" customWidth="1"/>
    <col min="8" max="8" width="11.42578125" style="76" customWidth="1"/>
    <col min="9" max="9" width="12.42578125" style="76" customWidth="1"/>
    <col min="10" max="10" width="12.28515625" style="76" customWidth="1"/>
    <col min="11" max="11" width="12" style="76" customWidth="1"/>
    <col min="12" max="12" width="12.5703125" style="76" customWidth="1"/>
    <col min="13" max="13" width="12.28515625" style="76" customWidth="1"/>
    <col min="17" max="16384" width="11.42578125" style="76"/>
  </cols>
  <sheetData>
    <row r="1" spans="1:13" x14ac:dyDescent="0.25">
      <c r="A1"/>
      <c r="E1" s="83" t="s">
        <v>125</v>
      </c>
    </row>
    <row r="2" spans="1:13" x14ac:dyDescent="0.25">
      <c r="A2" s="76" t="s">
        <v>126</v>
      </c>
      <c r="B2" s="76" t="s">
        <v>127</v>
      </c>
    </row>
    <row r="3" spans="1:13" x14ac:dyDescent="0.25">
      <c r="A3" s="76" t="s">
        <v>128</v>
      </c>
      <c r="B3" s="76" t="s">
        <v>127</v>
      </c>
    </row>
    <row r="5" spans="1:13" x14ac:dyDescent="0.25">
      <c r="A5" s="76" t="s">
        <v>129</v>
      </c>
      <c r="B5" s="76" t="s">
        <v>130</v>
      </c>
      <c r="C5" s="76" t="s">
        <v>131</v>
      </c>
      <c r="D5" s="76" t="s">
        <v>132</v>
      </c>
      <c r="E5" s="76" t="s">
        <v>133</v>
      </c>
      <c r="F5" s="76" t="s">
        <v>134</v>
      </c>
      <c r="G5" s="76" t="s">
        <v>135</v>
      </c>
      <c r="H5" s="76" t="s">
        <v>136</v>
      </c>
      <c r="I5" s="76" t="s">
        <v>137</v>
      </c>
      <c r="J5" s="76" t="s">
        <v>138</v>
      </c>
      <c r="K5" s="76" t="s">
        <v>139</v>
      </c>
      <c r="L5" s="76" t="s">
        <v>140</v>
      </c>
      <c r="M5" s="76" t="s">
        <v>141</v>
      </c>
    </row>
    <row r="6" spans="1:13" x14ac:dyDescent="0.25">
      <c r="A6" s="84" t="s">
        <v>142</v>
      </c>
      <c r="B6" s="85">
        <v>444</v>
      </c>
      <c r="C6" s="85">
        <v>302</v>
      </c>
      <c r="D6" s="85">
        <v>450</v>
      </c>
      <c r="E6" s="85">
        <v>802</v>
      </c>
      <c r="F6" s="85">
        <v>740</v>
      </c>
      <c r="G6" s="85">
        <v>781</v>
      </c>
      <c r="H6" s="85">
        <v>692</v>
      </c>
      <c r="I6" s="85">
        <v>527</v>
      </c>
      <c r="J6" s="85">
        <v>349</v>
      </c>
      <c r="K6" s="85">
        <v>438</v>
      </c>
      <c r="L6" s="85">
        <v>457</v>
      </c>
      <c r="M6" s="85">
        <v>673</v>
      </c>
    </row>
    <row r="7" spans="1:13" x14ac:dyDescent="0.25">
      <c r="A7" s="86" t="s">
        <v>143</v>
      </c>
      <c r="B7" s="85">
        <v>166</v>
      </c>
      <c r="C7" s="85">
        <v>82</v>
      </c>
      <c r="D7" s="85">
        <v>128</v>
      </c>
      <c r="E7" s="85">
        <v>436</v>
      </c>
      <c r="F7" s="85">
        <v>92</v>
      </c>
      <c r="G7" s="85">
        <v>52</v>
      </c>
      <c r="H7" s="85">
        <v>148</v>
      </c>
      <c r="I7" s="85">
        <v>181</v>
      </c>
      <c r="J7" s="85">
        <v>83</v>
      </c>
      <c r="K7" s="85">
        <v>165</v>
      </c>
      <c r="L7" s="85">
        <v>91</v>
      </c>
      <c r="M7" s="85">
        <v>141</v>
      </c>
    </row>
    <row r="8" spans="1:13" x14ac:dyDescent="0.25">
      <c r="A8" s="86" t="s">
        <v>144</v>
      </c>
      <c r="B8" s="85">
        <v>62</v>
      </c>
      <c r="C8" s="85">
        <v>46</v>
      </c>
      <c r="D8" s="85">
        <v>114</v>
      </c>
      <c r="E8" s="85">
        <v>126</v>
      </c>
      <c r="F8" s="85">
        <v>518</v>
      </c>
      <c r="G8" s="85">
        <v>568</v>
      </c>
      <c r="H8" s="85">
        <v>349</v>
      </c>
      <c r="I8" s="85">
        <v>150</v>
      </c>
      <c r="J8" s="85">
        <v>71</v>
      </c>
      <c r="K8" s="85">
        <v>79</v>
      </c>
      <c r="L8" s="85">
        <v>124</v>
      </c>
      <c r="M8" s="85">
        <v>329</v>
      </c>
    </row>
    <row r="9" spans="1:13" x14ac:dyDescent="0.25">
      <c r="A9" s="86" t="s">
        <v>145</v>
      </c>
      <c r="B9" s="85">
        <v>89</v>
      </c>
      <c r="C9" s="85">
        <v>78</v>
      </c>
      <c r="D9" s="85">
        <v>77</v>
      </c>
      <c r="E9" s="85">
        <v>78</v>
      </c>
      <c r="F9" s="85">
        <v>49</v>
      </c>
      <c r="G9" s="85">
        <v>65</v>
      </c>
      <c r="H9" s="85">
        <v>61</v>
      </c>
      <c r="I9" s="85">
        <v>83</v>
      </c>
      <c r="J9" s="85">
        <v>68</v>
      </c>
      <c r="K9" s="85">
        <v>62</v>
      </c>
      <c r="L9" s="85">
        <v>78</v>
      </c>
      <c r="M9" s="85">
        <v>56</v>
      </c>
    </row>
    <row r="10" spans="1:13" x14ac:dyDescent="0.25">
      <c r="A10" s="86" t="s">
        <v>146</v>
      </c>
      <c r="B10" s="85">
        <v>96</v>
      </c>
      <c r="C10" s="85">
        <v>74</v>
      </c>
      <c r="D10" s="85">
        <v>114</v>
      </c>
      <c r="E10" s="85">
        <v>132</v>
      </c>
      <c r="F10" s="85">
        <v>75</v>
      </c>
      <c r="G10" s="85">
        <v>80</v>
      </c>
      <c r="H10" s="85">
        <v>120</v>
      </c>
      <c r="I10" s="85">
        <v>80</v>
      </c>
      <c r="J10" s="85">
        <v>110</v>
      </c>
      <c r="K10" s="85">
        <v>108</v>
      </c>
      <c r="L10" s="85">
        <v>138</v>
      </c>
      <c r="M10" s="85">
        <v>131</v>
      </c>
    </row>
    <row r="11" spans="1:13" x14ac:dyDescent="0.25">
      <c r="A11" s="86" t="s">
        <v>147</v>
      </c>
      <c r="B11" s="85">
        <v>27</v>
      </c>
      <c r="C11" s="85">
        <v>13</v>
      </c>
      <c r="D11" s="85">
        <v>12</v>
      </c>
      <c r="E11" s="85">
        <v>20</v>
      </c>
      <c r="F11" s="85">
        <v>6</v>
      </c>
      <c r="G11" s="85">
        <v>8</v>
      </c>
      <c r="H11" s="85">
        <v>12</v>
      </c>
      <c r="I11" s="85">
        <v>32</v>
      </c>
      <c r="J11" s="85">
        <v>15</v>
      </c>
      <c r="K11" s="85">
        <v>23</v>
      </c>
      <c r="L11" s="85">
        <v>19</v>
      </c>
      <c r="M11" s="85">
        <v>15</v>
      </c>
    </row>
    <row r="12" spans="1:13" x14ac:dyDescent="0.25">
      <c r="A12" s="86" t="s">
        <v>148</v>
      </c>
      <c r="B12" s="85">
        <v>2</v>
      </c>
      <c r="C12" s="85">
        <v>6</v>
      </c>
      <c r="D12" s="85">
        <v>3</v>
      </c>
      <c r="E12" s="85">
        <v>7</v>
      </c>
      <c r="F12" s="85">
        <v>0</v>
      </c>
      <c r="G12" s="85">
        <v>5</v>
      </c>
      <c r="H12" s="85">
        <v>0</v>
      </c>
      <c r="I12" s="85">
        <v>1</v>
      </c>
      <c r="J12" s="85">
        <v>0</v>
      </c>
      <c r="K12" s="85">
        <v>0</v>
      </c>
      <c r="L12" s="85">
        <v>1</v>
      </c>
      <c r="M12" s="85">
        <v>0</v>
      </c>
    </row>
    <row r="13" spans="1:13" x14ac:dyDescent="0.25">
      <c r="A13" s="86" t="s">
        <v>149</v>
      </c>
      <c r="B13" s="85">
        <v>2</v>
      </c>
      <c r="C13" s="85">
        <v>0</v>
      </c>
      <c r="D13" s="85">
        <v>0</v>
      </c>
      <c r="E13" s="85">
        <v>3</v>
      </c>
      <c r="F13" s="85">
        <v>0</v>
      </c>
      <c r="G13" s="85">
        <v>0</v>
      </c>
      <c r="H13" s="85">
        <v>0</v>
      </c>
      <c r="I13" s="85">
        <v>0</v>
      </c>
      <c r="J13" s="85">
        <v>0</v>
      </c>
      <c r="K13" s="85">
        <v>0</v>
      </c>
      <c r="L13" s="85">
        <v>1</v>
      </c>
      <c r="M13" s="85">
        <v>0</v>
      </c>
    </row>
    <row r="14" spans="1:13" x14ac:dyDescent="0.25">
      <c r="A14" s="86" t="s">
        <v>150</v>
      </c>
      <c r="B14" s="85">
        <v>0</v>
      </c>
      <c r="C14" s="85">
        <v>3</v>
      </c>
      <c r="D14" s="85">
        <v>0</v>
      </c>
      <c r="E14" s="85">
        <v>0</v>
      </c>
      <c r="F14" s="85">
        <v>0</v>
      </c>
      <c r="G14" s="85">
        <v>0</v>
      </c>
      <c r="H14" s="85">
        <v>0</v>
      </c>
      <c r="I14" s="85">
        <v>0</v>
      </c>
      <c r="J14" s="85">
        <v>1</v>
      </c>
      <c r="K14" s="85">
        <v>0</v>
      </c>
      <c r="L14" s="85">
        <v>1</v>
      </c>
      <c r="M14" s="85">
        <v>0</v>
      </c>
    </row>
    <row r="15" spans="1:13" x14ac:dyDescent="0.25">
      <c r="A15" s="86" t="s">
        <v>151</v>
      </c>
      <c r="B15" s="85">
        <v>0</v>
      </c>
      <c r="C15" s="85">
        <v>0</v>
      </c>
      <c r="D15" s="85">
        <v>2</v>
      </c>
      <c r="E15" s="85">
        <v>0</v>
      </c>
      <c r="F15" s="85">
        <v>0</v>
      </c>
      <c r="G15" s="85">
        <v>3</v>
      </c>
      <c r="H15" s="85">
        <v>2</v>
      </c>
      <c r="I15" s="85">
        <v>0</v>
      </c>
      <c r="J15" s="85">
        <v>1</v>
      </c>
      <c r="K15" s="85">
        <v>1</v>
      </c>
      <c r="L15" s="85">
        <v>4</v>
      </c>
      <c r="M15" s="85">
        <v>1</v>
      </c>
    </row>
    <row r="16" spans="1:13" x14ac:dyDescent="0.25">
      <c r="A16" s="87" t="s">
        <v>121</v>
      </c>
      <c r="B16" s="88">
        <v>2922</v>
      </c>
      <c r="C16" s="88">
        <v>2375</v>
      </c>
      <c r="D16" s="88">
        <v>2336</v>
      </c>
      <c r="E16" s="88">
        <v>2371</v>
      </c>
      <c r="F16" s="88">
        <v>2355</v>
      </c>
      <c r="G16" s="88">
        <v>2198</v>
      </c>
      <c r="H16" s="88">
        <v>2629</v>
      </c>
      <c r="I16" s="88">
        <v>2702</v>
      </c>
      <c r="J16" s="88">
        <v>2091</v>
      </c>
      <c r="K16" s="88">
        <v>2181</v>
      </c>
      <c r="L16" s="88">
        <v>2797</v>
      </c>
      <c r="M16" s="88">
        <v>3070</v>
      </c>
    </row>
    <row r="17" spans="1:13" x14ac:dyDescent="0.25">
      <c r="A17" s="87" t="s">
        <v>122</v>
      </c>
      <c r="B17" s="89">
        <v>1909</v>
      </c>
      <c r="C17" s="89">
        <v>1578</v>
      </c>
      <c r="D17" s="89">
        <v>1740</v>
      </c>
      <c r="E17" s="89">
        <v>1736</v>
      </c>
      <c r="F17" s="89">
        <v>1502</v>
      </c>
      <c r="G17" s="89">
        <v>1381</v>
      </c>
      <c r="H17" s="89">
        <v>1673</v>
      </c>
      <c r="I17" s="89">
        <v>1855</v>
      </c>
      <c r="J17" s="89">
        <v>1502</v>
      </c>
      <c r="K17" s="89">
        <v>1401</v>
      </c>
      <c r="L17" s="89">
        <v>1743</v>
      </c>
      <c r="M17" s="89">
        <v>1660</v>
      </c>
    </row>
    <row r="18" spans="1:13" x14ac:dyDescent="0.25">
      <c r="A18" s="87" t="s">
        <v>123</v>
      </c>
      <c r="B18" s="89">
        <v>782</v>
      </c>
      <c r="C18" s="89">
        <v>581</v>
      </c>
      <c r="D18" s="89">
        <v>514</v>
      </c>
      <c r="E18" s="89">
        <v>559</v>
      </c>
      <c r="F18" s="89">
        <v>812</v>
      </c>
      <c r="G18" s="89">
        <v>763</v>
      </c>
      <c r="H18" s="89">
        <v>817</v>
      </c>
      <c r="I18" s="89">
        <v>779</v>
      </c>
      <c r="J18" s="89">
        <v>483</v>
      </c>
      <c r="K18" s="89">
        <v>657</v>
      </c>
      <c r="L18" s="89">
        <v>887</v>
      </c>
      <c r="M18" s="89">
        <v>1113</v>
      </c>
    </row>
    <row r="19" spans="1:13" x14ac:dyDescent="0.25">
      <c r="A19" s="87" t="s">
        <v>124</v>
      </c>
      <c r="B19" s="89">
        <v>113</v>
      </c>
      <c r="C19" s="89">
        <v>132</v>
      </c>
      <c r="D19" s="89">
        <v>67</v>
      </c>
      <c r="E19" s="89">
        <v>58</v>
      </c>
      <c r="F19" s="89">
        <v>21</v>
      </c>
      <c r="G19" s="89">
        <v>48</v>
      </c>
      <c r="H19" s="89">
        <v>102</v>
      </c>
      <c r="I19" s="89">
        <v>42</v>
      </c>
      <c r="J19" s="89">
        <v>66</v>
      </c>
      <c r="K19" s="89">
        <v>72</v>
      </c>
      <c r="L19" s="89">
        <v>99</v>
      </c>
      <c r="M19" s="89">
        <v>263</v>
      </c>
    </row>
    <row r="20" spans="1:13" x14ac:dyDescent="0.25">
      <c r="A20" s="87" t="s">
        <v>152</v>
      </c>
      <c r="B20" s="89">
        <v>45</v>
      </c>
      <c r="C20" s="89">
        <v>31</v>
      </c>
      <c r="D20" s="89">
        <v>8</v>
      </c>
      <c r="E20" s="89">
        <v>17</v>
      </c>
      <c r="F20" s="89">
        <v>7</v>
      </c>
      <c r="G20" s="89">
        <v>5</v>
      </c>
      <c r="H20" s="89">
        <v>32</v>
      </c>
      <c r="I20" s="89">
        <v>24</v>
      </c>
      <c r="J20" s="89">
        <v>36</v>
      </c>
      <c r="K20" s="89">
        <v>47</v>
      </c>
      <c r="L20" s="89">
        <v>58</v>
      </c>
      <c r="M20" s="89">
        <v>25</v>
      </c>
    </row>
    <row r="21" spans="1:13" x14ac:dyDescent="0.25">
      <c r="A21" s="87" t="s">
        <v>153</v>
      </c>
      <c r="B21" s="89">
        <v>1</v>
      </c>
      <c r="C21" s="89">
        <v>0</v>
      </c>
      <c r="D21" s="89">
        <v>0</v>
      </c>
      <c r="E21" s="89">
        <v>0</v>
      </c>
      <c r="F21" s="89">
        <v>1</v>
      </c>
      <c r="G21" s="89">
        <v>0</v>
      </c>
      <c r="H21" s="89">
        <v>1</v>
      </c>
      <c r="I21" s="89">
        <v>1</v>
      </c>
      <c r="J21" s="89">
        <v>1</v>
      </c>
      <c r="K21" s="89">
        <v>0</v>
      </c>
      <c r="L21" s="89">
        <v>0</v>
      </c>
      <c r="M21" s="89">
        <v>0</v>
      </c>
    </row>
    <row r="22" spans="1:13" x14ac:dyDescent="0.25">
      <c r="A22" s="87" t="s">
        <v>154</v>
      </c>
      <c r="B22" s="89">
        <v>17</v>
      </c>
      <c r="C22" s="89">
        <v>14</v>
      </c>
      <c r="D22" s="89">
        <v>1</v>
      </c>
      <c r="E22" s="89">
        <v>0</v>
      </c>
      <c r="F22" s="89">
        <v>1</v>
      </c>
      <c r="G22" s="89">
        <v>0</v>
      </c>
      <c r="H22" s="89">
        <v>4</v>
      </c>
      <c r="I22" s="89">
        <v>1</v>
      </c>
      <c r="J22" s="89">
        <v>1</v>
      </c>
      <c r="K22" s="89">
        <v>0</v>
      </c>
      <c r="L22" s="89">
        <v>0</v>
      </c>
      <c r="M22" s="89">
        <v>6</v>
      </c>
    </row>
    <row r="23" spans="1:13" x14ac:dyDescent="0.25">
      <c r="A23" s="87" t="s">
        <v>155</v>
      </c>
      <c r="B23" s="89">
        <v>0</v>
      </c>
      <c r="C23" s="89">
        <v>0</v>
      </c>
      <c r="D23" s="89">
        <v>0</v>
      </c>
      <c r="E23" s="89">
        <v>0</v>
      </c>
      <c r="F23" s="89">
        <v>0</v>
      </c>
      <c r="G23" s="89">
        <v>0</v>
      </c>
      <c r="H23" s="89">
        <v>0</v>
      </c>
      <c r="I23" s="89">
        <v>0</v>
      </c>
      <c r="J23" s="89">
        <v>0</v>
      </c>
      <c r="K23" s="89">
        <v>0</v>
      </c>
      <c r="L23" s="89">
        <v>3</v>
      </c>
      <c r="M23" s="89">
        <v>2</v>
      </c>
    </row>
    <row r="24" spans="1:13" x14ac:dyDescent="0.25">
      <c r="A24" s="87" t="s">
        <v>156</v>
      </c>
      <c r="B24" s="89">
        <v>12</v>
      </c>
      <c r="C24" s="89">
        <v>6</v>
      </c>
      <c r="D24" s="89">
        <v>4</v>
      </c>
      <c r="E24" s="89">
        <v>0</v>
      </c>
      <c r="F24" s="89">
        <v>4</v>
      </c>
      <c r="G24" s="89">
        <v>0</v>
      </c>
      <c r="H24" s="89">
        <v>0</v>
      </c>
      <c r="I24" s="89">
        <v>0</v>
      </c>
      <c r="J24" s="89">
        <v>1</v>
      </c>
      <c r="K24" s="89">
        <v>4</v>
      </c>
      <c r="L24" s="89">
        <v>0</v>
      </c>
      <c r="M24" s="89">
        <v>0</v>
      </c>
    </row>
    <row r="25" spans="1:13" x14ac:dyDescent="0.25">
      <c r="A25" s="87" t="s">
        <v>157</v>
      </c>
      <c r="B25" s="89">
        <v>0</v>
      </c>
      <c r="C25" s="89">
        <v>0</v>
      </c>
      <c r="D25" s="89">
        <v>0</v>
      </c>
      <c r="E25" s="89">
        <v>1</v>
      </c>
      <c r="F25" s="89">
        <v>0</v>
      </c>
      <c r="G25" s="89">
        <v>0</v>
      </c>
      <c r="H25" s="89">
        <v>0</v>
      </c>
      <c r="I25" s="89">
        <v>0</v>
      </c>
      <c r="J25" s="89">
        <v>0</v>
      </c>
      <c r="K25" s="89">
        <v>0</v>
      </c>
      <c r="L25" s="89">
        <v>0</v>
      </c>
      <c r="M25" s="89">
        <v>0</v>
      </c>
    </row>
    <row r="26" spans="1:13" x14ac:dyDescent="0.25">
      <c r="A26" s="87" t="s">
        <v>158</v>
      </c>
      <c r="B26" s="89">
        <v>18</v>
      </c>
      <c r="C26" s="89">
        <v>15</v>
      </c>
      <c r="D26" s="89">
        <v>0</v>
      </c>
      <c r="E26" s="89">
        <v>0</v>
      </c>
      <c r="F26" s="89">
        <v>1</v>
      </c>
      <c r="G26" s="89">
        <v>1</v>
      </c>
      <c r="H26" s="89">
        <v>0</v>
      </c>
      <c r="I26" s="89">
        <v>0</v>
      </c>
      <c r="J26" s="89">
        <v>1</v>
      </c>
      <c r="K26" s="89">
        <v>0</v>
      </c>
      <c r="L26" s="89">
        <v>7</v>
      </c>
      <c r="M26" s="89">
        <v>1</v>
      </c>
    </row>
    <row r="27" spans="1:13" x14ac:dyDescent="0.25">
      <c r="A27" s="87" t="s">
        <v>159</v>
      </c>
      <c r="B27" s="89">
        <v>25</v>
      </c>
      <c r="C27" s="89">
        <v>18</v>
      </c>
      <c r="D27" s="89">
        <v>2</v>
      </c>
      <c r="E27" s="89">
        <v>0</v>
      </c>
      <c r="F27" s="89">
        <v>6</v>
      </c>
      <c r="G27" s="89">
        <v>0</v>
      </c>
      <c r="H27" s="89">
        <v>0</v>
      </c>
      <c r="I27" s="89">
        <v>0</v>
      </c>
      <c r="J27" s="89">
        <v>0</v>
      </c>
      <c r="K27" s="89">
        <v>0</v>
      </c>
      <c r="L27" s="89">
        <v>0</v>
      </c>
      <c r="M27" s="89">
        <v>0</v>
      </c>
    </row>
    <row r="28" spans="1:13" x14ac:dyDescent="0.25">
      <c r="A28" s="90" t="s">
        <v>160</v>
      </c>
      <c r="B28" s="82">
        <v>3366</v>
      </c>
      <c r="C28" s="82">
        <v>2677</v>
      </c>
      <c r="D28" s="82">
        <v>2786</v>
      </c>
      <c r="E28" s="82">
        <v>3173</v>
      </c>
      <c r="F28" s="82">
        <v>3095</v>
      </c>
      <c r="G28" s="82">
        <v>2979</v>
      </c>
      <c r="H28" s="82">
        <v>3321</v>
      </c>
      <c r="I28" s="82">
        <v>3229</v>
      </c>
      <c r="J28" s="82">
        <v>2440</v>
      </c>
      <c r="K28" s="82">
        <v>2619</v>
      </c>
      <c r="L28" s="82">
        <v>3254</v>
      </c>
      <c r="M28" s="82">
        <v>3743</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45" customFormat="1" x14ac:dyDescent="0.2"/>
    <row r="4" spans="2:3" s="45" customFormat="1" x14ac:dyDescent="0.2">
      <c r="B4" s="42" t="s">
        <v>96</v>
      </c>
      <c r="C4" s="43" t="s">
        <v>83</v>
      </c>
    </row>
    <row r="5" spans="2:3" s="45" customFormat="1" ht="37.5" customHeight="1" x14ac:dyDescent="0.2">
      <c r="B5" s="44" t="s">
        <v>61</v>
      </c>
      <c r="C5" s="44" t="s">
        <v>84</v>
      </c>
    </row>
    <row r="6" spans="2:3" s="45" customFormat="1" x14ac:dyDescent="0.2">
      <c r="B6" s="44" t="s">
        <v>97</v>
      </c>
      <c r="C6" s="44" t="s">
        <v>98</v>
      </c>
    </row>
    <row r="7" spans="2:3" s="45" customFormat="1" x14ac:dyDescent="0.2">
      <c r="B7" s="44" t="s">
        <v>62</v>
      </c>
      <c r="C7" s="44" t="s">
        <v>99</v>
      </c>
    </row>
    <row r="8" spans="2:3" s="45" customFormat="1" ht="38.25" x14ac:dyDescent="0.2">
      <c r="B8" s="44" t="s">
        <v>63</v>
      </c>
      <c r="C8" s="44" t="s">
        <v>88</v>
      </c>
    </row>
    <row r="9" spans="2:3" s="45" customFormat="1" x14ac:dyDescent="0.2">
      <c r="B9" s="44" t="s">
        <v>64</v>
      </c>
      <c r="C9" s="44" t="s">
        <v>100</v>
      </c>
    </row>
    <row r="10" spans="2:3" s="45" customFormat="1" ht="25.5" x14ac:dyDescent="0.2">
      <c r="B10" s="44" t="s">
        <v>65</v>
      </c>
      <c r="C10" s="44" t="s">
        <v>101</v>
      </c>
    </row>
    <row r="11" spans="2:3" s="45" customFormat="1" x14ac:dyDescent="0.2">
      <c r="B11" s="44" t="s">
        <v>66</v>
      </c>
      <c r="C11" s="44" t="s">
        <v>102</v>
      </c>
    </row>
    <row r="12" spans="2:3" s="45" customFormat="1" x14ac:dyDescent="0.2">
      <c r="B12" s="44" t="s">
        <v>67</v>
      </c>
      <c r="C12" s="44" t="s">
        <v>103</v>
      </c>
    </row>
    <row r="13" spans="2:3" s="45" customFormat="1" ht="25.5" x14ac:dyDescent="0.2">
      <c r="B13" s="44" t="s">
        <v>69</v>
      </c>
      <c r="C13" s="44" t="s">
        <v>104</v>
      </c>
    </row>
    <row r="14" spans="2:3" s="45" customFormat="1" ht="25.5" x14ac:dyDescent="0.2">
      <c r="B14" s="44" t="s">
        <v>68</v>
      </c>
      <c r="C14" s="44" t="s">
        <v>105</v>
      </c>
    </row>
    <row r="15" spans="2:3" s="45" customFormat="1" ht="38.25" x14ac:dyDescent="0.2">
      <c r="B15" s="44" t="s">
        <v>70</v>
      </c>
      <c r="C15" s="44" t="s">
        <v>106</v>
      </c>
    </row>
    <row r="16" spans="2:3" s="45" customFormat="1" ht="25.5" x14ac:dyDescent="0.2">
      <c r="B16" s="44" t="s">
        <v>71</v>
      </c>
      <c r="C16" s="44" t="s">
        <v>85</v>
      </c>
    </row>
    <row r="17" spans="2:3" s="45" customFormat="1" ht="25.5" x14ac:dyDescent="0.2">
      <c r="B17" s="44" t="s">
        <v>72</v>
      </c>
      <c r="C17" s="44" t="s">
        <v>107</v>
      </c>
    </row>
    <row r="18" spans="2:3" s="45" customFormat="1" ht="25.5" x14ac:dyDescent="0.2">
      <c r="B18" s="44" t="s">
        <v>73</v>
      </c>
      <c r="C18" s="44" t="s">
        <v>86</v>
      </c>
    </row>
    <row r="19" spans="2:3" s="45" customFormat="1" x14ac:dyDescent="0.2">
      <c r="B19" s="44" t="s">
        <v>74</v>
      </c>
      <c r="C19" s="44" t="s">
        <v>87</v>
      </c>
    </row>
    <row r="20" spans="2:3" s="45" customFormat="1" ht="51" x14ac:dyDescent="0.2">
      <c r="B20" s="44" t="s">
        <v>75</v>
      </c>
      <c r="C20" s="44" t="s">
        <v>108</v>
      </c>
    </row>
    <row r="21" spans="2:3" s="45" customFormat="1" x14ac:dyDescent="0.2">
      <c r="B21" s="44" t="s">
        <v>109</v>
      </c>
      <c r="C21" s="44" t="s">
        <v>110</v>
      </c>
    </row>
    <row r="22" spans="2:3" s="45" customFormat="1" x14ac:dyDescent="0.2">
      <c r="B22" s="44" t="s">
        <v>76</v>
      </c>
      <c r="C22" s="44" t="s">
        <v>111</v>
      </c>
    </row>
    <row r="23" spans="2:3" s="45" customFormat="1" ht="51" x14ac:dyDescent="0.2">
      <c r="B23" s="44" t="s">
        <v>77</v>
      </c>
      <c r="C23" s="44" t="s">
        <v>112</v>
      </c>
    </row>
    <row r="24" spans="2:3" s="45" customFormat="1" x14ac:dyDescent="0.2">
      <c r="B24" s="44" t="s">
        <v>78</v>
      </c>
      <c r="C24" s="44" t="s">
        <v>113</v>
      </c>
    </row>
    <row r="25" spans="2:3" s="45" customFormat="1" x14ac:dyDescent="0.2">
      <c r="B25"/>
      <c r="C25"/>
    </row>
    <row r="26" spans="2:3" s="45"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2018-02-08T16:54:48Z</dcterms:modified>
</cp:coreProperties>
</file>