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D:\DATOS\Desktop\Ernesto Puntualidad y quejas VF\Indice de puntualidad\PUBLICACIONES\2017\ENE-DIC 2017\REGION 4\"/>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calcPr calcId="171027"/>
  <pivotCaches>
    <pivotCache cacheId="272" r:id="rId6"/>
  </pivotCaches>
</workbook>
</file>

<file path=xl/calcChain.xml><?xml version="1.0" encoding="utf-8"?>
<calcChain xmlns="http://schemas.openxmlformats.org/spreadsheetml/2006/main">
  <c r="BJ13" i="19" l="1"/>
  <c r="BI13" i="19"/>
  <c r="BH13" i="19"/>
  <c r="BG13" i="19"/>
  <c r="BE13" i="19"/>
  <c r="BD13" i="19"/>
  <c r="BC13" i="19"/>
  <c r="BB13" i="19"/>
  <c r="AZ13" i="19"/>
  <c r="AY13" i="19"/>
  <c r="AX13" i="19"/>
  <c r="AW13" i="19"/>
  <c r="AU13" i="19"/>
  <c r="AT13" i="19"/>
  <c r="AS13" i="19"/>
  <c r="AR13" i="19"/>
  <c r="AP13" i="19"/>
  <c r="AO13" i="19"/>
  <c r="AN13" i="19"/>
  <c r="AM13" i="19"/>
  <c r="AK13" i="19"/>
  <c r="AJ13" i="19"/>
  <c r="AI13" i="19"/>
  <c r="AH13" i="19"/>
  <c r="AF13" i="19"/>
  <c r="AE13" i="19"/>
  <c r="AD13" i="19"/>
  <c r="AC13" i="19"/>
  <c r="AA13" i="19"/>
  <c r="Z13" i="19"/>
  <c r="X13" i="19"/>
  <c r="Y13" i="19" l="1"/>
  <c r="AW19" i="19"/>
  <c r="AC19" i="19"/>
  <c r="Y19" i="19"/>
  <c r="AO19" i="19"/>
  <c r="AS19" i="19"/>
  <c r="BI19" i="19"/>
  <c r="Z19" i="19"/>
  <c r="AD19" i="19"/>
  <c r="AH19" i="19"/>
  <c r="AP19" i="19"/>
  <c r="AT19" i="19"/>
  <c r="AX19" i="19"/>
  <c r="BB19" i="19"/>
  <c r="BJ19" i="19"/>
  <c r="AA19" i="19"/>
  <c r="AE19" i="19"/>
  <c r="AI19" i="19"/>
  <c r="AU19" i="19"/>
  <c r="AY19" i="19"/>
  <c r="BC19" i="19"/>
  <c r="X19" i="19"/>
  <c r="AF19" i="19"/>
  <c r="AJ19" i="19"/>
  <c r="AN19" i="19"/>
  <c r="AR19" i="19"/>
  <c r="AZ19" i="19"/>
  <c r="BD19" i="19"/>
  <c r="BH19" i="19"/>
  <c r="AM19" i="19"/>
  <c r="AK19" i="19"/>
  <c r="BE19" i="19"/>
  <c r="BG19" i="19"/>
  <c r="A3" i="20"/>
  <c r="L64" i="20" l="1"/>
  <c r="K14" i="20" l="1"/>
  <c r="L7" i="20"/>
  <c r="K8" i="20"/>
  <c r="K7" i="20"/>
  <c r="L14" i="20"/>
  <c r="M7" i="20"/>
  <c r="K15" i="20"/>
  <c r="L15" i="20"/>
  <c r="M8" i="20"/>
  <c r="M14" i="20"/>
  <c r="M15" i="20"/>
  <c r="L8" i="20"/>
  <c r="J15" i="20" l="1"/>
  <c r="G15" i="20"/>
  <c r="F15" i="20"/>
  <c r="H15" i="20"/>
  <c r="I15" i="20"/>
  <c r="H8" i="20" l="1"/>
  <c r="F8" i="20"/>
  <c r="J8" i="20"/>
  <c r="G8" i="20"/>
  <c r="I8" i="20"/>
  <c r="J14" i="20" l="1"/>
  <c r="I14" i="20"/>
  <c r="H14" i="20"/>
  <c r="G14" i="20"/>
  <c r="F14" i="20"/>
  <c r="I7" i="20" l="1"/>
  <c r="F7" i="20"/>
  <c r="J7" i="20"/>
  <c r="G7" i="20" l="1"/>
  <c r="H7" i="20"/>
  <c r="U13" i="19" l="1"/>
  <c r="P13" i="19"/>
  <c r="T13" i="19"/>
  <c r="O13" i="19"/>
  <c r="S13" i="19"/>
  <c r="E14" i="20" s="1"/>
  <c r="N13" i="19"/>
  <c r="D14" i="20" s="1"/>
  <c r="O19" i="19"/>
  <c r="S19" i="19"/>
  <c r="E15" i="20" s="1"/>
  <c r="N19" i="19"/>
  <c r="D15" i="20" s="1"/>
  <c r="T19" i="19"/>
  <c r="U19" i="19"/>
  <c r="P19" i="19"/>
  <c r="K19" i="19" l="1"/>
  <c r="J19" i="19"/>
  <c r="Q13" i="19"/>
  <c r="D7" i="20" s="1"/>
  <c r="I19" i="19"/>
  <c r="C15" i="20" s="1"/>
  <c r="V13" i="19"/>
  <c r="E7" i="20" s="1"/>
  <c r="E19" i="19"/>
  <c r="D19" i="19"/>
  <c r="B15" i="20" s="1"/>
  <c r="F13" i="19"/>
  <c r="F19" i="19"/>
  <c r="I13" i="19"/>
  <c r="C14" i="20" s="1"/>
  <c r="K13" i="19"/>
  <c r="D13" i="19"/>
  <c r="B14" i="20" s="1"/>
  <c r="J13" i="19"/>
  <c r="Q19" i="19"/>
  <c r="D8" i="20" s="1"/>
  <c r="V19" i="19"/>
  <c r="E8" i="20" s="1"/>
  <c r="E13" i="19"/>
  <c r="L19" i="19" l="1"/>
  <c r="C8" i="20" s="1"/>
  <c r="G19" i="19"/>
  <c r="B8" i="20" s="1"/>
  <c r="L13" i="19"/>
  <c r="C7" i="20" s="1"/>
  <c r="G13" i="19"/>
  <c r="B7" i="20" s="1"/>
  <c r="BM13" i="19" l="1"/>
  <c r="BN13" i="19"/>
  <c r="BO13" i="19"/>
  <c r="BN19" i="19"/>
  <c r="BO19" i="19"/>
  <c r="BM19" i="19"/>
  <c r="BP13" i="19"/>
  <c r="BP19" i="19"/>
</calcChain>
</file>

<file path=xl/sharedStrings.xml><?xml version="1.0" encoding="utf-8"?>
<sst xmlns="http://schemas.openxmlformats.org/spreadsheetml/2006/main" count="504" uniqueCount="146">
  <si>
    <t>Aeroméxico Connect (Aerolitoral)</t>
  </si>
  <si>
    <t>Interjet (ABC Aerolíneas)</t>
  </si>
  <si>
    <t>Magnicharters (Grupo Aéreo Monterrey)</t>
  </si>
  <si>
    <t>American Airlines</t>
  </si>
  <si>
    <t>Delta Airlines</t>
  </si>
  <si>
    <t>Air Canada</t>
  </si>
  <si>
    <t>Volaris (Concesionaria Vuela Cia de Aviación)</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</si>
  <si>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</si>
  <si>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</si>
  <si>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</si>
  <si>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</si>
  <si>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Mar/Mar</t>
  </si>
  <si>
    <t>AIJ</t>
  </si>
  <si>
    <t>GMT</t>
  </si>
  <si>
    <t>SLI</t>
  </si>
  <si>
    <t>VOI</t>
  </si>
  <si>
    <t>AAL</t>
  </si>
  <si>
    <t>ACA</t>
  </si>
  <si>
    <t>DAL</t>
  </si>
  <si>
    <t>UAL</t>
  </si>
  <si>
    <t>E m p r e s a / Air Carrier</t>
  </si>
  <si>
    <t>ÍNDICE DE PUNTUALIDAD/ PUNCTUALITY INDEX</t>
  </si>
  <si>
    <t>IATA</t>
  </si>
  <si>
    <t>Promedio Norte América/ North America Average</t>
  </si>
  <si>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</si>
  <si>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</si>
  <si>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</si>
  <si>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</si>
  <si>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</si>
  <si>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</si>
  <si>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</si>
  <si>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</si>
  <si>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</si>
  <si>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</si>
  <si>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</si>
  <si>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</si>
  <si>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</si>
  <si>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</si>
  <si>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Aerolínea</t>
  </si>
  <si>
    <t>Índice de Puntualidad Promedio</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</si>
  <si>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</si>
  <si>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</si>
  <si>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</si>
  <si>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</si>
  <si>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</si>
  <si>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</si>
  <si>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</si>
  <si>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United Airlines, Inc.</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</si>
  <si>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</si>
  <si>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</si>
  <si>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</si>
  <si>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</si>
  <si>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</si>
  <si>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</si>
  <si>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</si>
  <si>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</si>
  <si>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</si>
  <si>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</si>
  <si>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</si>
  <si>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</si>
  <si>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</si>
  <si>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</si>
  <si>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</si>
  <si>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</si>
  <si>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</si>
  <si>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</si>
  <si>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</si>
  <si>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Promedio % de Operaciones a Tiempo</t>
  </si>
  <si>
    <t>WG</t>
  </si>
  <si>
    <t>Sunwing (Sunwing Airlines)</t>
  </si>
  <si>
    <t>WS</t>
  </si>
  <si>
    <t>West Jet (Westjet Airlines Ltd)</t>
  </si>
  <si>
    <t>TS</t>
  </si>
  <si>
    <t>Air Transat (Transat A. T.)</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</si>
  <si>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</si>
  <si>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</si>
  <si>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</si>
  <si>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</si>
  <si>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</si>
  <si>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</si>
  <si>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Interjet</t>
  </si>
  <si>
    <t>Magnicharters</t>
  </si>
  <si>
    <t>Aeroméxico Connect</t>
  </si>
  <si>
    <t>Volaris</t>
  </si>
  <si>
    <t>Air Transat</t>
  </si>
  <si>
    <t>Sunwing</t>
  </si>
  <si>
    <t>West Jet</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</si>
  <si>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</si>
  <si>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</si>
  <si>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</si>
  <si>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</si>
  <si>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</si>
  <si>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</si>
  <si>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</si>
  <si>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</si>
  <si>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</si>
  <si>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</si>
  <si>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</si>
  <si>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</si>
  <si>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</si>
  <si>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</si>
  <si>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</si>
  <si>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</si>
  <si>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</si>
  <si>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</si>
  <si>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(Ene-Dic)
Empresas Nacionales</t>
  </si>
  <si>
    <t>Total Anual 2016 (Ene-Dic)
Empresas Internacionales</t>
  </si>
  <si>
    <t>Índice de puntualidad
(Ene-Dic)</t>
  </si>
  <si>
    <t>AEROPUERTO DE  COZUMEL</t>
  </si>
  <si>
    <t>Operaciones</t>
  </si>
  <si>
    <t>Detalle</t>
  </si>
  <si>
    <t>Operaciones a Tiempo</t>
  </si>
  <si>
    <t>No Imputable</t>
  </si>
  <si>
    <t>REPERCUSIONES POR UN TERCERO</t>
  </si>
  <si>
    <t>EVENTO OCASIONAL</t>
  </si>
  <si>
    <t>INFRAESTRUCTURA AEROPORTUARIA</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</si>
  <si>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</si>
  <si>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</si>
  <si>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</si>
  <si>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</si>
  <si>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</si>
  <si>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</si>
  <si>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</si>
  <si>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</si>
  <si>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</si>
  <si>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</si>
  <si>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</si>
  <si>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</si>
  <si>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</si>
  <si>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</si>
  <si>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</si>
  <si>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</si>
  <si>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</si>
  <si>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</si>
  <si>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MANTENIMIENTO AERONAVES*</t>
  </si>
  <si>
    <t>REPERCUSIONES*</t>
  </si>
  <si>
    <t>TRIPULACIONES*</t>
  </si>
  <si>
    <t>ESPERA DE EQUIPO Apto</t>
  </si>
  <si>
    <t xml:space="preserve">APLICACIÓN DE CONTROL DE FLUJO </t>
  </si>
  <si>
    <t>Total general</t>
  </si>
  <si>
    <t>-</t>
  </si>
  <si>
    <t>Operaciones Imputables a la aerolínea</t>
  </si>
  <si>
    <t>Repercusiones Por Un Tercero</t>
  </si>
  <si>
    <t>Evento Ocasional</t>
  </si>
  <si>
    <t>Infraestructura Aeroportuaria</t>
  </si>
  <si>
    <t>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</si>
</sst>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4" fillId="0" borderId="0" applyFont="0" applyFill="0" applyBorder="0" applyAlignment="0" applyProtection="0"/>
    <xf numFmtId="0" fontId="6"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6"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0" fontId="0" fillId="0" borderId="10" xfId="0" applyFill="1" applyBorder="1"/>
    <xf numFmtId="0" fontId="0" fillId="0" borderId="0" xfId="0" applyFill="1" applyBorder="1"/>
    <xf numFmtId="0" fontId="7" fillId="0" borderId="0" xfId="0" applyFont="1" applyFill="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9" fontId="7" fillId="24" borderId="10" xfId="44" applyFont="1" applyFill="1" applyBorder="1" applyAlignment="1">
      <alignment horizontal="right"/>
    </xf>
    <xf numFmtId="0" fontId="30" fillId="0" borderId="0" xfId="0" applyFont="1"/>
    <xf numFmtId="3" fontId="0" fillId="0" borderId="10" xfId="0" applyNumberFormat="1" applyFill="1" applyBorder="1"/>
    <xf numFmtId="0" fontId="6" fillId="0" borderId="0" xfId="0" applyFont="1" applyBorder="1"/>
    <xf numFmtId="9" fontId="0" fillId="0" borderId="0" xfId="44" applyFont="1" applyFill="1" applyBorder="1" applyAlignment="1">
      <alignment horizontal="right"/>
    </xf>
    <xf numFmtId="0" fontId="7" fillId="24" borderId="10" xfId="0" applyFont="1" applyFill="1" applyBorder="1" applyAlignment="1">
      <alignment wrapText="1"/>
    </xf>
    <xf numFmtId="9" fontId="0" fillId="0" borderId="0" xfId="0" applyNumberFormat="1"/>
    <xf numFmtId="0" fontId="7" fillId="0" borderId="0" xfId="0" applyFont="1" applyAlignment="1"/>
    <xf numFmtId="0" fontId="6" fillId="0" borderId="10" xfId="0" applyFont="1" applyBorder="1" applyAlignment="1">
      <alignment horizontal="left" vertical="center"/>
    </xf>
    <xf numFmtId="9" fontId="0" fillId="0" borderId="11" xfId="44" applyFont="1" applyBorder="1" applyAlignment="1">
      <alignment horizontal="center"/>
    </xf>
    <xf numFmtId="0" fontId="6"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0" fontId="6" fillId="0" borderId="10" xfId="0" applyFont="1" applyFill="1" applyBorder="1" applyAlignment="1">
      <alignment horizontal="left"/>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6" fillId="0" borderId="0" xfId="0" applyFont="1"/>
    <xf numFmtId="9" fontId="7" fillId="0" borderId="0" xfId="44" applyFont="1" applyFill="1" applyBorder="1"/>
    <xf numFmtId="9" fontId="6" fillId="0" borderId="0" xfId="44" applyFont="1" applyFill="1" applyBorder="1"/>
    <xf numFmtId="166" fontId="7" fillId="0" borderId="0" xfId="0" applyNumberFormat="1" applyFont="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0" fontId="6" fillId="0" borderId="13" xfId="0" applyFont="1" applyFill="1" applyBorder="1" applyAlignment="1">
      <alignment horizontal="left"/>
    </xf>
    <xf numFmtId="9" fontId="6" fillId="27" borderId="13" xfId="0" applyNumberFormat="1" applyFont="1" applyFill="1" applyBorder="1"/>
    <xf numFmtId="0" fontId="7" fillId="0" borderId="0" xfId="0" applyFont="1" applyAlignment="1">
      <alignment horizontal="left"/>
    </xf>
    <xf numFmtId="0" fontId="31" fillId="26" borderId="12" xfId="0" applyFont="1" applyFill="1" applyBorder="1" applyAlignment="1">
      <alignment horizontal="center" vertical="center"/>
    </xf>
    <xf numFmtId="0" fontId="8" fillId="0" borderId="0" xfId="0" applyFont="1" applyAlignment="1"/>
    <xf numFmtId="0" fontId="31" fillId="26" borderId="13" xfId="0" applyFont="1" applyFill="1" applyBorder="1" applyAlignment="1">
      <alignment horizontal="center" vertical="center" wrapText="1"/>
    </xf>
    <xf numFmtId="0" fontId="31" fillId="26" borderId="11" xfId="0" applyFont="1" applyFill="1" applyBorder="1" applyAlignment="1">
      <alignment horizontal="center" vertical="center" wrapText="1"/>
    </xf>
    <xf numFmtId="3" fontId="7" fillId="24" borderId="11" xfId="0" applyNumberFormat="1" applyFont="1" applyFill="1" applyBorder="1" applyAlignment="1">
      <alignment wrapText="1"/>
    </xf>
    <xf numFmtId="3" fontId="7" fillId="24" borderId="10" xfId="0" applyNumberFormat="1" applyFont="1" applyFill="1" applyBorder="1" applyAlignment="1">
      <alignment wrapText="1"/>
    </xf>
    <xf numFmtId="0" fontId="1" fillId="0" borderId="0" xfId="103"/>
    <xf numFmtId="0" fontId="51" fillId="24" borderId="10" xfId="103" applyFont="1" applyFill="1" applyBorder="1"/>
    <xf numFmtId="165" fontId="51" fillId="24" borderId="10" xfId="103" applyNumberFormat="1" applyFont="1" applyFill="1" applyBorder="1"/>
    <xf numFmtId="0" fontId="1" fillId="0" borderId="10" xfId="103" applyBorder="1"/>
    <xf numFmtId="165" fontId="0" fillId="0" borderId="10" xfId="104" applyNumberFormat="1" applyFont="1" applyBorder="1"/>
    <xf numFmtId="166" fontId="0" fillId="0" borderId="0" xfId="105" applyNumberFormat="1" applyFont="1"/>
    <xf numFmtId="165" fontId="1" fillId="0" borderId="0" xfId="103" applyNumberFormat="1"/>
    <xf numFmtId="165" fontId="0" fillId="0" borderId="0" xfId="104" applyNumberFormat="1" applyFont="1"/>
    <xf numFmtId="0" fontId="51" fillId="0" borderId="0" xfId="103" applyFont="1"/>
    <xf numFmtId="0" fontId="1" fillId="31" borderId="0" xfId="103" applyFill="1" applyAlignment="1">
      <alignment horizontal="left"/>
    </xf>
    <xf numFmtId="165" fontId="1" fillId="31" borderId="0" xfId="103" applyNumberFormat="1" applyFill="1"/>
    <xf numFmtId="0" fontId="1" fillId="31" borderId="0" xfId="103" applyFill="1" applyAlignment="1">
      <alignment horizontal="left" indent="1"/>
    </xf>
    <xf numFmtId="0" fontId="1" fillId="30" borderId="0" xfId="103" applyFill="1" applyAlignment="1">
      <alignment horizontal="left"/>
    </xf>
    <xf numFmtId="165" fontId="1" fillId="30" borderId="0" xfId="103" applyNumberFormat="1" applyFill="1"/>
    <xf numFmtId="0" fontId="1" fillId="30" borderId="0" xfId="103" applyFill="1" applyAlignment="1">
      <alignment horizontal="left" indent="1"/>
    </xf>
    <xf numFmtId="0" fontId="1" fillId="0" borderId="0" xfId="103" applyAlignment="1">
      <alignment horizontal="left"/>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2" xfId="65"/>
    <cellStyle name="Bueno" xfId="19" builtinId="26" customBuiltin="1"/>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25">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overlay val="0"/>
    </c:title>
    <c:autoTitleDeleted val="0"/>
    <c:plotArea>
      <c:layout/>
      <c:barChart>
        <c:barDir val="col"/>
        <c:grouping val="clustered"/>
        <c:varyColors val="0"/>
        <c:ser>
          <c:idx val="1"/>
          <c:order val="0"/>
          <c:tx>
            <c:strRef>
              <c:f>'Gráficos Índice de Puntualidad'!$L$49</c:f>
              <c:strCache>
                <c:ptCount val="1"/>
                <c:pt idx="0">
                  <c:v>Índice de puntualidad
(Ene-Dic)</c:v>
                </c:pt>
              </c:strCache>
            </c:strRef>
          </c:tx>
          <c:invertIfNegative val="0"/>
          <c:cat>
            <c:strRef>
              <c:f>'Gráficos Índice de Puntualidad'!$J$50:$J$53</c:f>
              <c:strCache>
                <c:ptCount val="4"/>
                <c:pt idx="0">
                  <c:v>Interjet</c:v>
                </c:pt>
                <c:pt idx="1">
                  <c:v>Magnicharters</c:v>
                </c:pt>
                <c:pt idx="2">
                  <c:v>Aeroméxico Connect</c:v>
                </c:pt>
                <c:pt idx="3">
                  <c:v>Volaris</c:v>
                </c:pt>
              </c:strCache>
            </c:strRef>
          </c:cat>
          <c:val>
            <c:numRef>
              <c:f>'Gráficos Índice de Puntualidad'!$L$50:$L$53</c:f>
              <c:numCache>
                <c:formatCode>0%</c:formatCode>
                <c:ptCount val="4"/>
                <c:pt idx="0">
                  <c:v>0.87404580152671763</c:v>
                </c:pt>
                <c:pt idx="1">
                  <c:v>1</c:v>
                </c:pt>
                <c:pt idx="2">
                  <c:v>0.96153846153846156</c:v>
                </c:pt>
                <c:pt idx="3">
                  <c:v>1</c:v>
                </c:pt>
              </c:numCache>
            </c:numRef>
          </c:val>
          <c:extLst>
            <c:ext xmlns:c16="http://schemas.microsoft.com/office/drawing/2014/chart" uri="{C3380CC4-5D6E-409C-BE32-E72D297353CC}">
              <c16:uniqueId val="{00000000-7EC4-4BB2-9023-0854D336EE88}"/>
            </c:ext>
          </c:extLst>
        </c:ser>
        <c:ser>
          <c:idx val="2"/>
          <c:order val="1"/>
          <c:tx>
            <c:strRef>
              <c:f>'Gráficos Índice de Puntualidad'!$M$49</c:f>
              <c:strCache>
                <c:ptCount val="1"/>
                <c:pt idx="0">
                  <c:v>Dentro del  Horario</c:v>
                </c:pt>
              </c:strCache>
            </c:strRef>
          </c:tx>
          <c:invertIfNegative val="0"/>
          <c:cat>
            <c:strRef>
              <c:f>'Gráficos Índice de Puntualidad'!$J$50:$J$53</c:f>
              <c:strCache>
                <c:ptCount val="4"/>
                <c:pt idx="0">
                  <c:v>Interjet</c:v>
                </c:pt>
                <c:pt idx="1">
                  <c:v>Magnicharters</c:v>
                </c:pt>
                <c:pt idx="2">
                  <c:v>Aeroméxico Connect</c:v>
                </c:pt>
                <c:pt idx="3">
                  <c:v>Volaris</c:v>
                </c:pt>
              </c:strCache>
            </c:strRef>
          </c:cat>
          <c:val>
            <c:numRef>
              <c:f>'Gráficos Índice de Puntualidad'!$M$50:$M$53</c:f>
              <c:numCache>
                <c:formatCode>0%</c:formatCode>
                <c:ptCount val="4"/>
                <c:pt idx="0">
                  <c:v>0.33587786259541985</c:v>
                </c:pt>
                <c:pt idx="1">
                  <c:v>0.59677419354838712</c:v>
                </c:pt>
                <c:pt idx="2">
                  <c:v>0.70879120879120872</c:v>
                </c:pt>
                <c:pt idx="3">
                  <c:v>0.87931034482758619</c:v>
                </c:pt>
              </c:numCache>
            </c:numRef>
          </c:val>
          <c:extLst>
            <c:ext xmlns:c16="http://schemas.microsoft.com/office/drawing/2014/chart" uri="{C3380CC4-5D6E-409C-BE32-E72D297353CC}">
              <c16:uniqueId val="{00000001-7EC4-4BB2-9023-0854D336EE88}"/>
            </c:ext>
          </c:extLst>
        </c:ser>
        <c:dLbls>
          <c:showLegendKey val="0"/>
          <c:showVal val="0"/>
          <c:showCatName val="0"/>
          <c:showSerName val="0"/>
          <c:showPercent val="0"/>
          <c:showBubbleSize val="0"/>
        </c:dLbls>
        <c:gapWidth val="150"/>
        <c:axId val="250620408"/>
        <c:axId val="516948504"/>
      </c:barChart>
      <c:catAx>
        <c:axId val="25062040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16948504"/>
        <c:crosses val="autoZero"/>
        <c:auto val="1"/>
        <c:lblAlgn val="ctr"/>
        <c:lblOffset val="100"/>
        <c:noMultiLvlLbl val="0"/>
      </c:catAx>
      <c:valAx>
        <c:axId val="516948504"/>
        <c:scaling>
          <c:orientation val="minMax"/>
          <c:max val="1"/>
          <c:min val="0"/>
        </c:scaling>
        <c:delete val="0"/>
        <c:axPos val="l"/>
        <c:majorGridlines/>
        <c:numFmt formatCode="0%" sourceLinked="1"/>
        <c:majorTickMark val="out"/>
        <c:minorTickMark val="none"/>
        <c:tickLblPos val="nextTo"/>
        <c:crossAx val="25062040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overlay val="0"/>
    </c:title>
    <c:autoTitleDeleted val="0"/>
    <c:plotArea>
      <c:layout/>
      <c:barChart>
        <c:barDir val="col"/>
        <c:grouping val="clustered"/>
        <c:varyColors val="0"/>
        <c:ser>
          <c:idx val="1"/>
          <c:order val="0"/>
          <c:tx>
            <c:strRef>
              <c:f>'Gráficos Índice de Puntualidad'!$L$64</c:f>
              <c:strCache>
                <c:ptCount val="1"/>
                <c:pt idx="0">
                  <c:v>Índice de puntualidad
(Ene-Dic)</c:v>
                </c:pt>
              </c:strCache>
            </c:strRef>
          </c:tx>
          <c:invertIfNegative val="0"/>
          <c:cat>
            <c:strRef>
              <c:f>'Gráficos Índice de Puntualidad'!$J$65:$J$71</c:f>
              <c:strCache>
                <c:ptCount val="7"/>
                <c:pt idx="0">
                  <c:v>American Airlines</c:v>
                </c:pt>
                <c:pt idx="1">
                  <c:v>Air Canada</c:v>
                </c:pt>
                <c:pt idx="2">
                  <c:v>Delta Airlines</c:v>
                </c:pt>
                <c:pt idx="3">
                  <c:v>United Airlines, Inc.</c:v>
                </c:pt>
                <c:pt idx="4">
                  <c:v>Air Transat</c:v>
                </c:pt>
                <c:pt idx="5">
                  <c:v>Sunwing</c:v>
                </c:pt>
                <c:pt idx="6">
                  <c:v>West Jet</c:v>
                </c:pt>
              </c:strCache>
            </c:strRef>
          </c:cat>
          <c:val>
            <c:numRef>
              <c:f>'Gráficos Índice de Puntualidad'!$L$65:$L$71</c:f>
              <c:numCache>
                <c:formatCode>0%</c:formatCode>
                <c:ptCount val="7"/>
                <c:pt idx="0">
                  <c:v>0.96695226438188497</c:v>
                </c:pt>
                <c:pt idx="1">
                  <c:v>0.92718446601941751</c:v>
                </c:pt>
                <c:pt idx="2">
                  <c:v>0.95351925630810097</c:v>
                </c:pt>
                <c:pt idx="3">
                  <c:v>0.9563636363636363</c:v>
                </c:pt>
                <c:pt idx="4">
                  <c:v>0.859375</c:v>
                </c:pt>
                <c:pt idx="5">
                  <c:v>0.69902912621359226</c:v>
                </c:pt>
                <c:pt idx="6">
                  <c:v>0.95454545454545459</c:v>
                </c:pt>
              </c:numCache>
            </c:numRef>
          </c:val>
          <c:extLst>
            <c:ext xmlns:c16="http://schemas.microsoft.com/office/drawing/2014/chart" uri="{C3380CC4-5D6E-409C-BE32-E72D297353CC}">
              <c16:uniqueId val="{00000000-6BAD-493C-9680-69250903002F}"/>
            </c:ext>
          </c:extLst>
        </c:ser>
        <c:ser>
          <c:idx val="2"/>
          <c:order val="1"/>
          <c:tx>
            <c:strRef>
              <c:f>'Gráficos Índice de Puntualidad'!$M$64</c:f>
              <c:strCache>
                <c:ptCount val="1"/>
                <c:pt idx="0">
                  <c:v>Dentro del  Horario</c:v>
                </c:pt>
              </c:strCache>
            </c:strRef>
          </c:tx>
          <c:invertIfNegative val="0"/>
          <c:cat>
            <c:strRef>
              <c:f>'Gráficos Índice de Puntualidad'!$J$65:$J$71</c:f>
              <c:strCache>
                <c:ptCount val="7"/>
                <c:pt idx="0">
                  <c:v>American Airlines</c:v>
                </c:pt>
                <c:pt idx="1">
                  <c:v>Air Canada</c:v>
                </c:pt>
                <c:pt idx="2">
                  <c:v>Delta Airlines</c:v>
                </c:pt>
                <c:pt idx="3">
                  <c:v>United Airlines, Inc.</c:v>
                </c:pt>
                <c:pt idx="4">
                  <c:v>Air Transat</c:v>
                </c:pt>
                <c:pt idx="5">
                  <c:v>Sunwing</c:v>
                </c:pt>
                <c:pt idx="6">
                  <c:v>West Jet</c:v>
                </c:pt>
              </c:strCache>
            </c:strRef>
          </c:cat>
          <c:val>
            <c:numRef>
              <c:f>'Gráficos Índice de Puntualidad'!$M$65:$M$71</c:f>
              <c:numCache>
                <c:formatCode>0%</c:formatCode>
                <c:ptCount val="7"/>
                <c:pt idx="0">
                  <c:v>0.83843329253365972</c:v>
                </c:pt>
                <c:pt idx="1">
                  <c:v>0.78155339805825241</c:v>
                </c:pt>
                <c:pt idx="2">
                  <c:v>0.80478087649402386</c:v>
                </c:pt>
                <c:pt idx="3">
                  <c:v>0.81090909090909091</c:v>
                </c:pt>
                <c:pt idx="4">
                  <c:v>0.65625</c:v>
                </c:pt>
                <c:pt idx="5">
                  <c:v>0.44660194174757284</c:v>
                </c:pt>
                <c:pt idx="6">
                  <c:v>0.59090909090909083</c:v>
                </c:pt>
              </c:numCache>
            </c:numRef>
          </c:val>
          <c:extLst>
            <c:ext xmlns:c16="http://schemas.microsoft.com/office/drawing/2014/chart" uri="{C3380CC4-5D6E-409C-BE32-E72D297353CC}">
              <c16:uniqueId val="{00000001-6BAD-493C-9680-69250903002F}"/>
            </c:ext>
          </c:extLst>
        </c:ser>
        <c:dLbls>
          <c:showLegendKey val="0"/>
          <c:showVal val="0"/>
          <c:showCatName val="0"/>
          <c:showSerName val="0"/>
          <c:showPercent val="0"/>
          <c:showBubbleSize val="0"/>
        </c:dLbls>
        <c:gapWidth val="150"/>
        <c:axId val="516949288"/>
        <c:axId val="516949680"/>
      </c:barChart>
      <c:catAx>
        <c:axId val="516949288"/>
        <c:scaling>
          <c:orientation val="minMax"/>
        </c:scaling>
        <c:delete val="0"/>
        <c:axPos val="b"/>
        <c:numFmt formatCode="General" sourceLinked="1"/>
        <c:majorTickMark val="out"/>
        <c:minorTickMark val="none"/>
        <c:tickLblPos val="nextTo"/>
        <c:txPr>
          <a:bodyPr rot="0" vert="horz"/>
          <a:lstStyle/>
          <a:p>
            <a:pPr>
              <a:defRPr/>
            </a:pPr>
            <a:endParaRPr lang="es-MX"/>
          </a:p>
        </c:txPr>
        <c:crossAx val="516949680"/>
        <c:crosses val="autoZero"/>
        <c:auto val="1"/>
        <c:lblAlgn val="ctr"/>
        <c:lblOffset val="100"/>
        <c:noMultiLvlLbl val="0"/>
      </c:catAx>
      <c:valAx>
        <c:axId val="516949680"/>
        <c:scaling>
          <c:orientation val="minMax"/>
          <c:max val="1"/>
          <c:min val="0"/>
        </c:scaling>
        <c:delete val="0"/>
        <c:axPos val="l"/>
        <c:majorGridlines/>
        <c:numFmt formatCode="0%" sourceLinked="1"/>
        <c:majorTickMark val="out"/>
        <c:minorTickMark val="none"/>
        <c:tickLblPos val="nextTo"/>
        <c:crossAx val="51694928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Puntualidad'!$A$14</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0.53656126482213429</c:v>
                </c:pt>
                <c:pt idx="1">
                  <c:v>0.47916666666666669</c:v>
                </c:pt>
                <c:pt idx="2">
                  <c:v>0.38383838383838381</c:v>
                </c:pt>
                <c:pt idx="3">
                  <c:v>0.45961538461538459</c:v>
                </c:pt>
                <c:pt idx="4">
                  <c:v>0.32352941176470584</c:v>
                </c:pt>
                <c:pt idx="5">
                  <c:v>0.26470588235294112</c:v>
                </c:pt>
                <c:pt idx="6">
                  <c:v>0.41145833333333331</c:v>
                </c:pt>
                <c:pt idx="7">
                  <c:v>0.55575396825396828</c:v>
                </c:pt>
                <c:pt idx="8">
                  <c:v>0.53055555555555556</c:v>
                </c:pt>
                <c:pt idx="9">
                  <c:v>0.71052631578947367</c:v>
                </c:pt>
                <c:pt idx="10">
                  <c:v>0.80402930402930406</c:v>
                </c:pt>
                <c:pt idx="11">
                  <c:v>0.78618421052631582</c:v>
                </c:pt>
              </c:numCache>
            </c:numRef>
          </c:val>
          <c:smooth val="0"/>
          <c:extLst>
            <c:ext xmlns:c16="http://schemas.microsoft.com/office/drawing/2014/chart" uri="{C3380CC4-5D6E-409C-BE32-E72D297353CC}">
              <c16:uniqueId val="{00000000-2F6E-456C-9939-DB02EA811A12}"/>
            </c:ext>
          </c:extLst>
        </c:ser>
        <c:ser>
          <c:idx val="1"/>
          <c:order val="1"/>
          <c:tx>
            <c:strRef>
              <c:f>'Gráficos Índice de Puntualidad'!$A$15</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Puntualidad'!$B$13:$M$13</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Puntualidad'!$B$15:$M$15</c:f>
              <c:numCache>
                <c:formatCode>0%</c:formatCode>
                <c:ptCount val="12"/>
                <c:pt idx="0">
                  <c:v>0.72851818668075496</c:v>
                </c:pt>
                <c:pt idx="1">
                  <c:v>0.73272999676060901</c:v>
                </c:pt>
                <c:pt idx="2">
                  <c:v>0.71038530796934174</c:v>
                </c:pt>
                <c:pt idx="3">
                  <c:v>0.65454027856201769</c:v>
                </c:pt>
                <c:pt idx="4">
                  <c:v>0.67980769230769234</c:v>
                </c:pt>
                <c:pt idx="5">
                  <c:v>0.78520878293957286</c:v>
                </c:pt>
                <c:pt idx="6">
                  <c:v>0.75469584844584836</c:v>
                </c:pt>
                <c:pt idx="7">
                  <c:v>0.73893849206349205</c:v>
                </c:pt>
                <c:pt idx="8">
                  <c:v>0.87109929078014192</c:v>
                </c:pt>
                <c:pt idx="9">
                  <c:v>0.92560483870967736</c:v>
                </c:pt>
                <c:pt idx="10">
                  <c:v>0.93664906103286394</c:v>
                </c:pt>
                <c:pt idx="11">
                  <c:v>0.54487476808905377</c:v>
                </c:pt>
              </c:numCache>
            </c:numRef>
          </c:val>
          <c:smooth val="0"/>
          <c:extLst>
            <c:ext xmlns:c16="http://schemas.microsoft.com/office/drawing/2014/chart" uri="{C3380CC4-5D6E-409C-BE32-E72D297353CC}">
              <c16:uniqueId val="{00000001-2F6E-456C-9939-DB02EA811A12}"/>
            </c:ext>
          </c:extLst>
        </c:ser>
        <c:dLbls>
          <c:showLegendKey val="0"/>
          <c:showVal val="0"/>
          <c:showCatName val="0"/>
          <c:showSerName val="0"/>
          <c:showPercent val="0"/>
          <c:showBubbleSize val="0"/>
        </c:dLbls>
        <c:marker val="1"/>
        <c:smooth val="0"/>
        <c:axId val="251567864"/>
        <c:axId val="251568256"/>
      </c:lineChart>
      <c:catAx>
        <c:axId val="251567864"/>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251568256"/>
        <c:crosses val="autoZero"/>
        <c:auto val="1"/>
        <c:lblAlgn val="ctr"/>
        <c:lblOffset val="100"/>
        <c:noMultiLvlLbl val="0"/>
      </c:catAx>
      <c:valAx>
        <c:axId val="251568256"/>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251567864"/>
        <c:crosses val="autoZero"/>
        <c:crossBetween val="between"/>
        <c:majorUnit val="0.1"/>
      </c:valAx>
    </c:plotArea>
    <c:legend>
      <c:legendPos val="b"/>
      <c:layout>
        <c:manualLayout>
          <c:xMode val="edge"/>
          <c:yMode val="edge"/>
          <c:x val="9.3954373324242391E-2"/>
          <c:y val="0.92442134459467462"/>
          <c:w val="0.9"/>
          <c:h val="7.447996056327065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0.54743083003952564</c:v>
                </c:pt>
                <c:pt idx="1">
                  <c:v>0.47916666666666669</c:v>
                </c:pt>
                <c:pt idx="2">
                  <c:v>1</c:v>
                </c:pt>
                <c:pt idx="3">
                  <c:v>1</c:v>
                </c:pt>
                <c:pt idx="4">
                  <c:v>1</c:v>
                </c:pt>
                <c:pt idx="5">
                  <c:v>1</c:v>
                </c:pt>
                <c:pt idx="6">
                  <c:v>1</c:v>
                </c:pt>
                <c:pt idx="7">
                  <c:v>1</c:v>
                </c:pt>
                <c:pt idx="8">
                  <c:v>0.98750000000000004</c:v>
                </c:pt>
                <c:pt idx="9">
                  <c:v>1</c:v>
                </c:pt>
                <c:pt idx="10">
                  <c:v>1</c:v>
                </c:pt>
                <c:pt idx="11">
                  <c:v>1</c:v>
                </c:pt>
              </c:numCache>
            </c:numRef>
          </c:val>
          <c:smooth val="0"/>
          <c:extLst>
            <c:ext xmlns:c16="http://schemas.microsoft.com/office/drawing/2014/chart" uri="{C3380CC4-5D6E-409C-BE32-E72D297353CC}">
              <c16:uniqueId val="{00000000-C07E-44A5-932D-82594C2251C1}"/>
            </c:ext>
          </c:extLst>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0.72851818668075496</c:v>
                </c:pt>
                <c:pt idx="1">
                  <c:v>0.73272999676060901</c:v>
                </c:pt>
                <c:pt idx="2">
                  <c:v>0.99744897959183676</c:v>
                </c:pt>
                <c:pt idx="3">
                  <c:v>1</c:v>
                </c:pt>
                <c:pt idx="4">
                  <c:v>0.99326923076923079</c:v>
                </c:pt>
                <c:pt idx="5">
                  <c:v>0.96568605179463884</c:v>
                </c:pt>
                <c:pt idx="6">
                  <c:v>0.96189939939939939</c:v>
                </c:pt>
                <c:pt idx="7">
                  <c:v>0.96696428571428572</c:v>
                </c:pt>
                <c:pt idx="8">
                  <c:v>1</c:v>
                </c:pt>
                <c:pt idx="9">
                  <c:v>1</c:v>
                </c:pt>
                <c:pt idx="10">
                  <c:v>1</c:v>
                </c:pt>
                <c:pt idx="11">
                  <c:v>0.99609616573902293</c:v>
                </c:pt>
              </c:numCache>
            </c:numRef>
          </c:val>
          <c:smooth val="0"/>
          <c:extLst>
            <c:ext xmlns:c16="http://schemas.microsoft.com/office/drawing/2014/chart" uri="{C3380CC4-5D6E-409C-BE32-E72D297353CC}">
              <c16:uniqueId val="{00000001-C07E-44A5-932D-82594C2251C1}"/>
            </c:ext>
          </c:extLst>
        </c:ser>
        <c:dLbls>
          <c:showLegendKey val="0"/>
          <c:showVal val="0"/>
          <c:showCatName val="0"/>
          <c:showSerName val="0"/>
          <c:showPercent val="0"/>
          <c:showBubbleSize val="0"/>
        </c:dLbls>
        <c:marker val="1"/>
        <c:smooth val="0"/>
        <c:axId val="251569040"/>
        <c:axId val="511164016"/>
      </c:lineChart>
      <c:catAx>
        <c:axId val="251569040"/>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11164016"/>
        <c:crosses val="autoZero"/>
        <c:auto val="1"/>
        <c:lblAlgn val="ctr"/>
        <c:lblOffset val="100"/>
        <c:noMultiLvlLbl val="0"/>
      </c:catAx>
      <c:valAx>
        <c:axId val="511164016"/>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251569040"/>
        <c:crosses val="autoZero"/>
        <c:crossBetween val="between"/>
      </c:valAx>
    </c:plotArea>
    <c:legend>
      <c:legendPos val="b"/>
      <c:layout>
        <c:manualLayout>
          <c:xMode val="edge"/>
          <c:yMode val="edge"/>
          <c:x val="8.9854953195398518E-2"/>
          <c:y val="0.92024178271807111"/>
          <c:w val="0.8999999844137925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Ene-Dic en el Aeropuerto de Cozumel</a:t>
            </a:r>
          </a:p>
          <a:p>
            <a:pPr>
              <a:defRPr sz="1600"/>
            </a:pPr>
            <a:r>
              <a:rPr lang="en-US" sz="1600" baseline="0"/>
              <a:t> 2017 </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75000"/>
                  <a:lumOff val="25000"/>
                </a:schemeClr>
              </a:solidFill>
              <a:ln w="19050">
                <a:solidFill>
                  <a:schemeClr val="lt1"/>
                </a:solidFill>
              </a:ln>
              <a:effectLst/>
            </c:spPr>
            <c:extLst>
              <c:ext xmlns:c16="http://schemas.microsoft.com/office/drawing/2014/chart" uri="{C3380CC4-5D6E-409C-BE32-E72D297353CC}">
                <c16:uniqueId val="{00000001-BEFD-48A2-974F-78E09FA312BB}"/>
              </c:ext>
            </c:extLst>
          </c:dPt>
          <c:dPt>
            <c:idx val="1"/>
            <c:bubble3D val="0"/>
            <c:spPr>
              <a:solidFill>
                <a:srgbClr val="800000"/>
              </a:solidFill>
              <a:ln w="19050">
                <a:solidFill>
                  <a:schemeClr val="lt1"/>
                </a:solidFill>
              </a:ln>
              <a:effectLst/>
            </c:spPr>
            <c:extLst>
              <c:ext xmlns:c16="http://schemas.microsoft.com/office/drawing/2014/chart" uri="{C3380CC4-5D6E-409C-BE32-E72D297353CC}">
                <c16:uniqueId val="{00000003-BEFD-48A2-974F-78E09FA312BB}"/>
              </c:ext>
            </c:extLst>
          </c:dPt>
          <c:dPt>
            <c:idx val="2"/>
            <c:bubble3D val="0"/>
            <c:spPr>
              <a:solidFill>
                <a:schemeClr val="accent3">
                  <a:shade val="82000"/>
                </a:schemeClr>
              </a:solidFill>
              <a:ln w="19050">
                <a:solidFill>
                  <a:schemeClr val="lt1"/>
                </a:solidFill>
              </a:ln>
              <a:effectLst/>
            </c:spPr>
            <c:extLst>
              <c:ext xmlns:c16="http://schemas.microsoft.com/office/drawing/2014/chart" uri="{C3380CC4-5D6E-409C-BE32-E72D297353CC}">
                <c16:uniqueId val="{00000005-BEFD-48A2-974F-78E09FA312BB}"/>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BEFD-48A2-974F-78E09FA312BB}"/>
              </c:ext>
            </c:extLst>
          </c:dPt>
          <c:dPt>
            <c:idx val="4"/>
            <c:bubble3D val="0"/>
            <c:spPr>
              <a:solidFill>
                <a:schemeClr val="accent3">
                  <a:tint val="83000"/>
                </a:schemeClr>
              </a:solidFill>
              <a:ln w="19050">
                <a:solidFill>
                  <a:schemeClr val="lt1"/>
                </a:solidFill>
              </a:ln>
              <a:effectLst/>
            </c:spPr>
            <c:extLst>
              <c:ext xmlns:c16="http://schemas.microsoft.com/office/drawing/2014/chart" uri="{C3380CC4-5D6E-409C-BE32-E72D297353CC}">
                <c16:uniqueId val="{00000009-BEFD-48A2-974F-78E09FA312BB}"/>
              </c:ext>
            </c:extLst>
          </c:dPt>
          <c:dPt>
            <c:idx val="5"/>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B-BEFD-48A2-974F-78E09FA312BB}"/>
              </c:ext>
            </c:extLst>
          </c:dPt>
          <c:dPt>
            <c:idx val="6"/>
            <c:bubble3D val="0"/>
            <c:spPr>
              <a:solidFill>
                <a:schemeClr val="accent3">
                  <a:tint val="48000"/>
                </a:schemeClr>
              </a:solidFill>
              <a:ln w="19050">
                <a:solidFill>
                  <a:schemeClr val="lt1"/>
                </a:solidFill>
              </a:ln>
              <a:effectLst/>
            </c:spPr>
            <c:extLst>
              <c:ext xmlns:c16="http://schemas.microsoft.com/office/drawing/2014/chart" uri="{C3380CC4-5D6E-409C-BE32-E72D297353CC}">
                <c16:uniqueId val="{0000000D-BEFD-48A2-974F-78E09FA312BB}"/>
              </c:ext>
            </c:extLst>
          </c:dPt>
          <c:dPt>
            <c:idx val="7"/>
            <c:bubble3D val="0"/>
            <c:spPr>
              <a:solidFill>
                <a:schemeClr val="accent3">
                  <a:tint val="30000"/>
                </a:schemeClr>
              </a:solidFill>
              <a:ln w="19050">
                <a:solidFill>
                  <a:schemeClr val="lt1"/>
                </a:solidFill>
              </a:ln>
              <a:effectLst/>
            </c:spPr>
            <c:extLst>
              <c:ext xmlns:c16="http://schemas.microsoft.com/office/drawing/2014/chart" uri="{C3380CC4-5D6E-409C-BE32-E72D297353CC}">
                <c16:uniqueId val="{0000000F-BEFD-48A2-974F-78E09FA312BB}"/>
              </c:ext>
            </c:extLst>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BEFD-48A2-974F-78E09FA312BB}"/>
                </c:ext>
              </c:extLst>
            </c:dLbl>
            <c:dLbl>
              <c:idx val="1"/>
              <c:layout>
                <c:manualLayout>
                  <c:x val="-2.2107078769305788E-2"/>
                  <c:y val="5.687619924679526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 xmlns:c16="http://schemas.microsoft.com/office/drawing/2014/chart" uri="{C3380CC4-5D6E-409C-BE32-E72D297353CC}">
                  <c16:uniqueId val="{00000003-BEFD-48A2-974F-78E09FA312BB}"/>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EFD-48A2-974F-78E09FA312BB}"/>
                </c:ext>
              </c:extLst>
            </c:dLbl>
            <c:dLbl>
              <c:idx val="7"/>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solidFill>
                          <a:sysClr val="windowText" lastClr="000000"/>
                        </a:solidFill>
                      </a:rPr>
                      <a:t>Operaciones con Demora
</a:t>
                    </a:r>
                    <a:fld id="{AAF035C7-B521-4665-9B99-245C5B530642}" type="PERCENTAGE">
                      <a:rPr lang="en-US" baseline="0">
                        <a:solidFill>
                          <a:sysClr val="windowText" lastClr="000000"/>
                        </a:solidFill>
                      </a:rPr>
                      <a:pPr>
                        <a:defRPr sz="1200" b="1"/>
                      </a:pPr>
                      <a:t>[PORCENTAJE]</a:t>
                    </a:fld>
                    <a:endParaRPr lang="en-US" baseline="0">
                      <a:solidFill>
                        <a:sysClr val="windowText" lastClr="000000"/>
                      </a:solidFill>
                    </a:endParaRPr>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BEFD-48A2-974F-78E09FA312BB}"/>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Demoras'!$D$3:$D$9</c:f>
              <c:strCache>
                <c:ptCount val="6"/>
                <c:pt idx="0">
                  <c:v>Operaciones a Tiempo</c:v>
                </c:pt>
                <c:pt idx="1">
                  <c:v>Operaciones Imputables a la aerolínea</c:v>
                </c:pt>
                <c:pt idx="2">
                  <c:v>Repercusiones Por Un Tercero</c:v>
                </c:pt>
                <c:pt idx="3">
                  <c:v>Evento Ocasional</c:v>
                </c:pt>
                <c:pt idx="4">
                  <c:v>Infraestructura Aeroportuaria</c:v>
                </c:pt>
                <c:pt idx="5">
                  <c:v>Otros</c:v>
                </c:pt>
              </c:strCache>
            </c:strRef>
          </c:cat>
          <c:val>
            <c:numRef>
              <c:f>'Graficas Demoras'!$E$3:$E$9</c:f>
              <c:numCache>
                <c:formatCode>_-* #,##0_-;\-* #,##0_-;_-* "-"??_-;_-@_-</c:formatCode>
                <c:ptCount val="7"/>
                <c:pt idx="0">
                  <c:v>3154</c:v>
                </c:pt>
                <c:pt idx="1">
                  <c:v>244</c:v>
                </c:pt>
                <c:pt idx="2">
                  <c:v>194</c:v>
                </c:pt>
                <c:pt idx="3">
                  <c:v>4</c:v>
                </c:pt>
                <c:pt idx="4">
                  <c:v>4</c:v>
                </c:pt>
                <c:pt idx="5">
                  <c:v>660</c:v>
                </c:pt>
              </c:numCache>
            </c:numRef>
          </c:val>
          <c:extLst>
            <c:ext xmlns:c16="http://schemas.microsoft.com/office/drawing/2014/chart" uri="{C3380CC4-5D6E-409C-BE32-E72D297353CC}">
              <c16:uniqueId val="{00000010-BEFD-48A2-974F-78E09FA312BB}"/>
            </c:ext>
          </c:extLst>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xdr:colOff>
      <xdr:row>39</xdr:row>
      <xdr:rowOff>89647</xdr:rowOff>
    </xdr:from>
    <xdr:to>
      <xdr:col>7</xdr:col>
      <xdr:colOff>361951</xdr:colOff>
      <xdr:row>61</xdr:row>
      <xdr:rowOff>38100</xdr:rowOff>
    </xdr:to>
    <xdr:graphicFrame macro="">
      <xdr:nvGraphicFramePr>
        <xdr:cNvPr id="2" name="2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0</xdr:rowOff>
    </xdr:from>
    <xdr:to>
      <xdr:col>7</xdr:col>
      <xdr:colOff>304801</xdr:colOff>
      <xdr:row>80</xdr:row>
      <xdr:rowOff>90488</xdr:rowOff>
    </xdr:to>
    <xdr:graphicFrame macro="">
      <xdr:nvGraphicFramePr>
        <xdr:cNvPr id="3" name="3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739588</xdr:colOff>
      <xdr:row>19</xdr:row>
      <xdr:rowOff>145676</xdr:rowOff>
    </xdr:from>
    <xdr:to>
      <xdr:col>16</xdr:col>
      <xdr:colOff>371156</xdr:colOff>
      <xdr:row>39</xdr:row>
      <xdr:rowOff>91449</xdr:rowOff>
    </xdr:to>
    <xdr:graphicFrame macro="">
      <xdr:nvGraphicFramePr>
        <xdr:cNvPr id="6" name="6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11207</xdr:colOff>
      <xdr:row>19</xdr:row>
      <xdr:rowOff>145676</xdr:rowOff>
    </xdr:from>
    <xdr:to>
      <xdr:col>7</xdr:col>
      <xdr:colOff>420783</xdr:colOff>
      <xdr:row>39</xdr:row>
      <xdr:rowOff>46625</xdr:rowOff>
    </xdr:to>
    <xdr:graphicFrame macro="">
      <xdr:nvGraphicFramePr>
        <xdr:cNvPr id="7" name="7 Gráfico">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a:extLst>
            <a:ext uri="{FF2B5EF4-FFF2-40B4-BE49-F238E27FC236}">
              <a16:creationId xmlns:a16="http://schemas.microsoft.com/office/drawing/2014/main" id="{F0FAFEB4-6F84-4DEB-BB5F-60546196A0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223.587012384261" createdVersion="6" refreshedVersion="6" minRefreshableVersion="3" recordCount="36">
  <cacheSource type="worksheet">
    <worksheetSource ref="A3:P39" sheet="base 2" r:id="rId2"/>
  </cacheSource>
  <cacheFields count="16">
    <cacheField name="Empresa" numFmtId="0">
      <sharedItems count="11">
        <s v="Aeroméxico Connect (Aerolitoral)"/>
        <s v="Air Canada"/>
        <s v="Air Transat (Transat A. T.)"/>
        <s v="American Airlines"/>
        <s v="Delta Airlines"/>
        <s v="Interjet (ABC Aerolíneas)"/>
        <s v="Magnicharters (Grupo Aéreo Monterrey)"/>
        <s v="Sunwing (Sunwing Airlines)"/>
        <s v="United Airlines, Inc."/>
        <s v="Volaris (Concesionaria Vuela Cia de Aviación)"/>
        <s v="West Jet (Westjet Airlines Ltd)"/>
      </sharedItems>
    </cacheField>
    <cacheField name="Nacionalidad" numFmtId="0">
      <sharedItems count="2">
        <s v="Mexicanas"/>
        <s v="Norte América"/>
      </sharedItems>
    </cacheField>
    <cacheField name="Tipo de Demora" numFmtId="0">
      <sharedItems count="2">
        <s v="Imputable"/>
        <s v="No Imputable"/>
      </sharedItems>
    </cacheField>
    <cacheField name="Causas" numFmtId="0">
      <sharedItems count="8">
        <s v="TRIPULACIONES*"/>
        <s v="REPERCUSIONES*"/>
        <s v="APLICACIÓN DE CONTROL DE FLUJO "/>
        <s v="ESPERA DE EQUIPO Apto"/>
        <s v="MANTENIMIENTO AERONAVES*"/>
        <s v="EVENTO OCASIONAL"/>
        <s v="INFRAESTRUCTURA AEROPORTUARIA"/>
        <s v="REPERCUSIONES POR UN TERCERO"/>
      </sharedItems>
    </cacheField>
    <cacheField name="Ene" numFmtId="0">
      <sharedItems containsSemiMixedTypes="0" containsString="0" containsNumber="1" containsInteger="1" minValue="0" maxValue="36"/>
    </cacheField>
    <cacheField name="Feb" numFmtId="0">
      <sharedItems containsSemiMixedTypes="0" containsString="0" containsNumber="1" containsInteger="1" minValue="0" maxValue="29"/>
    </cacheField>
    <cacheField name="Mar" numFmtId="0">
      <sharedItems containsSemiMixedTypes="0" containsString="0" containsNumber="1" containsInteger="1" minValue="0" maxValue="29"/>
    </cacheField>
    <cacheField name="Abr" numFmtId="0">
      <sharedItems containsSemiMixedTypes="0" containsString="0" containsNumber="1" containsInteger="1" minValue="0" maxValue="34"/>
    </cacheField>
    <cacheField name="May" numFmtId="0">
      <sharedItems containsSemiMixedTypes="0" containsString="0" containsNumber="1" containsInteger="1" minValue="0" maxValue="27"/>
    </cacheField>
    <cacheField name="Jun" numFmtId="0">
      <sharedItems containsSemiMixedTypes="0" containsString="0" containsNumber="1" containsInteger="1" minValue="0" maxValue="26"/>
    </cacheField>
    <cacheField name="Jul" numFmtId="0">
      <sharedItems containsSemiMixedTypes="0" containsString="0" containsNumber="1" containsInteger="1" minValue="0" maxValue="60"/>
    </cacheField>
    <cacheField name="Aug" numFmtId="0">
      <sharedItems containsSemiMixedTypes="0" containsString="0" containsNumber="1" containsInteger="1" minValue="0" maxValue="45"/>
    </cacheField>
    <cacheField name="Sep" numFmtId="0">
      <sharedItems containsSemiMixedTypes="0" containsString="0" containsNumber="1" containsInteger="1" minValue="0" maxValue="21"/>
    </cacheField>
    <cacheField name="Oct" numFmtId="0">
      <sharedItems containsSemiMixedTypes="0" containsString="0" containsNumber="1" containsInteger="1" minValue="0" maxValue="22"/>
    </cacheField>
    <cacheField name="Nov" numFmtId="0">
      <sharedItems containsSemiMixedTypes="0" containsString="0" containsNumber="1" containsInteger="1" minValue="0" maxValue="10"/>
    </cacheField>
    <cacheField name="Dec" numFmtId="0">
      <sharedItems containsSemiMixedTypes="0" containsString="0" containsNumber="1" containsInteger="1" minValue="0" maxValue="2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
  <r>
    <x v="0"/>
    <x v="0"/>
    <x v="0"/>
    <x v="0"/>
    <n v="0"/>
    <n v="1"/>
    <n v="0"/>
    <n v="0"/>
    <n v="0"/>
    <n v="0"/>
    <n v="0"/>
    <n v="0"/>
    <n v="0"/>
    <n v="0"/>
    <n v="0"/>
    <n v="0"/>
  </r>
  <r>
    <x v="0"/>
    <x v="0"/>
    <x v="0"/>
    <x v="1"/>
    <n v="4"/>
    <n v="2"/>
    <n v="0"/>
    <n v="0"/>
    <n v="0"/>
    <n v="0"/>
    <n v="0"/>
    <n v="0"/>
    <n v="0"/>
    <n v="0"/>
    <n v="0"/>
    <n v="0"/>
  </r>
  <r>
    <x v="0"/>
    <x v="0"/>
    <x v="1"/>
    <x v="2"/>
    <n v="1"/>
    <n v="0"/>
    <n v="0"/>
    <n v="0"/>
    <n v="0"/>
    <n v="0"/>
    <n v="0"/>
    <n v="0"/>
    <n v="0"/>
    <n v="0"/>
    <n v="0"/>
    <n v="0"/>
  </r>
  <r>
    <x v="0"/>
    <x v="0"/>
    <x v="1"/>
    <x v="3"/>
    <n v="0"/>
    <n v="0"/>
    <n v="20"/>
    <n v="25"/>
    <n v="0"/>
    <n v="0"/>
    <n v="0"/>
    <n v="0"/>
    <n v="0"/>
    <n v="0"/>
    <n v="0"/>
    <n v="0"/>
  </r>
  <r>
    <x v="1"/>
    <x v="1"/>
    <x v="0"/>
    <x v="4"/>
    <n v="0"/>
    <n v="0"/>
    <n v="0"/>
    <n v="0"/>
    <n v="0"/>
    <n v="1"/>
    <n v="1"/>
    <n v="1"/>
    <n v="0"/>
    <n v="0"/>
    <n v="0"/>
    <n v="0"/>
  </r>
  <r>
    <x v="1"/>
    <x v="1"/>
    <x v="0"/>
    <x v="1"/>
    <n v="5"/>
    <n v="7"/>
    <n v="0"/>
    <n v="0"/>
    <n v="0"/>
    <n v="0"/>
    <n v="0"/>
    <n v="0"/>
    <n v="0"/>
    <n v="0"/>
    <n v="0"/>
    <n v="0"/>
  </r>
  <r>
    <x v="1"/>
    <x v="1"/>
    <x v="1"/>
    <x v="3"/>
    <n v="0"/>
    <n v="0"/>
    <n v="11"/>
    <n v="7"/>
    <n v="6"/>
    <n v="0"/>
    <n v="3"/>
    <n v="3"/>
    <n v="0"/>
    <n v="0"/>
    <n v="0"/>
    <n v="0"/>
  </r>
  <r>
    <x v="2"/>
    <x v="1"/>
    <x v="0"/>
    <x v="1"/>
    <n v="5"/>
    <n v="4"/>
    <n v="0"/>
    <n v="0"/>
    <n v="0"/>
    <n v="0"/>
    <n v="0"/>
    <n v="0"/>
    <n v="0"/>
    <n v="0"/>
    <n v="0"/>
    <n v="0"/>
  </r>
  <r>
    <x v="2"/>
    <x v="1"/>
    <x v="1"/>
    <x v="5"/>
    <n v="0"/>
    <n v="0"/>
    <n v="0"/>
    <n v="0"/>
    <n v="0"/>
    <n v="0"/>
    <n v="0"/>
    <n v="0"/>
    <n v="0"/>
    <n v="0"/>
    <n v="0"/>
    <n v="4"/>
  </r>
  <r>
    <x v="2"/>
    <x v="1"/>
    <x v="1"/>
    <x v="6"/>
    <n v="0"/>
    <n v="0"/>
    <n v="0"/>
    <n v="0"/>
    <n v="0"/>
    <n v="0"/>
    <n v="0"/>
    <n v="0"/>
    <n v="0"/>
    <n v="0"/>
    <n v="0"/>
    <n v="4"/>
  </r>
  <r>
    <x v="2"/>
    <x v="1"/>
    <x v="1"/>
    <x v="3"/>
    <n v="0"/>
    <n v="0"/>
    <n v="3"/>
    <n v="2"/>
    <n v="0"/>
    <n v="0"/>
    <n v="0"/>
    <n v="0"/>
    <n v="0"/>
    <n v="0"/>
    <n v="0"/>
    <n v="0"/>
  </r>
  <r>
    <x v="3"/>
    <x v="1"/>
    <x v="0"/>
    <x v="4"/>
    <n v="0"/>
    <n v="0"/>
    <n v="0"/>
    <n v="0"/>
    <n v="1"/>
    <n v="3"/>
    <n v="0"/>
    <n v="1"/>
    <n v="0"/>
    <n v="0"/>
    <n v="0"/>
    <n v="1"/>
  </r>
  <r>
    <x v="3"/>
    <x v="1"/>
    <x v="0"/>
    <x v="1"/>
    <n v="22"/>
    <n v="26"/>
    <n v="0"/>
    <n v="0"/>
    <n v="0"/>
    <n v="0"/>
    <n v="0"/>
    <n v="0"/>
    <n v="0"/>
    <n v="0"/>
    <n v="0"/>
    <n v="0"/>
  </r>
  <r>
    <x v="3"/>
    <x v="1"/>
    <x v="1"/>
    <x v="3"/>
    <n v="0"/>
    <n v="0"/>
    <n v="29"/>
    <n v="34"/>
    <n v="19"/>
    <n v="26"/>
    <n v="30"/>
    <n v="12"/>
    <n v="0"/>
    <n v="0"/>
    <n v="0"/>
    <n v="0"/>
  </r>
  <r>
    <x v="3"/>
    <x v="1"/>
    <x v="1"/>
    <x v="7"/>
    <n v="0"/>
    <n v="0"/>
    <n v="0"/>
    <n v="0"/>
    <n v="0"/>
    <n v="0"/>
    <n v="0"/>
    <n v="0"/>
    <n v="14"/>
    <n v="9"/>
    <n v="8"/>
    <n v="29"/>
  </r>
  <r>
    <x v="4"/>
    <x v="1"/>
    <x v="0"/>
    <x v="4"/>
    <n v="0"/>
    <n v="1"/>
    <n v="2"/>
    <n v="0"/>
    <n v="0"/>
    <n v="1"/>
    <n v="1"/>
    <n v="0"/>
    <n v="0"/>
    <n v="0"/>
    <n v="0"/>
    <n v="0"/>
  </r>
  <r>
    <x v="4"/>
    <x v="1"/>
    <x v="0"/>
    <x v="1"/>
    <n v="21"/>
    <n v="9"/>
    <n v="0"/>
    <n v="0"/>
    <n v="0"/>
    <n v="0"/>
    <n v="0"/>
    <n v="0"/>
    <n v="0"/>
    <n v="0"/>
    <n v="0"/>
    <n v="0"/>
  </r>
  <r>
    <x v="4"/>
    <x v="1"/>
    <x v="1"/>
    <x v="3"/>
    <n v="0"/>
    <n v="0"/>
    <n v="14"/>
    <n v="18"/>
    <n v="27"/>
    <n v="15"/>
    <n v="6"/>
    <n v="11"/>
    <n v="0"/>
    <n v="0"/>
    <n v="0"/>
    <n v="0"/>
  </r>
  <r>
    <x v="4"/>
    <x v="1"/>
    <x v="1"/>
    <x v="7"/>
    <n v="0"/>
    <n v="0"/>
    <n v="0"/>
    <n v="0"/>
    <n v="0"/>
    <n v="0"/>
    <n v="0"/>
    <n v="0"/>
    <n v="2"/>
    <n v="2"/>
    <n v="8"/>
    <n v="9"/>
  </r>
  <r>
    <x v="5"/>
    <x v="0"/>
    <x v="0"/>
    <x v="4"/>
    <n v="0"/>
    <n v="0"/>
    <n v="0"/>
    <n v="0"/>
    <n v="0"/>
    <n v="0"/>
    <n v="0"/>
    <n v="0"/>
    <n v="1"/>
    <n v="0"/>
    <n v="0"/>
    <n v="0"/>
  </r>
  <r>
    <x v="5"/>
    <x v="0"/>
    <x v="0"/>
    <x v="1"/>
    <n v="36"/>
    <n v="29"/>
    <n v="0"/>
    <n v="0"/>
    <n v="0"/>
    <n v="0"/>
    <n v="0"/>
    <n v="0"/>
    <n v="0"/>
    <n v="0"/>
    <n v="0"/>
    <n v="0"/>
  </r>
  <r>
    <x v="5"/>
    <x v="0"/>
    <x v="1"/>
    <x v="3"/>
    <n v="0"/>
    <n v="0"/>
    <n v="28"/>
    <n v="30"/>
    <n v="23"/>
    <n v="25"/>
    <n v="60"/>
    <n v="45"/>
    <n v="0"/>
    <n v="0"/>
    <n v="0"/>
    <n v="0"/>
  </r>
  <r>
    <x v="5"/>
    <x v="0"/>
    <x v="1"/>
    <x v="7"/>
    <n v="0"/>
    <n v="0"/>
    <n v="0"/>
    <n v="0"/>
    <n v="0"/>
    <n v="0"/>
    <n v="0"/>
    <n v="0"/>
    <n v="21"/>
    <n v="22"/>
    <n v="10"/>
    <n v="18"/>
  </r>
  <r>
    <x v="6"/>
    <x v="0"/>
    <x v="1"/>
    <x v="3"/>
    <n v="0"/>
    <n v="0"/>
    <n v="0"/>
    <n v="0"/>
    <n v="0"/>
    <n v="0"/>
    <n v="11"/>
    <n v="14"/>
    <n v="0"/>
    <n v="0"/>
    <n v="0"/>
    <n v="0"/>
  </r>
  <r>
    <x v="7"/>
    <x v="1"/>
    <x v="0"/>
    <x v="1"/>
    <n v="17"/>
    <n v="14"/>
    <n v="0"/>
    <n v="0"/>
    <n v="0"/>
    <n v="0"/>
    <n v="0"/>
    <n v="0"/>
    <n v="0"/>
    <n v="0"/>
    <n v="0"/>
    <n v="0"/>
  </r>
  <r>
    <x v="7"/>
    <x v="1"/>
    <x v="1"/>
    <x v="3"/>
    <n v="0"/>
    <n v="0"/>
    <n v="12"/>
    <n v="2"/>
    <n v="0"/>
    <n v="0"/>
    <n v="0"/>
    <n v="0"/>
    <n v="0"/>
    <n v="0"/>
    <n v="0"/>
    <n v="0"/>
  </r>
  <r>
    <x v="7"/>
    <x v="1"/>
    <x v="1"/>
    <x v="7"/>
    <n v="0"/>
    <n v="0"/>
    <n v="0"/>
    <n v="0"/>
    <n v="0"/>
    <n v="0"/>
    <n v="0"/>
    <n v="0"/>
    <n v="0"/>
    <n v="0"/>
    <n v="0"/>
    <n v="12"/>
  </r>
  <r>
    <x v="8"/>
    <x v="1"/>
    <x v="0"/>
    <x v="4"/>
    <n v="0"/>
    <n v="0"/>
    <n v="0"/>
    <n v="0"/>
    <n v="1"/>
    <n v="0"/>
    <n v="1"/>
    <n v="0"/>
    <n v="0"/>
    <n v="0"/>
    <n v="0"/>
    <n v="1"/>
  </r>
  <r>
    <x v="8"/>
    <x v="1"/>
    <x v="0"/>
    <x v="1"/>
    <n v="11"/>
    <n v="10"/>
    <n v="0"/>
    <n v="0"/>
    <n v="0"/>
    <n v="0"/>
    <n v="0"/>
    <n v="0"/>
    <n v="0"/>
    <n v="0"/>
    <n v="0"/>
    <n v="0"/>
  </r>
  <r>
    <x v="8"/>
    <x v="1"/>
    <x v="1"/>
    <x v="3"/>
    <n v="0"/>
    <n v="0"/>
    <n v="13"/>
    <n v="15"/>
    <n v="3"/>
    <n v="19"/>
    <n v="13"/>
    <n v="8"/>
    <n v="0"/>
    <n v="0"/>
    <n v="0"/>
    <n v="0"/>
  </r>
  <r>
    <x v="8"/>
    <x v="1"/>
    <x v="1"/>
    <x v="7"/>
    <n v="0"/>
    <n v="0"/>
    <n v="0"/>
    <n v="0"/>
    <n v="0"/>
    <n v="0"/>
    <n v="0"/>
    <n v="0"/>
    <n v="2"/>
    <n v="2"/>
    <n v="3"/>
    <n v="2"/>
  </r>
  <r>
    <x v="9"/>
    <x v="0"/>
    <x v="1"/>
    <x v="3"/>
    <n v="0"/>
    <n v="0"/>
    <n v="0"/>
    <n v="0"/>
    <n v="0"/>
    <n v="0"/>
    <n v="0"/>
    <n v="1"/>
    <n v="0"/>
    <n v="0"/>
    <n v="0"/>
    <n v="0"/>
  </r>
  <r>
    <x v="9"/>
    <x v="0"/>
    <x v="1"/>
    <x v="7"/>
    <n v="0"/>
    <n v="0"/>
    <n v="0"/>
    <n v="0"/>
    <n v="0"/>
    <n v="0"/>
    <n v="0"/>
    <n v="0"/>
    <n v="7"/>
    <n v="0"/>
    <n v="4"/>
    <n v="2"/>
  </r>
  <r>
    <x v="10"/>
    <x v="1"/>
    <x v="0"/>
    <x v="1"/>
    <n v="0"/>
    <n v="3"/>
    <n v="0"/>
    <n v="0"/>
    <n v="0"/>
    <n v="0"/>
    <n v="0"/>
    <n v="0"/>
    <n v="0"/>
    <n v="0"/>
    <n v="0"/>
    <n v="0"/>
  </r>
  <r>
    <x v="10"/>
    <x v="1"/>
    <x v="1"/>
    <x v="3"/>
    <n v="0"/>
    <n v="0"/>
    <n v="7"/>
    <n v="9"/>
    <n v="0"/>
    <n v="0"/>
    <n v="0"/>
    <n v="0"/>
    <n v="0"/>
    <n v="0"/>
    <n v="0"/>
    <n v="0"/>
  </r>
  <r>
    <x v="10"/>
    <x v="1"/>
    <x v="1"/>
    <x v="7"/>
    <n v="0"/>
    <n v="0"/>
    <n v="0"/>
    <n v="0"/>
    <n v="0"/>
    <n v="0"/>
    <n v="0"/>
    <n v="0"/>
    <n v="0"/>
    <n v="0"/>
    <n v="0"/>
    <n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72" applyNumberFormats="0" applyBorderFormats="0" applyFontFormats="0" applyPatternFormats="0" applyAlignmentFormats="0" applyWidthHeightFormats="1" dataCaption="Valores" missingCaption="0" updatedVersion="6" minRefreshableVersion="3" useAutoFormatting="1" itemPrintTitles="1" createdVersion="5" indent="0" outline="1" outlineData="1" multipleFieldFilters="0">
  <location ref="A5:M16" firstHeaderRow="0" firstDataRow="1" firstDataCol="1" rowPageCount="2" colPageCount="1"/>
  <pivotFields count="16">
    <pivotField axis="axisPage" showAll="0" sortType="ascending">
      <items count="12">
        <item x="0"/>
        <item x="1"/>
        <item x="2"/>
        <item x="3"/>
        <item x="4"/>
        <item x="5"/>
        <item x="6"/>
        <item x="7"/>
        <item x="8"/>
        <item x="9"/>
        <item x="10"/>
        <item t="default"/>
      </items>
    </pivotField>
    <pivotField axis="axisPage" showAll="0">
      <items count="3">
        <item x="0"/>
        <item x="1"/>
        <item t="default"/>
      </items>
    </pivotField>
    <pivotField axis="axisRow" showAll="0">
      <items count="3">
        <item x="0"/>
        <item x="1"/>
        <item t="default"/>
      </items>
    </pivotField>
    <pivotField axis="axisRow" showAll="0" sortType="descending">
      <items count="9">
        <item x="4"/>
        <item x="5"/>
        <item x="7"/>
        <item x="0"/>
        <item x="6"/>
        <item x="1"/>
        <item x="2"/>
        <item x="3"/>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1">
    <i>
      <x/>
    </i>
    <i r="1">
      <x/>
    </i>
    <i r="1">
      <x v="5"/>
    </i>
    <i r="1">
      <x v="3"/>
    </i>
    <i>
      <x v="1"/>
    </i>
    <i r="1">
      <x v="2"/>
    </i>
    <i r="1">
      <x v="1"/>
    </i>
    <i r="1">
      <x v="4"/>
    </i>
    <i r="1">
      <x v="7"/>
    </i>
    <i r="1">
      <x v="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25">
    <format dxfId="24">
      <pivotArea outline="0" collapsedLevelsAreSubtotals="1" fieldPosition="0"/>
    </format>
    <format dxfId="23">
      <pivotArea collapsedLevelsAreSubtotals="1" fieldPosition="0">
        <references count="1">
          <reference field="2" count="1">
            <x v="0"/>
          </reference>
        </references>
      </pivotArea>
    </format>
    <format dxfId="22">
      <pivotArea dataOnly="0" labelOnly="1" fieldPosition="0">
        <references count="1">
          <reference field="2" count="1">
            <x v="0"/>
          </reference>
        </references>
      </pivotArea>
    </format>
    <format dxfId="21">
      <pivotArea collapsedLevelsAreSubtotals="1" fieldPosition="0">
        <references count="1">
          <reference field="2" count="1">
            <x v="1"/>
          </reference>
        </references>
      </pivotArea>
    </format>
    <format dxfId="20">
      <pivotArea dataOnly="0" labelOnly="1" fieldPosition="0">
        <references count="1">
          <reference field="2" count="1">
            <x v="1"/>
          </reference>
        </references>
      </pivotArea>
    </format>
    <format dxfId="19">
      <pivotArea collapsedLevelsAreSubtotals="1" fieldPosition="0">
        <references count="2">
          <reference field="2" count="1" selected="0">
            <x v="0"/>
          </reference>
          <reference field="3" count="1">
            <x v="0"/>
          </reference>
        </references>
      </pivotArea>
    </format>
    <format dxfId="18">
      <pivotArea dataOnly="0" labelOnly="1" fieldPosition="0">
        <references count="2">
          <reference field="2" count="1" selected="0">
            <x v="0"/>
          </reference>
          <reference field="3" count="1">
            <x v="0"/>
          </reference>
        </references>
      </pivotArea>
    </format>
    <format dxfId="17">
      <pivotArea collapsedLevelsAreSubtotals="1" fieldPosition="0">
        <references count="2">
          <reference field="2" count="1" selected="0">
            <x v="0"/>
          </reference>
          <reference field="3" count="1">
            <x v="0"/>
          </reference>
        </references>
      </pivotArea>
    </format>
    <format dxfId="16">
      <pivotArea dataOnly="0" labelOnly="1" fieldPosition="0">
        <references count="2">
          <reference field="2" count="1" selected="0">
            <x v="0"/>
          </reference>
          <reference field="3" count="1">
            <x v="0"/>
          </reference>
        </references>
      </pivotArea>
    </format>
    <format dxfId="15">
      <pivotArea collapsedLevelsAreSubtotals="1" fieldPosition="0">
        <references count="2">
          <reference field="2" count="1" selected="0">
            <x v="1"/>
          </reference>
          <reference field="3" count="1">
            <x v="1"/>
          </reference>
        </references>
      </pivotArea>
    </format>
    <format dxfId="14">
      <pivotArea dataOnly="0" labelOnly="1" fieldPosition="0">
        <references count="2">
          <reference field="2" count="1" selected="0">
            <x v="1"/>
          </reference>
          <reference field="3" count="1">
            <x v="1"/>
          </reference>
        </references>
      </pivotArea>
    </format>
    <format dxfId="13">
      <pivotArea collapsedLevelsAreSubtotals="1" fieldPosition="0">
        <references count="2">
          <reference field="2" count="1" selected="0">
            <x v="0"/>
          </reference>
          <reference field="3" count="1">
            <x v="0"/>
          </reference>
        </references>
      </pivotArea>
    </format>
    <format dxfId="12">
      <pivotArea dataOnly="0" labelOnly="1" fieldPosition="0">
        <references count="2">
          <reference field="2" count="1" selected="0">
            <x v="0"/>
          </reference>
          <reference field="3" count="1">
            <x v="0"/>
          </reference>
        </references>
      </pivotArea>
    </format>
    <format dxfId="11">
      <pivotArea collapsedLevelsAreSubtotals="1" fieldPosition="0">
        <references count="2">
          <reference field="2" count="1" selected="0">
            <x v="1"/>
          </reference>
          <reference field="3" count="1">
            <x v="1"/>
          </reference>
        </references>
      </pivotArea>
    </format>
    <format dxfId="10">
      <pivotArea dataOnly="0" labelOnly="1" fieldPosition="0">
        <references count="2">
          <reference field="2" count="1" selected="0">
            <x v="1"/>
          </reference>
          <reference field="3" count="1">
            <x v="1"/>
          </reference>
        </references>
      </pivotArea>
    </format>
    <format dxfId="9">
      <pivotArea collapsedLevelsAreSubtotals="1" fieldPosition="0">
        <references count="2">
          <reference field="2" count="1" selected="0">
            <x v="1"/>
          </reference>
          <reference field="3" count="1">
            <x v="2"/>
          </reference>
        </references>
      </pivotArea>
    </format>
    <format dxfId="8">
      <pivotArea dataOnly="0" labelOnly="1" fieldPosition="0">
        <references count="2">
          <reference field="2" count="1" selected="0">
            <x v="1"/>
          </reference>
          <reference field="3" count="1">
            <x v="2"/>
          </reference>
        </references>
      </pivotArea>
    </format>
    <format dxfId="7">
      <pivotArea collapsedLevelsAreSubtotals="1" fieldPosition="0">
        <references count="2">
          <reference field="2" count="1" selected="0">
            <x v="0"/>
          </reference>
          <reference field="3" count="2">
            <x v="0"/>
            <x v="3"/>
          </reference>
        </references>
      </pivotArea>
    </format>
    <format dxfId="6">
      <pivotArea dataOnly="0" labelOnly="1" fieldPosition="0">
        <references count="2">
          <reference field="2" count="1" selected="0">
            <x v="0"/>
          </reference>
          <reference field="3" count="2">
            <x v="0"/>
            <x v="3"/>
          </reference>
        </references>
      </pivotArea>
    </format>
    <format dxfId="5">
      <pivotArea collapsedLevelsAreSubtotals="1" fieldPosition="0">
        <references count="2">
          <reference field="2" count="1" selected="0">
            <x v="1"/>
          </reference>
          <reference field="3" count="2">
            <x v="2"/>
            <x v="4"/>
          </reference>
        </references>
      </pivotArea>
    </format>
    <format dxfId="4">
      <pivotArea dataOnly="0" labelOnly="1" fieldPosition="0">
        <references count="2">
          <reference field="2" count="1" selected="0">
            <x v="1"/>
          </reference>
          <reference field="3" count="2">
            <x v="2"/>
            <x v="4"/>
          </reference>
        </references>
      </pivotArea>
    </format>
    <format dxfId="3">
      <pivotArea collapsedLevelsAreSubtotals="1" fieldPosition="0">
        <references count="2">
          <reference field="2" count="1" selected="0">
            <x v="0"/>
          </reference>
          <reference field="3" count="1">
            <x v="5"/>
          </reference>
        </references>
      </pivotArea>
    </format>
    <format dxfId="2">
      <pivotArea dataOnly="0" labelOnly="1" fieldPosition="0">
        <references count="2">
          <reference field="2" count="1" selected="0">
            <x v="0"/>
          </reference>
          <reference field="3" count="1">
            <x v="5"/>
          </reference>
        </references>
      </pivotArea>
    </format>
    <format dxfId="1">
      <pivotArea collapsedLevelsAreSubtotals="1" fieldPosition="0">
        <references count="2">
          <reference field="2" count="1" selected="0">
            <x v="1"/>
          </reference>
          <reference field="3" count="2">
            <x v="6"/>
            <x v="7"/>
          </reference>
        </references>
      </pivotArea>
    </format>
    <format dxfId="0">
      <pivotArea dataOnly="0" labelOnly="1" fieldPosition="0">
        <references count="2">
          <reference field="2" count="1" selected="0">
            <x v="1"/>
          </reference>
          <reference field="3" count="2">
            <x v="6"/>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30"/>
  <sheetViews>
    <sheetView tabSelected="1" zoomScale="70" zoomScaleNormal="70" workbookViewId="0">
      <pane xSplit="2" ySplit="8" topLeftCell="C9" activePane="bottomRight" state="frozen"/>
      <selection pane="topRight" activeCell="C1" sqref="C1"/>
      <selection pane="bottomLeft" activeCell="A9" sqref="A9"/>
      <selection pane="bottomRight" activeCell="C41" sqref="C41"/>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32" customWidth="1"/>
    <col min="52" max="52" width="15.5703125" style="4" customWidth="1"/>
    <col min="53" max="53" width="18" customWidth="1"/>
    <col min="54" max="55" width="14.5703125" customWidth="1"/>
    <col min="56" max="56" width="21.5703125" customWidth="1"/>
    <col min="57" max="57" width="15.5703125" style="4" customWidth="1"/>
    <col min="58" max="58" width="18" customWidth="1"/>
    <col min="59" max="60" width="14.5703125" customWidth="1"/>
    <col min="61" max="61" width="21.5703125" customWidth="1"/>
    <col min="62" max="62" width="15.5703125" style="4"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7" t="s">
        <v>8</v>
      </c>
      <c r="B1" s="6"/>
      <c r="C1" s="6"/>
      <c r="D1" s="6"/>
      <c r="E1" s="6"/>
      <c r="F1" s="6"/>
      <c r="G1" s="4">
        <v>2017</v>
      </c>
      <c r="K1" s="6"/>
    </row>
    <row r="2" spans="1:69" x14ac:dyDescent="0.2">
      <c r="A2" s="8" t="s">
        <v>21</v>
      </c>
      <c r="B2" s="6"/>
      <c r="C2" s="6"/>
      <c r="D2" s="6"/>
      <c r="E2" s="6"/>
      <c r="F2" s="6"/>
      <c r="G2" s="44" t="s">
        <v>66</v>
      </c>
      <c r="K2" s="6"/>
    </row>
    <row r="3" spans="1:69" ht="15" x14ac:dyDescent="0.25">
      <c r="A3" s="49" t="s">
        <v>108</v>
      </c>
      <c r="B3" s="49"/>
      <c r="C3" s="49"/>
      <c r="D3" s="49"/>
      <c r="E3" s="47"/>
      <c r="F3" s="47"/>
      <c r="G3" s="47"/>
      <c r="K3" s="47"/>
    </row>
    <row r="4" spans="1:69" x14ac:dyDescent="0.2">
      <c r="A4" s="47"/>
      <c r="B4" s="47"/>
      <c r="C4" s="47"/>
      <c r="D4" s="47"/>
      <c r="E4" s="47"/>
      <c r="F4" s="47"/>
      <c r="G4" s="47"/>
      <c r="K4" s="47"/>
    </row>
    <row r="5" spans="1:69" ht="15" x14ac:dyDescent="0.25">
      <c r="A5" s="9" t="s">
        <v>7</v>
      </c>
      <c r="B5" s="6"/>
      <c r="C5" s="6"/>
      <c r="D5" s="6"/>
      <c r="E5" s="6"/>
      <c r="F5" s="6"/>
      <c r="G5" s="6"/>
      <c r="K5" s="6"/>
      <c r="AZ5" s="35"/>
    </row>
    <row r="6" spans="1:69" ht="12.75" customHeight="1" x14ac:dyDescent="0.2">
      <c r="A6" s="47" t="s">
        <v>41</v>
      </c>
      <c r="B6" s="6"/>
      <c r="C6" s="6"/>
      <c r="D6" s="6"/>
      <c r="E6" s="6"/>
      <c r="F6" s="6"/>
      <c r="G6" s="6"/>
      <c r="K6" s="6"/>
      <c r="BL6" s="73" t="s">
        <v>105</v>
      </c>
      <c r="BM6" s="73"/>
      <c r="BN6" s="73"/>
      <c r="BO6" s="73"/>
      <c r="BP6" s="73"/>
    </row>
    <row r="7" spans="1:69" x14ac:dyDescent="0.2">
      <c r="A7" s="75" t="s">
        <v>22</v>
      </c>
      <c r="B7" s="75" t="s">
        <v>20</v>
      </c>
      <c r="C7" s="77" t="s">
        <v>35</v>
      </c>
      <c r="D7" s="78"/>
      <c r="E7" s="78"/>
      <c r="F7" s="78"/>
      <c r="G7" s="79"/>
      <c r="H7" s="70" t="s">
        <v>25</v>
      </c>
      <c r="I7" s="71"/>
      <c r="J7" s="71"/>
      <c r="K7" s="71"/>
      <c r="L7" s="72"/>
      <c r="M7" s="77" t="s">
        <v>11</v>
      </c>
      <c r="N7" s="78"/>
      <c r="O7" s="78"/>
      <c r="P7" s="78"/>
      <c r="Q7" s="79"/>
      <c r="R7" s="70" t="s">
        <v>26</v>
      </c>
      <c r="S7" s="71"/>
      <c r="T7" s="71"/>
      <c r="U7" s="71"/>
      <c r="V7" s="72"/>
      <c r="W7" s="77" t="s">
        <v>27</v>
      </c>
      <c r="X7" s="78"/>
      <c r="Y7" s="78"/>
      <c r="Z7" s="78"/>
      <c r="AA7" s="79"/>
      <c r="AB7" s="70" t="s">
        <v>28</v>
      </c>
      <c r="AC7" s="71"/>
      <c r="AD7" s="71"/>
      <c r="AE7" s="71"/>
      <c r="AF7" s="72"/>
      <c r="AG7" s="77" t="s">
        <v>29</v>
      </c>
      <c r="AH7" s="78"/>
      <c r="AI7" s="78"/>
      <c r="AJ7" s="78"/>
      <c r="AK7" s="79"/>
      <c r="AL7" s="70" t="s">
        <v>30</v>
      </c>
      <c r="AM7" s="71"/>
      <c r="AN7" s="71"/>
      <c r="AO7" s="71"/>
      <c r="AP7" s="72"/>
      <c r="AQ7" s="77" t="s">
        <v>31</v>
      </c>
      <c r="AR7" s="78"/>
      <c r="AS7" s="78"/>
      <c r="AT7" s="78"/>
      <c r="AU7" s="79"/>
      <c r="AV7" s="70" t="s">
        <v>32</v>
      </c>
      <c r="AW7" s="71"/>
      <c r="AX7" s="71"/>
      <c r="AY7" s="71"/>
      <c r="AZ7" s="72"/>
      <c r="BA7" s="77" t="s">
        <v>33</v>
      </c>
      <c r="BB7" s="78"/>
      <c r="BC7" s="78"/>
      <c r="BD7" s="78"/>
      <c r="BE7" s="79"/>
      <c r="BF7" s="70" t="s">
        <v>34</v>
      </c>
      <c r="BG7" s="71"/>
      <c r="BH7" s="71"/>
      <c r="BI7" s="71"/>
      <c r="BJ7" s="72"/>
      <c r="BL7" s="74"/>
      <c r="BM7" s="74"/>
      <c r="BN7" s="74"/>
      <c r="BO7" s="74"/>
      <c r="BP7" s="74"/>
    </row>
    <row r="8" spans="1:69" ht="51" x14ac:dyDescent="0.2">
      <c r="A8" s="76"/>
      <c r="B8" s="76"/>
      <c r="C8" s="26" t="s">
        <v>43</v>
      </c>
      <c r="D8" s="26" t="s">
        <v>44</v>
      </c>
      <c r="E8" s="26" t="s">
        <v>45</v>
      </c>
      <c r="F8" s="26" t="s">
        <v>46</v>
      </c>
      <c r="G8" s="26" t="s">
        <v>24</v>
      </c>
      <c r="H8" s="25" t="s">
        <v>43</v>
      </c>
      <c r="I8" s="25" t="s">
        <v>44</v>
      </c>
      <c r="J8" s="25" t="s">
        <v>45</v>
      </c>
      <c r="K8" s="25" t="s">
        <v>46</v>
      </c>
      <c r="L8" s="25" t="s">
        <v>24</v>
      </c>
      <c r="M8" s="26" t="s">
        <v>43</v>
      </c>
      <c r="N8" s="26" t="s">
        <v>44</v>
      </c>
      <c r="O8" s="26" t="s">
        <v>45</v>
      </c>
      <c r="P8" s="26" t="s">
        <v>46</v>
      </c>
      <c r="Q8" s="26" t="s">
        <v>24</v>
      </c>
      <c r="R8" s="25" t="s">
        <v>43</v>
      </c>
      <c r="S8" s="25" t="s">
        <v>44</v>
      </c>
      <c r="T8" s="25" t="s">
        <v>45</v>
      </c>
      <c r="U8" s="25" t="s">
        <v>46</v>
      </c>
      <c r="V8" s="25" t="s">
        <v>24</v>
      </c>
      <c r="W8" s="26" t="s">
        <v>43</v>
      </c>
      <c r="X8" s="26" t="s">
        <v>44</v>
      </c>
      <c r="Y8" s="26" t="s">
        <v>45</v>
      </c>
      <c r="Z8" s="26" t="s">
        <v>46</v>
      </c>
      <c r="AA8" s="26" t="s">
        <v>24</v>
      </c>
      <c r="AB8" s="25" t="s">
        <v>43</v>
      </c>
      <c r="AC8" s="25" t="s">
        <v>44</v>
      </c>
      <c r="AD8" s="25" t="s">
        <v>45</v>
      </c>
      <c r="AE8" s="25" t="s">
        <v>46</v>
      </c>
      <c r="AF8" s="25" t="s">
        <v>24</v>
      </c>
      <c r="AG8" s="26" t="s">
        <v>43</v>
      </c>
      <c r="AH8" s="26" t="s">
        <v>44</v>
      </c>
      <c r="AI8" s="26" t="s">
        <v>45</v>
      </c>
      <c r="AJ8" s="26" t="s">
        <v>46</v>
      </c>
      <c r="AK8" s="26" t="s">
        <v>24</v>
      </c>
      <c r="AL8" s="25" t="s">
        <v>43</v>
      </c>
      <c r="AM8" s="25" t="s">
        <v>44</v>
      </c>
      <c r="AN8" s="25" t="s">
        <v>45</v>
      </c>
      <c r="AO8" s="25" t="s">
        <v>46</v>
      </c>
      <c r="AP8" s="25" t="s">
        <v>24</v>
      </c>
      <c r="AQ8" s="26" t="s">
        <v>43</v>
      </c>
      <c r="AR8" s="26" t="s">
        <v>44</v>
      </c>
      <c r="AS8" s="26" t="s">
        <v>45</v>
      </c>
      <c r="AT8" s="26" t="s">
        <v>46</v>
      </c>
      <c r="AU8" s="26" t="s">
        <v>24</v>
      </c>
      <c r="AV8" s="25" t="s">
        <v>43</v>
      </c>
      <c r="AW8" s="25" t="s">
        <v>44</v>
      </c>
      <c r="AX8" s="25" t="s">
        <v>45</v>
      </c>
      <c r="AY8" s="25" t="s">
        <v>46</v>
      </c>
      <c r="AZ8" s="25" t="s">
        <v>24</v>
      </c>
      <c r="BA8" s="26" t="s">
        <v>43</v>
      </c>
      <c r="BB8" s="26" t="s">
        <v>44</v>
      </c>
      <c r="BC8" s="26" t="s">
        <v>45</v>
      </c>
      <c r="BD8" s="26" t="s">
        <v>46</v>
      </c>
      <c r="BE8" s="26" t="s">
        <v>24</v>
      </c>
      <c r="BF8" s="25" t="s">
        <v>43</v>
      </c>
      <c r="BG8" s="25" t="s">
        <v>44</v>
      </c>
      <c r="BH8" s="25" t="s">
        <v>45</v>
      </c>
      <c r="BI8" s="25" t="s">
        <v>46</v>
      </c>
      <c r="BJ8" s="25" t="s">
        <v>24</v>
      </c>
      <c r="BL8" s="25" t="s">
        <v>43</v>
      </c>
      <c r="BM8" s="26" t="s">
        <v>44</v>
      </c>
      <c r="BN8" s="26" t="s">
        <v>45</v>
      </c>
      <c r="BO8" s="26" t="s">
        <v>46</v>
      </c>
      <c r="BP8" s="26" t="s">
        <v>24</v>
      </c>
    </row>
    <row r="9" spans="1:69" x14ac:dyDescent="0.2">
      <c r="A9" s="1" t="s">
        <v>12</v>
      </c>
      <c r="B9" s="1" t="s">
        <v>1</v>
      </c>
      <c r="C9" s="13">
        <v>44</v>
      </c>
      <c r="D9" s="37">
        <v>0.18181818181818177</v>
      </c>
      <c r="E9" s="37">
        <v>0.81818181818181823</v>
      </c>
      <c r="F9" s="37">
        <v>0.81818181818181823</v>
      </c>
      <c r="G9" s="37">
        <v>0.18181818181818177</v>
      </c>
      <c r="H9" s="13">
        <v>30</v>
      </c>
      <c r="I9" s="37">
        <v>3.3333333333333326E-2</v>
      </c>
      <c r="J9" s="37">
        <v>0.96666666666666667</v>
      </c>
      <c r="K9" s="37">
        <v>0.96666666666666667</v>
      </c>
      <c r="L9" s="37">
        <v>3.3333333333333326E-2</v>
      </c>
      <c r="M9" s="13">
        <v>36</v>
      </c>
      <c r="N9" s="37">
        <v>0.22222222222222221</v>
      </c>
      <c r="O9" s="37">
        <v>0.77777777777777779</v>
      </c>
      <c r="P9" s="37">
        <v>0</v>
      </c>
      <c r="Q9" s="37">
        <v>1</v>
      </c>
      <c r="R9" s="13">
        <v>50</v>
      </c>
      <c r="S9" s="37">
        <v>0.4</v>
      </c>
      <c r="T9" s="37">
        <v>0.6</v>
      </c>
      <c r="U9" s="37">
        <v>0</v>
      </c>
      <c r="V9" s="37">
        <v>1</v>
      </c>
      <c r="W9" s="13">
        <v>34</v>
      </c>
      <c r="X9" s="37">
        <v>0.32352941176470584</v>
      </c>
      <c r="Y9" s="37">
        <v>0.67647058823529416</v>
      </c>
      <c r="Z9" s="37">
        <v>0</v>
      </c>
      <c r="AA9" s="37">
        <v>1</v>
      </c>
      <c r="AB9" s="13">
        <v>34</v>
      </c>
      <c r="AC9" s="37">
        <v>0.26470588235294112</v>
      </c>
      <c r="AD9" s="37">
        <v>0.73529411764705888</v>
      </c>
      <c r="AE9" s="37">
        <v>0</v>
      </c>
      <c r="AF9" s="37">
        <v>1</v>
      </c>
      <c r="AG9" s="13">
        <v>72</v>
      </c>
      <c r="AH9" s="37">
        <v>0.16666666666666663</v>
      </c>
      <c r="AI9" s="37">
        <v>0.83333333333333337</v>
      </c>
      <c r="AJ9" s="37">
        <v>0</v>
      </c>
      <c r="AK9" s="37">
        <v>1</v>
      </c>
      <c r="AL9" s="13">
        <v>56</v>
      </c>
      <c r="AM9" s="37">
        <v>0.1964285714285714</v>
      </c>
      <c r="AN9" s="37">
        <v>0.8035714285714286</v>
      </c>
      <c r="AO9" s="37">
        <v>0</v>
      </c>
      <c r="AP9" s="37">
        <v>1</v>
      </c>
      <c r="AQ9" s="13">
        <v>40</v>
      </c>
      <c r="AR9" s="37">
        <v>0.44999999999999996</v>
      </c>
      <c r="AS9" s="37">
        <v>0.55000000000000004</v>
      </c>
      <c r="AT9" s="37">
        <v>2.5000000000000001E-2</v>
      </c>
      <c r="AU9" s="37">
        <v>0.97499999999999998</v>
      </c>
      <c r="AV9" s="13">
        <v>38</v>
      </c>
      <c r="AW9" s="37">
        <v>0.42105263157894735</v>
      </c>
      <c r="AX9" s="37">
        <v>0.57894736842105265</v>
      </c>
      <c r="AY9" s="37">
        <v>0</v>
      </c>
      <c r="AZ9" s="37">
        <v>1</v>
      </c>
      <c r="BA9" s="13">
        <v>42</v>
      </c>
      <c r="BB9" s="37">
        <v>0.76190476190476186</v>
      </c>
      <c r="BC9" s="37">
        <v>0.23809523809523808</v>
      </c>
      <c r="BD9" s="37">
        <v>0</v>
      </c>
      <c r="BE9" s="37">
        <v>1</v>
      </c>
      <c r="BF9" s="13">
        <v>48</v>
      </c>
      <c r="BG9" s="37">
        <v>0.625</v>
      </c>
      <c r="BH9" s="37">
        <v>0.375</v>
      </c>
      <c r="BI9" s="37">
        <v>0</v>
      </c>
      <c r="BJ9" s="37">
        <v>1</v>
      </c>
      <c r="BL9" s="30">
        <v>524</v>
      </c>
      <c r="BM9" s="39">
        <v>0.33587786259541985</v>
      </c>
      <c r="BN9" s="39">
        <v>0.66412213740458015</v>
      </c>
      <c r="BO9" s="39">
        <v>0.12595419847328243</v>
      </c>
      <c r="BP9" s="39">
        <v>0.87404580152671763</v>
      </c>
      <c r="BQ9" s="17"/>
    </row>
    <row r="10" spans="1:69" x14ac:dyDescent="0.2">
      <c r="A10" s="1" t="s">
        <v>13</v>
      </c>
      <c r="B10" s="1" t="s">
        <v>2</v>
      </c>
      <c r="C10" s="13">
        <v>0</v>
      </c>
      <c r="D10" s="37" t="s">
        <v>140</v>
      </c>
      <c r="E10" s="37" t="s">
        <v>140</v>
      </c>
      <c r="F10" s="37" t="s">
        <v>140</v>
      </c>
      <c r="G10" s="37" t="s">
        <v>140</v>
      </c>
      <c r="H10" s="13">
        <v>0</v>
      </c>
      <c r="I10" s="37" t="s">
        <v>140</v>
      </c>
      <c r="J10" s="37" t="s">
        <v>140</v>
      </c>
      <c r="K10" s="37" t="s">
        <v>140</v>
      </c>
      <c r="L10" s="37" t="s">
        <v>140</v>
      </c>
      <c r="M10" s="13">
        <v>0</v>
      </c>
      <c r="N10" s="37" t="s">
        <v>140</v>
      </c>
      <c r="O10" s="37" t="s">
        <v>140</v>
      </c>
      <c r="P10" s="37" t="s">
        <v>140</v>
      </c>
      <c r="Q10" s="37" t="s">
        <v>140</v>
      </c>
      <c r="R10" s="13">
        <v>0</v>
      </c>
      <c r="S10" s="37" t="s">
        <v>140</v>
      </c>
      <c r="T10" s="37" t="s">
        <v>140</v>
      </c>
      <c r="U10" s="37" t="s">
        <v>140</v>
      </c>
      <c r="V10" s="37" t="s">
        <v>140</v>
      </c>
      <c r="W10" s="13">
        <v>0</v>
      </c>
      <c r="X10" s="37" t="s">
        <v>140</v>
      </c>
      <c r="Y10" s="37" t="s">
        <v>140</v>
      </c>
      <c r="Z10" s="37" t="s">
        <v>140</v>
      </c>
      <c r="AA10" s="37" t="s">
        <v>140</v>
      </c>
      <c r="AB10" s="13">
        <v>0</v>
      </c>
      <c r="AC10" s="37" t="s">
        <v>140</v>
      </c>
      <c r="AD10" s="37" t="s">
        <v>140</v>
      </c>
      <c r="AE10" s="37" t="s">
        <v>140</v>
      </c>
      <c r="AF10" s="37" t="s">
        <v>140</v>
      </c>
      <c r="AG10" s="13">
        <v>32</v>
      </c>
      <c r="AH10" s="37">
        <v>0.65625</v>
      </c>
      <c r="AI10" s="37">
        <v>0.34375</v>
      </c>
      <c r="AJ10" s="37">
        <v>0</v>
      </c>
      <c r="AK10" s="37">
        <v>1</v>
      </c>
      <c r="AL10" s="13">
        <v>30</v>
      </c>
      <c r="AM10" s="37">
        <v>0.53333333333333333</v>
      </c>
      <c r="AN10" s="37">
        <v>0.46666666666666667</v>
      </c>
      <c r="AO10" s="37">
        <v>0</v>
      </c>
      <c r="AP10" s="37">
        <v>1</v>
      </c>
      <c r="AQ10" s="13">
        <v>0</v>
      </c>
      <c r="AR10" s="37" t="s">
        <v>140</v>
      </c>
      <c r="AS10" s="37" t="s">
        <v>140</v>
      </c>
      <c r="AT10" s="37" t="s">
        <v>140</v>
      </c>
      <c r="AU10" s="37" t="s">
        <v>140</v>
      </c>
      <c r="AV10" s="13">
        <v>0</v>
      </c>
      <c r="AW10" s="37" t="s">
        <v>140</v>
      </c>
      <c r="AX10" s="37" t="s">
        <v>140</v>
      </c>
      <c r="AY10" s="37" t="s">
        <v>140</v>
      </c>
      <c r="AZ10" s="37" t="s">
        <v>140</v>
      </c>
      <c r="BA10" s="13">
        <v>0</v>
      </c>
      <c r="BB10" s="37" t="s">
        <v>140</v>
      </c>
      <c r="BC10" s="37" t="s">
        <v>140</v>
      </c>
      <c r="BD10" s="37" t="s">
        <v>140</v>
      </c>
      <c r="BE10" s="37" t="s">
        <v>140</v>
      </c>
      <c r="BF10" s="13">
        <v>0</v>
      </c>
      <c r="BG10" s="37" t="s">
        <v>140</v>
      </c>
      <c r="BH10" s="37" t="s">
        <v>140</v>
      </c>
      <c r="BI10" s="37" t="s">
        <v>140</v>
      </c>
      <c r="BJ10" s="37" t="s">
        <v>140</v>
      </c>
      <c r="BL10" s="30">
        <v>62</v>
      </c>
      <c r="BM10" s="39">
        <v>0.59677419354838712</v>
      </c>
      <c r="BN10" s="39">
        <v>0.40322580645161288</v>
      </c>
      <c r="BO10" s="39">
        <v>0</v>
      </c>
      <c r="BP10" s="39">
        <v>1</v>
      </c>
    </row>
    <row r="11" spans="1:69" x14ac:dyDescent="0.2">
      <c r="A11" s="1" t="s">
        <v>14</v>
      </c>
      <c r="B11" s="1" t="s">
        <v>0</v>
      </c>
      <c r="C11" s="13">
        <v>46</v>
      </c>
      <c r="D11" s="37">
        <v>0.89130434782608692</v>
      </c>
      <c r="E11" s="37">
        <v>0.10869565217391304</v>
      </c>
      <c r="F11" s="37">
        <v>8.6956521739130432E-2</v>
      </c>
      <c r="G11" s="37">
        <v>0.91304347826086962</v>
      </c>
      <c r="H11" s="13">
        <v>40</v>
      </c>
      <c r="I11" s="37">
        <v>0.92500000000000004</v>
      </c>
      <c r="J11" s="37">
        <v>7.4999999999999997E-2</v>
      </c>
      <c r="K11" s="37">
        <v>7.4999999999999997E-2</v>
      </c>
      <c r="L11" s="37">
        <v>0.92500000000000004</v>
      </c>
      <c r="M11" s="13">
        <v>44</v>
      </c>
      <c r="N11" s="37">
        <v>0.54545454545454541</v>
      </c>
      <c r="O11" s="37">
        <v>0.45454545454545453</v>
      </c>
      <c r="P11" s="37">
        <v>0</v>
      </c>
      <c r="Q11" s="37">
        <v>1</v>
      </c>
      <c r="R11" s="13">
        <v>52</v>
      </c>
      <c r="S11" s="37">
        <v>0.51923076923076916</v>
      </c>
      <c r="T11" s="37">
        <v>0.48076923076923078</v>
      </c>
      <c r="U11" s="37">
        <v>0</v>
      </c>
      <c r="V11" s="37">
        <v>1</v>
      </c>
      <c r="W11" s="13">
        <v>0</v>
      </c>
      <c r="X11" s="37" t="s">
        <v>140</v>
      </c>
      <c r="Y11" s="37" t="s">
        <v>140</v>
      </c>
      <c r="Z11" s="37" t="s">
        <v>140</v>
      </c>
      <c r="AA11" s="37" t="s">
        <v>140</v>
      </c>
      <c r="AB11" s="13">
        <v>0</v>
      </c>
      <c r="AC11" s="37" t="s">
        <v>140</v>
      </c>
      <c r="AD11" s="37" t="s">
        <v>140</v>
      </c>
      <c r="AE11" s="37" t="s">
        <v>140</v>
      </c>
      <c r="AF11" s="37" t="s">
        <v>140</v>
      </c>
      <c r="AG11" s="13">
        <v>0</v>
      </c>
      <c r="AH11" s="37" t="s">
        <v>140</v>
      </c>
      <c r="AI11" s="37" t="s">
        <v>140</v>
      </c>
      <c r="AJ11" s="37" t="s">
        <v>140</v>
      </c>
      <c r="AK11" s="37" t="s">
        <v>140</v>
      </c>
      <c r="AL11" s="13">
        <v>0</v>
      </c>
      <c r="AM11" s="37" t="s">
        <v>140</v>
      </c>
      <c r="AN11" s="37" t="s">
        <v>140</v>
      </c>
      <c r="AO11" s="37" t="s">
        <v>140</v>
      </c>
      <c r="AP11" s="37" t="s">
        <v>140</v>
      </c>
      <c r="AQ11" s="13">
        <v>0</v>
      </c>
      <c r="AR11" s="37" t="s">
        <v>140</v>
      </c>
      <c r="AS11" s="37" t="s">
        <v>140</v>
      </c>
      <c r="AT11" s="37" t="s">
        <v>140</v>
      </c>
      <c r="AU11" s="37" t="s">
        <v>140</v>
      </c>
      <c r="AV11" s="13">
        <v>0</v>
      </c>
      <c r="AW11" s="37" t="s">
        <v>140</v>
      </c>
      <c r="AX11" s="37" t="s">
        <v>140</v>
      </c>
      <c r="AY11" s="37" t="s">
        <v>140</v>
      </c>
      <c r="AZ11" s="37" t="s">
        <v>140</v>
      </c>
      <c r="BA11" s="13">
        <v>0</v>
      </c>
      <c r="BB11" s="37" t="s">
        <v>140</v>
      </c>
      <c r="BC11" s="37" t="s">
        <v>140</v>
      </c>
      <c r="BD11" s="37" t="s">
        <v>140</v>
      </c>
      <c r="BE11" s="37" t="s">
        <v>140</v>
      </c>
      <c r="BF11" s="13">
        <v>0</v>
      </c>
      <c r="BG11" s="37" t="s">
        <v>140</v>
      </c>
      <c r="BH11" s="37" t="s">
        <v>140</v>
      </c>
      <c r="BI11" s="37" t="s">
        <v>140</v>
      </c>
      <c r="BJ11" s="37" t="s">
        <v>140</v>
      </c>
      <c r="BL11" s="30">
        <v>182</v>
      </c>
      <c r="BM11" s="39">
        <v>0.70879120879120872</v>
      </c>
      <c r="BN11" s="39">
        <v>0.29120879120879123</v>
      </c>
      <c r="BO11" s="39">
        <v>3.8461538461538464E-2</v>
      </c>
      <c r="BP11" s="39">
        <v>0.96153846153846156</v>
      </c>
    </row>
    <row r="12" spans="1:69" x14ac:dyDescent="0.2">
      <c r="A12" s="1" t="s">
        <v>15</v>
      </c>
      <c r="B12" s="1" t="s">
        <v>6</v>
      </c>
      <c r="C12" s="13">
        <v>0</v>
      </c>
      <c r="D12" s="37" t="s">
        <v>140</v>
      </c>
      <c r="E12" s="37" t="s">
        <v>140</v>
      </c>
      <c r="F12" s="37" t="s">
        <v>140</v>
      </c>
      <c r="G12" s="37" t="s">
        <v>140</v>
      </c>
      <c r="H12" s="13">
        <v>0</v>
      </c>
      <c r="I12" s="37" t="s">
        <v>140</v>
      </c>
      <c r="J12" s="37" t="s">
        <v>140</v>
      </c>
      <c r="K12" s="37" t="s">
        <v>140</v>
      </c>
      <c r="L12" s="37" t="s">
        <v>140</v>
      </c>
      <c r="M12" s="13">
        <v>0</v>
      </c>
      <c r="N12" s="37" t="s">
        <v>140</v>
      </c>
      <c r="O12" s="37" t="s">
        <v>140</v>
      </c>
      <c r="P12" s="37" t="s">
        <v>140</v>
      </c>
      <c r="Q12" s="37" t="s">
        <v>140</v>
      </c>
      <c r="R12" s="13">
        <v>0</v>
      </c>
      <c r="S12" s="37" t="s">
        <v>140</v>
      </c>
      <c r="T12" s="37" t="s">
        <v>140</v>
      </c>
      <c r="U12" s="37" t="s">
        <v>140</v>
      </c>
      <c r="V12" s="37" t="s">
        <v>140</v>
      </c>
      <c r="W12" s="13">
        <v>0</v>
      </c>
      <c r="X12" s="37" t="s">
        <v>140</v>
      </c>
      <c r="Y12" s="37" t="s">
        <v>140</v>
      </c>
      <c r="Z12" s="37" t="s">
        <v>140</v>
      </c>
      <c r="AA12" s="37" t="s">
        <v>140</v>
      </c>
      <c r="AB12" s="13">
        <v>0</v>
      </c>
      <c r="AC12" s="37" t="s">
        <v>140</v>
      </c>
      <c r="AD12" s="37" t="s">
        <v>140</v>
      </c>
      <c r="AE12" s="37" t="s">
        <v>140</v>
      </c>
      <c r="AF12" s="37" t="s">
        <v>140</v>
      </c>
      <c r="AG12" s="13">
        <v>0</v>
      </c>
      <c r="AH12" s="37" t="s">
        <v>140</v>
      </c>
      <c r="AI12" s="37" t="s">
        <v>140</v>
      </c>
      <c r="AJ12" s="37" t="s">
        <v>140</v>
      </c>
      <c r="AK12" s="37" t="s">
        <v>140</v>
      </c>
      <c r="AL12" s="13">
        <v>16</v>
      </c>
      <c r="AM12" s="37">
        <v>0.9375</v>
      </c>
      <c r="AN12" s="37">
        <v>6.25E-2</v>
      </c>
      <c r="AO12" s="37">
        <v>0</v>
      </c>
      <c r="AP12" s="37">
        <v>1</v>
      </c>
      <c r="AQ12" s="13">
        <v>18</v>
      </c>
      <c r="AR12" s="37">
        <v>0.61111111111111116</v>
      </c>
      <c r="AS12" s="37">
        <v>0.3888888888888889</v>
      </c>
      <c r="AT12" s="37">
        <v>0</v>
      </c>
      <c r="AU12" s="37">
        <v>1</v>
      </c>
      <c r="AV12" s="13">
        <v>18</v>
      </c>
      <c r="AW12" s="37">
        <v>1</v>
      </c>
      <c r="AX12" s="37">
        <v>0</v>
      </c>
      <c r="AY12" s="37">
        <v>0</v>
      </c>
      <c r="AZ12" s="37">
        <v>1</v>
      </c>
      <c r="BA12" s="13">
        <v>26</v>
      </c>
      <c r="BB12" s="37">
        <v>0.84615384615384615</v>
      </c>
      <c r="BC12" s="37">
        <v>0.15384615384615385</v>
      </c>
      <c r="BD12" s="37">
        <v>0</v>
      </c>
      <c r="BE12" s="37">
        <v>1</v>
      </c>
      <c r="BF12" s="13">
        <v>38</v>
      </c>
      <c r="BG12" s="37">
        <v>0.94736842105263164</v>
      </c>
      <c r="BH12" s="37">
        <v>5.2631578947368418E-2</v>
      </c>
      <c r="BI12" s="37">
        <v>0</v>
      </c>
      <c r="BJ12" s="37">
        <v>1</v>
      </c>
      <c r="BL12" s="30">
        <v>116</v>
      </c>
      <c r="BM12" s="39">
        <v>0.87931034482758619</v>
      </c>
      <c r="BN12" s="39">
        <v>0.1206896551724138</v>
      </c>
      <c r="BO12" s="39">
        <v>0</v>
      </c>
      <c r="BP12" s="39">
        <v>1</v>
      </c>
    </row>
    <row r="13" spans="1:69" ht="12.75" customHeight="1" x14ac:dyDescent="0.2">
      <c r="A13" s="80" t="s">
        <v>42</v>
      </c>
      <c r="B13" s="81"/>
      <c r="C13" s="52"/>
      <c r="D13" s="38">
        <f>AVERAGE(D9:D12)</f>
        <v>0.53656126482213429</v>
      </c>
      <c r="E13" s="38">
        <f>AVERAGE(E9:E12)</f>
        <v>0.46343873517786566</v>
      </c>
      <c r="F13" s="38">
        <f>AVERAGE(F9:F12)</f>
        <v>0.45256916996047436</v>
      </c>
      <c r="G13" s="38">
        <f>AVERAGE(G9:G12)</f>
        <v>0.54743083003952564</v>
      </c>
      <c r="H13" s="52"/>
      <c r="I13" s="38">
        <f>AVERAGE(I9:I12)</f>
        <v>0.47916666666666669</v>
      </c>
      <c r="J13" s="38">
        <f>AVERAGE(J9:J12)</f>
        <v>0.52083333333333337</v>
      </c>
      <c r="K13" s="38">
        <f>AVERAGE(K9:K12)</f>
        <v>0.52083333333333337</v>
      </c>
      <c r="L13" s="38">
        <f>AVERAGE(L9:L12)</f>
        <v>0.47916666666666669</v>
      </c>
      <c r="M13" s="52"/>
      <c r="N13" s="38">
        <f>AVERAGE(N9:N12)</f>
        <v>0.38383838383838381</v>
      </c>
      <c r="O13" s="38">
        <f>AVERAGE(O9:O12)</f>
        <v>0.61616161616161613</v>
      </c>
      <c r="P13" s="38">
        <f>AVERAGE(P9:P12)</f>
        <v>0</v>
      </c>
      <c r="Q13" s="38">
        <f>AVERAGE(Q9:Q12)</f>
        <v>1</v>
      </c>
      <c r="R13" s="52"/>
      <c r="S13" s="38">
        <f>AVERAGE(S9:S12)</f>
        <v>0.45961538461538459</v>
      </c>
      <c r="T13" s="38">
        <f>AVERAGE(T9:T12)</f>
        <v>0.54038461538461535</v>
      </c>
      <c r="U13" s="38">
        <f>AVERAGE(U9:U12)</f>
        <v>0</v>
      </c>
      <c r="V13" s="38">
        <f>AVERAGE(V9:V12)</f>
        <v>1</v>
      </c>
      <c r="W13" s="52"/>
      <c r="X13" s="38">
        <f>AVERAGE(X9:X12)</f>
        <v>0.32352941176470584</v>
      </c>
      <c r="Y13" s="38">
        <f>AVERAGE(Y9:Y12)</f>
        <v>0.67647058823529416</v>
      </c>
      <c r="Z13" s="38">
        <f>AVERAGE(Z9:Z12)</f>
        <v>0</v>
      </c>
      <c r="AA13" s="38">
        <f>AVERAGE(AA9:AA12)</f>
        <v>1</v>
      </c>
      <c r="AB13" s="52"/>
      <c r="AC13" s="38">
        <f>AVERAGE(AC9:AC12)</f>
        <v>0.26470588235294112</v>
      </c>
      <c r="AD13" s="38">
        <f>AVERAGE(AD9:AD12)</f>
        <v>0.73529411764705888</v>
      </c>
      <c r="AE13" s="38">
        <f>AVERAGE(AE9:AE12)</f>
        <v>0</v>
      </c>
      <c r="AF13" s="38">
        <f>AVERAGE(AF9:AF12)</f>
        <v>1</v>
      </c>
      <c r="AG13" s="52"/>
      <c r="AH13" s="38">
        <f>AVERAGE(AH9:AH12)</f>
        <v>0.41145833333333331</v>
      </c>
      <c r="AI13" s="38">
        <f>AVERAGE(AI9:AI12)</f>
        <v>0.58854166666666674</v>
      </c>
      <c r="AJ13" s="38">
        <f>AVERAGE(AJ9:AJ12)</f>
        <v>0</v>
      </c>
      <c r="AK13" s="38">
        <f>AVERAGE(AK9:AK12)</f>
        <v>1</v>
      </c>
      <c r="AL13" s="52"/>
      <c r="AM13" s="38">
        <f>AVERAGE(AM9:AM12)</f>
        <v>0.55575396825396828</v>
      </c>
      <c r="AN13" s="38">
        <f>AVERAGE(AN9:AN12)</f>
        <v>0.44424603174603172</v>
      </c>
      <c r="AO13" s="38">
        <f>AVERAGE(AO9:AO12)</f>
        <v>0</v>
      </c>
      <c r="AP13" s="38">
        <f>AVERAGE(AP9:AP12)</f>
        <v>1</v>
      </c>
      <c r="AQ13" s="52"/>
      <c r="AR13" s="38">
        <f>AVERAGE(AR9:AR12)</f>
        <v>0.53055555555555556</v>
      </c>
      <c r="AS13" s="38">
        <f>AVERAGE(AS9:AS12)</f>
        <v>0.46944444444444444</v>
      </c>
      <c r="AT13" s="38">
        <f>AVERAGE(AT9:AT12)</f>
        <v>1.2500000000000001E-2</v>
      </c>
      <c r="AU13" s="38">
        <f>AVERAGE(AU9:AU12)</f>
        <v>0.98750000000000004</v>
      </c>
      <c r="AV13" s="52"/>
      <c r="AW13" s="38">
        <f>AVERAGE(AW9:AW12)</f>
        <v>0.71052631578947367</v>
      </c>
      <c r="AX13" s="38">
        <f>AVERAGE(AX9:AX12)</f>
        <v>0.28947368421052633</v>
      </c>
      <c r="AY13" s="38">
        <f>AVERAGE(AY9:AY12)</f>
        <v>0</v>
      </c>
      <c r="AZ13" s="38">
        <f>AVERAGE(AZ9:AZ12)</f>
        <v>1</v>
      </c>
      <c r="BA13" s="52"/>
      <c r="BB13" s="38">
        <f>AVERAGE(BB9:BB12)</f>
        <v>0.80402930402930406</v>
      </c>
      <c r="BC13" s="38">
        <f>AVERAGE(BC9:BC12)</f>
        <v>0.19597069597069597</v>
      </c>
      <c r="BD13" s="38">
        <f>AVERAGE(BD9:BD12)</f>
        <v>0</v>
      </c>
      <c r="BE13" s="38">
        <f>AVERAGE(BE9:BE12)</f>
        <v>1</v>
      </c>
      <c r="BF13" s="52"/>
      <c r="BG13" s="38">
        <f>AVERAGE(BG9:BG12)</f>
        <v>0.78618421052631582</v>
      </c>
      <c r="BH13" s="38">
        <f>AVERAGE(BH9:BH12)</f>
        <v>0.21381578947368421</v>
      </c>
      <c r="BI13" s="38">
        <f>AVERAGE(BI9:BI12)</f>
        <v>0</v>
      </c>
      <c r="BJ13" s="38">
        <f>AVERAGE(BJ9:BJ12)</f>
        <v>1</v>
      </c>
      <c r="BL13" s="36" t="s">
        <v>42</v>
      </c>
      <c r="BM13" s="38">
        <f>AVERAGE(BM9:BM12)</f>
        <v>0.63018840244065044</v>
      </c>
      <c r="BN13" s="38">
        <f>AVERAGE(BN9:BN12)</f>
        <v>0.3698115975593495</v>
      </c>
      <c r="BO13" s="38">
        <f>AVERAGE(BO9:BO12)</f>
        <v>4.1103934233705224E-2</v>
      </c>
      <c r="BP13" s="38">
        <f>AVERAGE(BP9:BP12)</f>
        <v>0.95889606576629483</v>
      </c>
    </row>
    <row r="14" spans="1:69" x14ac:dyDescent="0.2">
      <c r="A14" s="2"/>
      <c r="B14" s="2"/>
      <c r="C14" s="2"/>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BM14" s="17"/>
      <c r="BN14" s="17"/>
      <c r="BO14" s="17"/>
    </row>
    <row r="15" spans="1:69" x14ac:dyDescent="0.2">
      <c r="A15" s="3" t="s">
        <v>10</v>
      </c>
      <c r="E15" s="17"/>
      <c r="F15" s="17"/>
      <c r="K15" s="17"/>
      <c r="BM15" s="17"/>
      <c r="BN15" s="17"/>
      <c r="BO15" s="17"/>
    </row>
    <row r="16" spans="1:69" x14ac:dyDescent="0.2">
      <c r="A16" s="4" t="s">
        <v>9</v>
      </c>
      <c r="BL16" s="73" t="s">
        <v>106</v>
      </c>
      <c r="BM16" s="73"/>
      <c r="BN16" s="73"/>
      <c r="BO16" s="73"/>
      <c r="BP16" s="73"/>
    </row>
    <row r="17" spans="1:68" x14ac:dyDescent="0.2">
      <c r="A17" s="75" t="s">
        <v>22</v>
      </c>
      <c r="B17" s="75" t="s">
        <v>20</v>
      </c>
      <c r="C17" s="77" t="s">
        <v>35</v>
      </c>
      <c r="D17" s="78"/>
      <c r="E17" s="78"/>
      <c r="F17" s="78"/>
      <c r="G17" s="79"/>
      <c r="H17" s="70" t="s">
        <v>25</v>
      </c>
      <c r="I17" s="71"/>
      <c r="J17" s="71"/>
      <c r="K17" s="71"/>
      <c r="L17" s="72"/>
      <c r="M17" s="77" t="s">
        <v>11</v>
      </c>
      <c r="N17" s="78"/>
      <c r="O17" s="78"/>
      <c r="P17" s="78"/>
      <c r="Q17" s="79"/>
      <c r="R17" s="70" t="s">
        <v>26</v>
      </c>
      <c r="S17" s="71"/>
      <c r="T17" s="71"/>
      <c r="U17" s="71"/>
      <c r="V17" s="72"/>
      <c r="W17" s="77" t="s">
        <v>27</v>
      </c>
      <c r="X17" s="78"/>
      <c r="Y17" s="78"/>
      <c r="Z17" s="78"/>
      <c r="AA17" s="79"/>
      <c r="AB17" s="70" t="s">
        <v>28</v>
      </c>
      <c r="AC17" s="71"/>
      <c r="AD17" s="71"/>
      <c r="AE17" s="71"/>
      <c r="AF17" s="72"/>
      <c r="AG17" s="77" t="s">
        <v>29</v>
      </c>
      <c r="AH17" s="78"/>
      <c r="AI17" s="78"/>
      <c r="AJ17" s="78"/>
      <c r="AK17" s="79"/>
      <c r="AL17" s="70" t="s">
        <v>30</v>
      </c>
      <c r="AM17" s="71"/>
      <c r="AN17" s="71"/>
      <c r="AO17" s="71"/>
      <c r="AP17" s="72"/>
      <c r="AQ17" s="77" t="s">
        <v>31</v>
      </c>
      <c r="AR17" s="78"/>
      <c r="AS17" s="78"/>
      <c r="AT17" s="78"/>
      <c r="AU17" s="79"/>
      <c r="AV17" s="70" t="s">
        <v>32</v>
      </c>
      <c r="AW17" s="71"/>
      <c r="AX17" s="71"/>
      <c r="AY17" s="71"/>
      <c r="AZ17" s="72"/>
      <c r="BA17" s="77" t="s">
        <v>33</v>
      </c>
      <c r="BB17" s="78"/>
      <c r="BC17" s="78"/>
      <c r="BD17" s="78"/>
      <c r="BE17" s="79"/>
      <c r="BF17" s="70" t="s">
        <v>34</v>
      </c>
      <c r="BG17" s="71"/>
      <c r="BH17" s="71"/>
      <c r="BI17" s="71"/>
      <c r="BJ17" s="72"/>
      <c r="BL17" s="74"/>
      <c r="BM17" s="74"/>
      <c r="BN17" s="74"/>
      <c r="BO17" s="74"/>
      <c r="BP17" s="74"/>
    </row>
    <row r="18" spans="1:68" ht="51" x14ac:dyDescent="0.2">
      <c r="A18" s="76"/>
      <c r="B18" s="76"/>
      <c r="C18" s="26" t="s">
        <v>43</v>
      </c>
      <c r="D18" s="26" t="s">
        <v>44</v>
      </c>
      <c r="E18" s="26" t="s">
        <v>45</v>
      </c>
      <c r="F18" s="26" t="s">
        <v>46</v>
      </c>
      <c r="G18" s="26" t="s">
        <v>24</v>
      </c>
      <c r="H18" s="25" t="s">
        <v>43</v>
      </c>
      <c r="I18" s="25" t="s">
        <v>44</v>
      </c>
      <c r="J18" s="25" t="s">
        <v>45</v>
      </c>
      <c r="K18" s="25" t="s">
        <v>46</v>
      </c>
      <c r="L18" s="25" t="s">
        <v>24</v>
      </c>
      <c r="M18" s="26" t="s">
        <v>43</v>
      </c>
      <c r="N18" s="26" t="s">
        <v>44</v>
      </c>
      <c r="O18" s="26" t="s">
        <v>45</v>
      </c>
      <c r="P18" s="26" t="s">
        <v>46</v>
      </c>
      <c r="Q18" s="26" t="s">
        <v>24</v>
      </c>
      <c r="R18" s="25" t="s">
        <v>43</v>
      </c>
      <c r="S18" s="25" t="s">
        <v>44</v>
      </c>
      <c r="T18" s="25" t="s">
        <v>45</v>
      </c>
      <c r="U18" s="25" t="s">
        <v>46</v>
      </c>
      <c r="V18" s="25" t="s">
        <v>24</v>
      </c>
      <c r="W18" s="26" t="s">
        <v>43</v>
      </c>
      <c r="X18" s="26" t="s">
        <v>44</v>
      </c>
      <c r="Y18" s="26" t="s">
        <v>45</v>
      </c>
      <c r="Z18" s="26" t="s">
        <v>46</v>
      </c>
      <c r="AA18" s="26" t="s">
        <v>24</v>
      </c>
      <c r="AB18" s="25" t="s">
        <v>43</v>
      </c>
      <c r="AC18" s="25" t="s">
        <v>44</v>
      </c>
      <c r="AD18" s="25" t="s">
        <v>45</v>
      </c>
      <c r="AE18" s="25" t="s">
        <v>46</v>
      </c>
      <c r="AF18" s="25" t="s">
        <v>24</v>
      </c>
      <c r="AG18" s="26" t="s">
        <v>43</v>
      </c>
      <c r="AH18" s="26" t="s">
        <v>44</v>
      </c>
      <c r="AI18" s="26" t="s">
        <v>45</v>
      </c>
      <c r="AJ18" s="26" t="s">
        <v>46</v>
      </c>
      <c r="AK18" s="26" t="s">
        <v>24</v>
      </c>
      <c r="AL18" s="25" t="s">
        <v>43</v>
      </c>
      <c r="AM18" s="25" t="s">
        <v>44</v>
      </c>
      <c r="AN18" s="25" t="s">
        <v>45</v>
      </c>
      <c r="AO18" s="25" t="s">
        <v>46</v>
      </c>
      <c r="AP18" s="25" t="s">
        <v>24</v>
      </c>
      <c r="AQ18" s="26" t="s">
        <v>43</v>
      </c>
      <c r="AR18" s="26" t="s">
        <v>44</v>
      </c>
      <c r="AS18" s="26" t="s">
        <v>45</v>
      </c>
      <c r="AT18" s="26" t="s">
        <v>46</v>
      </c>
      <c r="AU18" s="26" t="s">
        <v>24</v>
      </c>
      <c r="AV18" s="25" t="s">
        <v>43</v>
      </c>
      <c r="AW18" s="25" t="s">
        <v>44</v>
      </c>
      <c r="AX18" s="25" t="s">
        <v>45</v>
      </c>
      <c r="AY18" s="25" t="s">
        <v>46</v>
      </c>
      <c r="AZ18" s="25" t="s">
        <v>24</v>
      </c>
      <c r="BA18" s="26" t="s">
        <v>43</v>
      </c>
      <c r="BB18" s="26" t="s">
        <v>44</v>
      </c>
      <c r="BC18" s="26" t="s">
        <v>45</v>
      </c>
      <c r="BD18" s="26" t="s">
        <v>46</v>
      </c>
      <c r="BE18" s="26" t="s">
        <v>24</v>
      </c>
      <c r="BF18" s="25" t="s">
        <v>43</v>
      </c>
      <c r="BG18" s="25" t="s">
        <v>44</v>
      </c>
      <c r="BH18" s="25" t="s">
        <v>45</v>
      </c>
      <c r="BI18" s="25" t="s">
        <v>46</v>
      </c>
      <c r="BJ18" s="25" t="s">
        <v>24</v>
      </c>
      <c r="BL18" s="25" t="s">
        <v>43</v>
      </c>
      <c r="BM18" s="26" t="s">
        <v>44</v>
      </c>
      <c r="BN18" s="26" t="s">
        <v>45</v>
      </c>
      <c r="BO18" s="26" t="s">
        <v>46</v>
      </c>
      <c r="BP18" s="26" t="s">
        <v>24</v>
      </c>
    </row>
    <row r="19" spans="1:68" ht="12.75" customHeight="1" x14ac:dyDescent="0.2">
      <c r="A19" s="80" t="s">
        <v>23</v>
      </c>
      <c r="B19" s="81"/>
      <c r="C19" s="53"/>
      <c r="D19" s="11">
        <f>AVERAGE(D20:D26)</f>
        <v>0.72851818668075496</v>
      </c>
      <c r="E19" s="11">
        <f>AVERAGE(E20:E26)</f>
        <v>0.27148181331924498</v>
      </c>
      <c r="F19" s="11">
        <f>AVERAGE(F20:F26)</f>
        <v>0.27148181331924498</v>
      </c>
      <c r="G19" s="11">
        <f>AVERAGE(G20:G26)</f>
        <v>0.72851818668075496</v>
      </c>
      <c r="H19" s="53"/>
      <c r="I19" s="11">
        <f>AVERAGE(I20:I26)</f>
        <v>0.73272999676060901</v>
      </c>
      <c r="J19" s="11">
        <f>AVERAGE(J20:J26)</f>
        <v>0.26727000323939099</v>
      </c>
      <c r="K19" s="11">
        <f>AVERAGE(K20:K26)</f>
        <v>0.26727000323939099</v>
      </c>
      <c r="L19" s="11">
        <f>AVERAGE(L20:L26)</f>
        <v>0.73272999676060901</v>
      </c>
      <c r="M19" s="53"/>
      <c r="N19" s="11">
        <f>AVERAGE(N20:N26)</f>
        <v>0.71038530796934174</v>
      </c>
      <c r="O19" s="11">
        <f>AVERAGE(O20:O26)</f>
        <v>0.28961469203065837</v>
      </c>
      <c r="P19" s="11">
        <f>AVERAGE(P20:P26)</f>
        <v>2.5510204081632651E-3</v>
      </c>
      <c r="Q19" s="11">
        <f>AVERAGE(Q20:Q26)</f>
        <v>0.99744897959183676</v>
      </c>
      <c r="R19" s="53"/>
      <c r="S19" s="11">
        <f>AVERAGE(S20:S26)</f>
        <v>0.65454027856201769</v>
      </c>
      <c r="T19" s="11">
        <f>AVERAGE(T20:T26)</f>
        <v>0.34545972143798231</v>
      </c>
      <c r="U19" s="11">
        <f>AVERAGE(U20:U26)</f>
        <v>0</v>
      </c>
      <c r="V19" s="11">
        <f>AVERAGE(V20:V26)</f>
        <v>1</v>
      </c>
      <c r="W19" s="53"/>
      <c r="X19" s="11">
        <f>AVERAGE(X20:X26)</f>
        <v>0.67980769230769234</v>
      </c>
      <c r="Y19" s="11">
        <f>AVERAGE(Y20:Y26)</f>
        <v>0.32019230769230766</v>
      </c>
      <c r="Z19" s="11">
        <f>AVERAGE(Z20:Z26)</f>
        <v>6.7307692307692311E-3</v>
      </c>
      <c r="AA19" s="11">
        <f>AVERAGE(AA20:AA26)</f>
        <v>0.99326923076923079</v>
      </c>
      <c r="AB19" s="53"/>
      <c r="AC19" s="11">
        <f>AVERAGE(AC20:AC26)</f>
        <v>0.78520878293957286</v>
      </c>
      <c r="AD19" s="11">
        <f>AVERAGE(AD20:AD26)</f>
        <v>0.21479121706042709</v>
      </c>
      <c r="AE19" s="11">
        <f>AVERAGE(AE20:AE26)</f>
        <v>3.4313948205361197E-2</v>
      </c>
      <c r="AF19" s="11">
        <f>AVERAGE(AF20:AF26)</f>
        <v>0.96568605179463884</v>
      </c>
      <c r="AG19" s="53"/>
      <c r="AH19" s="11">
        <f>AVERAGE(AH20:AH26)</f>
        <v>0.75469584844584836</v>
      </c>
      <c r="AI19" s="11">
        <f>AVERAGE(AI20:AI26)</f>
        <v>0.24530415155415153</v>
      </c>
      <c r="AJ19" s="11">
        <f>AVERAGE(AJ20:AJ26)</f>
        <v>3.8100600600600602E-2</v>
      </c>
      <c r="AK19" s="11">
        <f>AVERAGE(AK20:AK26)</f>
        <v>0.96189939939939939</v>
      </c>
      <c r="AL19" s="53"/>
      <c r="AM19" s="11">
        <f>AVERAGE(AM20:AM26)</f>
        <v>0.73893849206349205</v>
      </c>
      <c r="AN19" s="11">
        <f>AVERAGE(AN20:AN26)</f>
        <v>0.26106150793650795</v>
      </c>
      <c r="AO19" s="11">
        <f>AVERAGE(AO20:AO26)</f>
        <v>3.3035714285714286E-2</v>
      </c>
      <c r="AP19" s="11">
        <f>AVERAGE(AP20:AP26)</f>
        <v>0.96696428571428572</v>
      </c>
      <c r="AQ19" s="53"/>
      <c r="AR19" s="11">
        <f>AVERAGE(AR20:AR26)</f>
        <v>0.87109929078014192</v>
      </c>
      <c r="AS19" s="11">
        <f>AVERAGE(AS20:AS26)</f>
        <v>0.12890070921985816</v>
      </c>
      <c r="AT19" s="11">
        <f>AVERAGE(AT20:AT26)</f>
        <v>0</v>
      </c>
      <c r="AU19" s="11">
        <f>AVERAGE(AU20:AU26)</f>
        <v>1</v>
      </c>
      <c r="AV19" s="53"/>
      <c r="AW19" s="11">
        <f>AVERAGE(AW20:AW26)</f>
        <v>0.92560483870967736</v>
      </c>
      <c r="AX19" s="11">
        <f>AVERAGE(AX20:AX26)</f>
        <v>7.4395161290322587E-2</v>
      </c>
      <c r="AY19" s="11">
        <f>AVERAGE(AY20:AY26)</f>
        <v>0</v>
      </c>
      <c r="AZ19" s="11">
        <f>AVERAGE(AZ20:AZ26)</f>
        <v>1</v>
      </c>
      <c r="BA19" s="53"/>
      <c r="BB19" s="11">
        <f>AVERAGE(BB20:BB26)</f>
        <v>0.93664906103286394</v>
      </c>
      <c r="BC19" s="11">
        <f>AVERAGE(BC20:BC26)</f>
        <v>6.3350938967136144E-2</v>
      </c>
      <c r="BD19" s="11">
        <f>AVERAGE(BD20:BD26)</f>
        <v>0</v>
      </c>
      <c r="BE19" s="11">
        <f>AVERAGE(BE20:BE26)</f>
        <v>1</v>
      </c>
      <c r="BF19" s="53"/>
      <c r="BG19" s="11">
        <f t="shared" ref="BG19:BJ19" si="0">AVERAGE(BG20:BG26)</f>
        <v>0.54487476808905377</v>
      </c>
      <c r="BH19" s="11">
        <f t="shared" si="0"/>
        <v>0.45512523191094623</v>
      </c>
      <c r="BI19" s="11">
        <f t="shared" si="0"/>
        <v>3.9038342609771176E-3</v>
      </c>
      <c r="BJ19" s="11">
        <f t="shared" si="0"/>
        <v>0.99609616573902293</v>
      </c>
      <c r="BL19" s="16"/>
      <c r="BM19" s="11">
        <f>AVERAGE(BM20:BM26)</f>
        <v>0.70420538437881297</v>
      </c>
      <c r="BN19" s="11">
        <f>AVERAGE(BN20:BN26)</f>
        <v>0.29579461562118697</v>
      </c>
      <c r="BO19" s="11">
        <f>AVERAGE(BO20:BO26)</f>
        <v>9.7575828023987635E-2</v>
      </c>
      <c r="BP19" s="11">
        <f>AVERAGE(BP20:BP26)</f>
        <v>0.90242417197601221</v>
      </c>
    </row>
    <row r="20" spans="1:68" outlineLevel="1" x14ac:dyDescent="0.2">
      <c r="A20" s="5" t="s">
        <v>16</v>
      </c>
      <c r="B20" s="5" t="s">
        <v>3</v>
      </c>
      <c r="C20" s="13">
        <v>122</v>
      </c>
      <c r="D20" s="37">
        <v>0.81967213114754101</v>
      </c>
      <c r="E20" s="37">
        <v>0.18032786885245902</v>
      </c>
      <c r="F20" s="37">
        <v>0.18032786885245902</v>
      </c>
      <c r="G20" s="37">
        <v>0.81967213114754101</v>
      </c>
      <c r="H20" s="13">
        <v>126</v>
      </c>
      <c r="I20" s="37">
        <v>0.79365079365079372</v>
      </c>
      <c r="J20" s="37">
        <v>0.20634920634920634</v>
      </c>
      <c r="K20" s="37">
        <v>0.20634920634920634</v>
      </c>
      <c r="L20" s="37">
        <v>0.79365079365079372</v>
      </c>
      <c r="M20" s="13">
        <v>156</v>
      </c>
      <c r="N20" s="37">
        <v>0.8141025641025641</v>
      </c>
      <c r="O20" s="37">
        <v>0.1858974358974359</v>
      </c>
      <c r="P20" s="37">
        <v>0</v>
      </c>
      <c r="Q20" s="37">
        <v>1</v>
      </c>
      <c r="R20" s="13">
        <v>150</v>
      </c>
      <c r="S20" s="37">
        <v>0.77333333333333332</v>
      </c>
      <c r="T20" s="37">
        <v>0.22666666666666666</v>
      </c>
      <c r="U20" s="37">
        <v>0</v>
      </c>
      <c r="V20" s="37">
        <v>1</v>
      </c>
      <c r="W20" s="13">
        <v>130</v>
      </c>
      <c r="X20" s="37">
        <v>0.84615384615384615</v>
      </c>
      <c r="Y20" s="37">
        <v>0.15384615384615385</v>
      </c>
      <c r="Z20" s="37">
        <v>7.6923076923076927E-3</v>
      </c>
      <c r="AA20" s="37">
        <v>0.99230769230769234</v>
      </c>
      <c r="AB20" s="13">
        <v>142</v>
      </c>
      <c r="AC20" s="37">
        <v>0.79577464788732399</v>
      </c>
      <c r="AD20" s="37">
        <v>0.20422535211267606</v>
      </c>
      <c r="AE20" s="37">
        <v>2.1126760563380281E-2</v>
      </c>
      <c r="AF20" s="37">
        <v>0.97887323943661975</v>
      </c>
      <c r="AG20" s="13">
        <v>154</v>
      </c>
      <c r="AH20" s="37">
        <v>0.80519480519480524</v>
      </c>
      <c r="AI20" s="37">
        <v>0.19480519480519481</v>
      </c>
      <c r="AJ20" s="37">
        <v>0</v>
      </c>
      <c r="AK20" s="37">
        <v>1</v>
      </c>
      <c r="AL20" s="13">
        <v>140</v>
      </c>
      <c r="AM20" s="37">
        <v>0.90714285714285714</v>
      </c>
      <c r="AN20" s="37">
        <v>9.285714285714286E-2</v>
      </c>
      <c r="AO20" s="37">
        <v>7.1428571428571426E-3</v>
      </c>
      <c r="AP20" s="37">
        <v>0.99285714285714288</v>
      </c>
      <c r="AQ20" s="13">
        <v>94</v>
      </c>
      <c r="AR20" s="37">
        <v>0.85106382978723405</v>
      </c>
      <c r="AS20" s="37">
        <v>0.14893617021276595</v>
      </c>
      <c r="AT20" s="37">
        <v>0</v>
      </c>
      <c r="AU20" s="37">
        <v>1</v>
      </c>
      <c r="AV20" s="13">
        <v>124</v>
      </c>
      <c r="AW20" s="37">
        <v>0.92741935483870963</v>
      </c>
      <c r="AX20" s="37">
        <v>7.2580645161290328E-2</v>
      </c>
      <c r="AY20" s="37">
        <v>0</v>
      </c>
      <c r="AZ20" s="37">
        <v>1</v>
      </c>
      <c r="BA20" s="13">
        <v>142</v>
      </c>
      <c r="BB20" s="37">
        <v>0.94366197183098588</v>
      </c>
      <c r="BC20" s="37">
        <v>5.6338028169014086E-2</v>
      </c>
      <c r="BD20" s="37">
        <v>0</v>
      </c>
      <c r="BE20" s="37">
        <v>1</v>
      </c>
      <c r="BF20" s="13">
        <v>154</v>
      </c>
      <c r="BG20" s="37">
        <v>0.80519480519480524</v>
      </c>
      <c r="BH20" s="37">
        <v>0.19480519480519481</v>
      </c>
      <c r="BI20" s="37">
        <v>6.4935064935064939E-3</v>
      </c>
      <c r="BJ20" s="37">
        <v>0.99350649350649356</v>
      </c>
      <c r="BL20" s="30">
        <v>1634</v>
      </c>
      <c r="BM20" s="39">
        <v>0.83843329253365972</v>
      </c>
      <c r="BN20" s="39">
        <v>0.16156670746634028</v>
      </c>
      <c r="BO20" s="39">
        <v>3.3047735618115054E-2</v>
      </c>
      <c r="BP20" s="39">
        <v>0.96695226438188497</v>
      </c>
    </row>
    <row r="21" spans="1:68" outlineLevel="1" x14ac:dyDescent="0.2">
      <c r="A21" s="5" t="s">
        <v>17</v>
      </c>
      <c r="B21" s="5" t="s">
        <v>5</v>
      </c>
      <c r="C21" s="13">
        <v>28</v>
      </c>
      <c r="D21" s="37">
        <v>0.8214285714285714</v>
      </c>
      <c r="E21" s="37">
        <v>0.17857142857142858</v>
      </c>
      <c r="F21" s="37">
        <v>0.17857142857142858</v>
      </c>
      <c r="G21" s="37">
        <v>0.8214285714285714</v>
      </c>
      <c r="H21" s="13">
        <v>24</v>
      </c>
      <c r="I21" s="37">
        <v>0.70833333333333326</v>
      </c>
      <c r="J21" s="37">
        <v>0.29166666666666669</v>
      </c>
      <c r="K21" s="37">
        <v>0.29166666666666669</v>
      </c>
      <c r="L21" s="37">
        <v>0.70833333333333326</v>
      </c>
      <c r="M21" s="13">
        <v>24</v>
      </c>
      <c r="N21" s="37">
        <v>0.54166666666666674</v>
      </c>
      <c r="O21" s="37">
        <v>0.45833333333333331</v>
      </c>
      <c r="P21" s="37">
        <v>0</v>
      </c>
      <c r="Q21" s="37">
        <v>1</v>
      </c>
      <c r="R21" s="13">
        <v>22</v>
      </c>
      <c r="S21" s="37">
        <v>0.68181818181818188</v>
      </c>
      <c r="T21" s="37">
        <v>0.31818181818181818</v>
      </c>
      <c r="U21" s="37">
        <v>0</v>
      </c>
      <c r="V21" s="37">
        <v>1</v>
      </c>
      <c r="W21" s="13">
        <v>10</v>
      </c>
      <c r="X21" s="37">
        <v>0.4</v>
      </c>
      <c r="Y21" s="37">
        <v>0.6</v>
      </c>
      <c r="Z21" s="37">
        <v>0</v>
      </c>
      <c r="AA21" s="37">
        <v>1</v>
      </c>
      <c r="AB21" s="13">
        <v>10</v>
      </c>
      <c r="AC21" s="37">
        <v>0.9</v>
      </c>
      <c r="AD21" s="37">
        <v>0.1</v>
      </c>
      <c r="AE21" s="37">
        <v>0.1</v>
      </c>
      <c r="AF21" s="37">
        <v>0.9</v>
      </c>
      <c r="AG21" s="13">
        <v>8</v>
      </c>
      <c r="AH21" s="37">
        <v>0.5</v>
      </c>
      <c r="AI21" s="37">
        <v>0.5</v>
      </c>
      <c r="AJ21" s="37">
        <v>0.125</v>
      </c>
      <c r="AK21" s="37">
        <v>0.875</v>
      </c>
      <c r="AL21" s="13">
        <v>8</v>
      </c>
      <c r="AM21" s="37">
        <v>0.5</v>
      </c>
      <c r="AN21" s="37">
        <v>0.5</v>
      </c>
      <c r="AO21" s="37">
        <v>0.125</v>
      </c>
      <c r="AP21" s="37">
        <v>0.875</v>
      </c>
      <c r="AQ21" s="13">
        <v>2</v>
      </c>
      <c r="AR21" s="37">
        <v>1</v>
      </c>
      <c r="AS21" s="37">
        <v>0</v>
      </c>
      <c r="AT21" s="37">
        <v>0</v>
      </c>
      <c r="AU21" s="37">
        <v>1</v>
      </c>
      <c r="AV21" s="13">
        <v>8</v>
      </c>
      <c r="AW21" s="37">
        <v>1</v>
      </c>
      <c r="AX21" s="37">
        <v>0</v>
      </c>
      <c r="AY21" s="37">
        <v>0</v>
      </c>
      <c r="AZ21" s="37">
        <v>1</v>
      </c>
      <c r="BA21" s="13">
        <v>24</v>
      </c>
      <c r="BB21" s="37">
        <v>1</v>
      </c>
      <c r="BC21" s="37">
        <v>0</v>
      </c>
      <c r="BD21" s="37">
        <v>0</v>
      </c>
      <c r="BE21" s="37">
        <v>1</v>
      </c>
      <c r="BF21" s="13">
        <v>38</v>
      </c>
      <c r="BG21" s="37">
        <v>1</v>
      </c>
      <c r="BH21" s="37">
        <v>0</v>
      </c>
      <c r="BI21" s="37">
        <v>0</v>
      </c>
      <c r="BJ21" s="37">
        <v>1</v>
      </c>
      <c r="BL21" s="30">
        <v>206</v>
      </c>
      <c r="BM21" s="39">
        <v>0.78155339805825241</v>
      </c>
      <c r="BN21" s="39">
        <v>0.21844660194174756</v>
      </c>
      <c r="BO21" s="39">
        <v>7.281553398058252E-2</v>
      </c>
      <c r="BP21" s="39">
        <v>0.92718446601941751</v>
      </c>
    </row>
    <row r="22" spans="1:68" outlineLevel="1" x14ac:dyDescent="0.2">
      <c r="A22" s="5" t="s">
        <v>18</v>
      </c>
      <c r="B22" s="5" t="s">
        <v>4</v>
      </c>
      <c r="C22" s="13">
        <v>88</v>
      </c>
      <c r="D22" s="37">
        <v>0.76136363636363635</v>
      </c>
      <c r="E22" s="37">
        <v>0.23863636363636365</v>
      </c>
      <c r="F22" s="37">
        <v>0.23863636363636365</v>
      </c>
      <c r="G22" s="37">
        <v>0.76136363636363635</v>
      </c>
      <c r="H22" s="13">
        <v>98</v>
      </c>
      <c r="I22" s="37">
        <v>0.89795918367346939</v>
      </c>
      <c r="J22" s="37">
        <v>0.10204081632653061</v>
      </c>
      <c r="K22" s="37">
        <v>0.10204081632653061</v>
      </c>
      <c r="L22" s="37">
        <v>0.89795918367346939</v>
      </c>
      <c r="M22" s="13">
        <v>112</v>
      </c>
      <c r="N22" s="37">
        <v>0.85714285714285721</v>
      </c>
      <c r="O22" s="37">
        <v>0.14285714285714285</v>
      </c>
      <c r="P22" s="37">
        <v>1.7857142857142856E-2</v>
      </c>
      <c r="Q22" s="37">
        <v>0.9821428571428571</v>
      </c>
      <c r="R22" s="13">
        <v>69</v>
      </c>
      <c r="S22" s="37">
        <v>0.73913043478260865</v>
      </c>
      <c r="T22" s="37">
        <v>0.2608695652173913</v>
      </c>
      <c r="U22" s="37">
        <v>0</v>
      </c>
      <c r="V22" s="37">
        <v>1</v>
      </c>
      <c r="W22" s="13">
        <v>60</v>
      </c>
      <c r="X22" s="37">
        <v>0.55000000000000004</v>
      </c>
      <c r="Y22" s="37">
        <v>0.45</v>
      </c>
      <c r="Z22" s="37">
        <v>0</v>
      </c>
      <c r="AA22" s="37">
        <v>1</v>
      </c>
      <c r="AB22" s="13">
        <v>62</v>
      </c>
      <c r="AC22" s="37">
        <v>0.74193548387096775</v>
      </c>
      <c r="AD22" s="37">
        <v>0.25806451612903225</v>
      </c>
      <c r="AE22" s="37">
        <v>1.6129032258064516E-2</v>
      </c>
      <c r="AF22" s="37">
        <v>0.9838709677419355</v>
      </c>
      <c r="AG22" s="13">
        <v>72</v>
      </c>
      <c r="AH22" s="37">
        <v>0.90277777777777779</v>
      </c>
      <c r="AI22" s="37">
        <v>9.7222222222222224E-2</v>
      </c>
      <c r="AJ22" s="37">
        <v>1.3888888888888888E-2</v>
      </c>
      <c r="AK22" s="37">
        <v>0.98611111111111116</v>
      </c>
      <c r="AL22" s="13">
        <v>48</v>
      </c>
      <c r="AM22" s="37">
        <v>0.77083333333333337</v>
      </c>
      <c r="AN22" s="37">
        <v>0.22916666666666666</v>
      </c>
      <c r="AO22" s="37">
        <v>0</v>
      </c>
      <c r="AP22" s="37">
        <v>1</v>
      </c>
      <c r="AQ22" s="13">
        <v>10</v>
      </c>
      <c r="AR22" s="37">
        <v>0.8</v>
      </c>
      <c r="AS22" s="37">
        <v>0.2</v>
      </c>
      <c r="AT22" s="37">
        <v>0</v>
      </c>
      <c r="AU22" s="37">
        <v>1</v>
      </c>
      <c r="AV22" s="13">
        <v>16</v>
      </c>
      <c r="AW22" s="37">
        <v>0.875</v>
      </c>
      <c r="AX22" s="37">
        <v>0.125</v>
      </c>
      <c r="AY22" s="37">
        <v>0</v>
      </c>
      <c r="AZ22" s="37">
        <v>1</v>
      </c>
      <c r="BA22" s="13">
        <v>48</v>
      </c>
      <c r="BB22" s="37">
        <v>0.83333333333333337</v>
      </c>
      <c r="BC22" s="37">
        <v>0.16666666666666666</v>
      </c>
      <c r="BD22" s="37">
        <v>0</v>
      </c>
      <c r="BE22" s="37">
        <v>1</v>
      </c>
      <c r="BF22" s="13">
        <v>70</v>
      </c>
      <c r="BG22" s="37">
        <v>0.87142857142857144</v>
      </c>
      <c r="BH22" s="37">
        <v>0.12857142857142856</v>
      </c>
      <c r="BI22" s="37">
        <v>0</v>
      </c>
      <c r="BJ22" s="37">
        <v>1</v>
      </c>
      <c r="BL22" s="30">
        <v>753</v>
      </c>
      <c r="BM22" s="39">
        <v>0.80478087649402386</v>
      </c>
      <c r="BN22" s="39">
        <v>0.19521912350597609</v>
      </c>
      <c r="BO22" s="39">
        <v>4.6480743691899071E-2</v>
      </c>
      <c r="BP22" s="39">
        <v>0.95351925630810097</v>
      </c>
    </row>
    <row r="23" spans="1:68" outlineLevel="1" x14ac:dyDescent="0.2">
      <c r="A23" s="5" t="s">
        <v>19</v>
      </c>
      <c r="B23" s="5" t="s">
        <v>47</v>
      </c>
      <c r="C23" s="13">
        <v>54</v>
      </c>
      <c r="D23" s="37">
        <v>0.79629629629629628</v>
      </c>
      <c r="E23" s="37">
        <v>0.20370370370370369</v>
      </c>
      <c r="F23" s="37">
        <v>0.20370370370370369</v>
      </c>
      <c r="G23" s="37">
        <v>0.79629629629629628</v>
      </c>
      <c r="H23" s="13">
        <v>40</v>
      </c>
      <c r="I23" s="37">
        <v>0.75</v>
      </c>
      <c r="J23" s="37">
        <v>0.25</v>
      </c>
      <c r="K23" s="37">
        <v>0.25</v>
      </c>
      <c r="L23" s="37">
        <v>0.75</v>
      </c>
      <c r="M23" s="13">
        <v>68</v>
      </c>
      <c r="N23" s="37">
        <v>0.80882352941176472</v>
      </c>
      <c r="O23" s="37">
        <v>0.19117647058823528</v>
      </c>
      <c r="P23" s="37">
        <v>0</v>
      </c>
      <c r="Q23" s="37">
        <v>1</v>
      </c>
      <c r="R23" s="13">
        <v>50</v>
      </c>
      <c r="S23" s="37">
        <v>0.7</v>
      </c>
      <c r="T23" s="37">
        <v>0.3</v>
      </c>
      <c r="U23" s="37">
        <v>0</v>
      </c>
      <c r="V23" s="37">
        <v>1</v>
      </c>
      <c r="W23" s="13">
        <v>52</v>
      </c>
      <c r="X23" s="37">
        <v>0.92307692307692313</v>
      </c>
      <c r="Y23" s="37">
        <v>7.6923076923076927E-2</v>
      </c>
      <c r="Z23" s="37">
        <v>1.9230769230769232E-2</v>
      </c>
      <c r="AA23" s="37">
        <v>0.98076923076923073</v>
      </c>
      <c r="AB23" s="13">
        <v>64</v>
      </c>
      <c r="AC23" s="37">
        <v>0.703125</v>
      </c>
      <c r="AD23" s="37">
        <v>0.296875</v>
      </c>
      <c r="AE23" s="37">
        <v>0</v>
      </c>
      <c r="AF23" s="37">
        <v>1</v>
      </c>
      <c r="AG23" s="13">
        <v>74</v>
      </c>
      <c r="AH23" s="37">
        <v>0.81081081081081074</v>
      </c>
      <c r="AI23" s="37">
        <v>0.1891891891891892</v>
      </c>
      <c r="AJ23" s="37">
        <v>1.3513513513513514E-2</v>
      </c>
      <c r="AK23" s="37">
        <v>0.98648648648648651</v>
      </c>
      <c r="AL23" s="13">
        <v>36</v>
      </c>
      <c r="AM23" s="37">
        <v>0.77777777777777779</v>
      </c>
      <c r="AN23" s="37">
        <v>0.22222222222222221</v>
      </c>
      <c r="AO23" s="37">
        <v>0</v>
      </c>
      <c r="AP23" s="37">
        <v>1</v>
      </c>
      <c r="AQ23" s="13">
        <v>12</v>
      </c>
      <c r="AR23" s="37">
        <v>0.83333333333333337</v>
      </c>
      <c r="AS23" s="37">
        <v>0.16666666666666666</v>
      </c>
      <c r="AT23" s="37">
        <v>0</v>
      </c>
      <c r="AU23" s="37">
        <v>1</v>
      </c>
      <c r="AV23" s="13">
        <v>20</v>
      </c>
      <c r="AW23" s="37">
        <v>0.9</v>
      </c>
      <c r="AX23" s="37">
        <v>0.1</v>
      </c>
      <c r="AY23" s="37">
        <v>0</v>
      </c>
      <c r="AZ23" s="37">
        <v>1</v>
      </c>
      <c r="BA23" s="13">
        <v>32</v>
      </c>
      <c r="BB23" s="37">
        <v>0.90625</v>
      </c>
      <c r="BC23" s="37">
        <v>9.375E-2</v>
      </c>
      <c r="BD23" s="37">
        <v>0</v>
      </c>
      <c r="BE23" s="37">
        <v>1</v>
      </c>
      <c r="BF23" s="13">
        <v>48</v>
      </c>
      <c r="BG23" s="37">
        <v>0.9375</v>
      </c>
      <c r="BH23" s="37">
        <v>6.25E-2</v>
      </c>
      <c r="BI23" s="37">
        <v>2.0833333333333332E-2</v>
      </c>
      <c r="BJ23" s="37">
        <v>0.97916666666666663</v>
      </c>
      <c r="BL23" s="30">
        <v>550</v>
      </c>
      <c r="BM23" s="39">
        <v>0.81090909090909091</v>
      </c>
      <c r="BN23" s="39">
        <v>0.18909090909090909</v>
      </c>
      <c r="BO23" s="39">
        <v>4.363636363636364E-2</v>
      </c>
      <c r="BP23" s="39">
        <v>0.9563636363636363</v>
      </c>
    </row>
    <row r="24" spans="1:68" outlineLevel="1" x14ac:dyDescent="0.2">
      <c r="A24" s="28" t="s">
        <v>72</v>
      </c>
      <c r="B24" s="5" t="s">
        <v>73</v>
      </c>
      <c r="C24" s="13">
        <v>16</v>
      </c>
      <c r="D24" s="37">
        <v>0.6875</v>
      </c>
      <c r="E24" s="37">
        <v>0.3125</v>
      </c>
      <c r="F24" s="37">
        <v>0.3125</v>
      </c>
      <c r="G24" s="37">
        <v>0.6875</v>
      </c>
      <c r="H24" s="13">
        <v>16</v>
      </c>
      <c r="I24" s="37">
        <v>0.75</v>
      </c>
      <c r="J24" s="37">
        <v>0.25</v>
      </c>
      <c r="K24" s="37">
        <v>0.25</v>
      </c>
      <c r="L24" s="37">
        <v>0.75</v>
      </c>
      <c r="M24" s="13">
        <v>20</v>
      </c>
      <c r="N24" s="37">
        <v>0.85</v>
      </c>
      <c r="O24" s="37">
        <v>0.15</v>
      </c>
      <c r="P24" s="37">
        <v>0</v>
      </c>
      <c r="Q24" s="37">
        <v>1</v>
      </c>
      <c r="R24" s="13">
        <v>4</v>
      </c>
      <c r="S24" s="37">
        <v>0.5</v>
      </c>
      <c r="T24" s="37">
        <v>0.5</v>
      </c>
      <c r="U24" s="37">
        <v>0</v>
      </c>
      <c r="V24" s="37">
        <v>1</v>
      </c>
      <c r="W24" s="13">
        <v>0</v>
      </c>
      <c r="X24" s="37" t="s">
        <v>140</v>
      </c>
      <c r="Y24" s="37" t="s">
        <v>140</v>
      </c>
      <c r="Z24" s="37" t="s">
        <v>140</v>
      </c>
      <c r="AA24" s="37" t="s">
        <v>140</v>
      </c>
      <c r="AB24" s="13">
        <v>0</v>
      </c>
      <c r="AC24" s="37" t="s">
        <v>140</v>
      </c>
      <c r="AD24" s="37" t="s">
        <v>140</v>
      </c>
      <c r="AE24" s="37" t="s">
        <v>140</v>
      </c>
      <c r="AF24" s="37" t="s">
        <v>140</v>
      </c>
      <c r="AG24" s="13">
        <v>0</v>
      </c>
      <c r="AH24" s="37" t="s">
        <v>140</v>
      </c>
      <c r="AI24" s="37" t="s">
        <v>140</v>
      </c>
      <c r="AJ24" s="37" t="s">
        <v>140</v>
      </c>
      <c r="AK24" s="37" t="s">
        <v>140</v>
      </c>
      <c r="AL24" s="13">
        <v>0</v>
      </c>
      <c r="AM24" s="37" t="s">
        <v>140</v>
      </c>
      <c r="AN24" s="37" t="s">
        <v>140</v>
      </c>
      <c r="AO24" s="37" t="s">
        <v>140</v>
      </c>
      <c r="AP24" s="37" t="s">
        <v>140</v>
      </c>
      <c r="AQ24" s="13">
        <v>0</v>
      </c>
      <c r="AR24" s="37" t="s">
        <v>140</v>
      </c>
      <c r="AS24" s="37" t="s">
        <v>140</v>
      </c>
      <c r="AT24" s="37" t="s">
        <v>140</v>
      </c>
      <c r="AU24" s="37" t="s">
        <v>140</v>
      </c>
      <c r="AV24" s="13">
        <v>0</v>
      </c>
      <c r="AW24" s="37" t="s">
        <v>140</v>
      </c>
      <c r="AX24" s="37" t="s">
        <v>140</v>
      </c>
      <c r="AY24" s="37" t="s">
        <v>140</v>
      </c>
      <c r="AZ24" s="37" t="s">
        <v>140</v>
      </c>
      <c r="BA24" s="13">
        <v>0</v>
      </c>
      <c r="BB24" s="37" t="s">
        <v>140</v>
      </c>
      <c r="BC24" s="37" t="s">
        <v>140</v>
      </c>
      <c r="BD24" s="37" t="s">
        <v>140</v>
      </c>
      <c r="BE24" s="37" t="s">
        <v>140</v>
      </c>
      <c r="BF24" s="13">
        <v>8</v>
      </c>
      <c r="BG24" s="37">
        <v>0</v>
      </c>
      <c r="BH24" s="37">
        <v>1</v>
      </c>
      <c r="BI24" s="37">
        <v>0</v>
      </c>
      <c r="BJ24" s="37">
        <v>1</v>
      </c>
      <c r="BL24" s="30">
        <v>64</v>
      </c>
      <c r="BM24" s="39">
        <v>0.65625</v>
      </c>
      <c r="BN24" s="39">
        <v>0.34375</v>
      </c>
      <c r="BO24" s="39">
        <v>0.140625</v>
      </c>
      <c r="BP24" s="39">
        <v>0.859375</v>
      </c>
    </row>
    <row r="25" spans="1:68" outlineLevel="1" x14ac:dyDescent="0.2">
      <c r="A25" s="45" t="s">
        <v>68</v>
      </c>
      <c r="B25" s="5" t="s">
        <v>69</v>
      </c>
      <c r="C25" s="13">
        <v>33</v>
      </c>
      <c r="D25" s="37">
        <v>0.48484848484848486</v>
      </c>
      <c r="E25" s="37">
        <v>0.51515151515151514</v>
      </c>
      <c r="F25" s="37">
        <v>0.51515151515151514</v>
      </c>
      <c r="G25" s="37">
        <v>0.48484848484848486</v>
      </c>
      <c r="H25" s="13">
        <v>24</v>
      </c>
      <c r="I25" s="37">
        <v>0.41666666666666663</v>
      </c>
      <c r="J25" s="37">
        <v>0.58333333333333337</v>
      </c>
      <c r="K25" s="37">
        <v>0.58333333333333337</v>
      </c>
      <c r="L25" s="37">
        <v>0.41666666666666663</v>
      </c>
      <c r="M25" s="13">
        <v>26</v>
      </c>
      <c r="N25" s="37">
        <v>0.53846153846153844</v>
      </c>
      <c r="O25" s="37">
        <v>0.46153846153846156</v>
      </c>
      <c r="P25" s="37">
        <v>0</v>
      </c>
      <c r="Q25" s="37">
        <v>1</v>
      </c>
      <c r="R25" s="13">
        <v>8</v>
      </c>
      <c r="S25" s="37">
        <v>0.75</v>
      </c>
      <c r="T25" s="37">
        <v>0.25</v>
      </c>
      <c r="U25" s="37">
        <v>0</v>
      </c>
      <c r="V25" s="37">
        <v>1</v>
      </c>
      <c r="W25" s="13">
        <v>0</v>
      </c>
      <c r="X25" s="37" t="s">
        <v>140</v>
      </c>
      <c r="Y25" s="37" t="s">
        <v>140</v>
      </c>
      <c r="Z25" s="37" t="s">
        <v>140</v>
      </c>
      <c r="AA25" s="37" t="s">
        <v>140</v>
      </c>
      <c r="AB25" s="13">
        <v>0</v>
      </c>
      <c r="AC25" s="37" t="s">
        <v>140</v>
      </c>
      <c r="AD25" s="37" t="s">
        <v>140</v>
      </c>
      <c r="AE25" s="37" t="s">
        <v>140</v>
      </c>
      <c r="AF25" s="37" t="s">
        <v>140</v>
      </c>
      <c r="AG25" s="13">
        <v>0</v>
      </c>
      <c r="AH25" s="37" t="s">
        <v>140</v>
      </c>
      <c r="AI25" s="37" t="s">
        <v>140</v>
      </c>
      <c r="AJ25" s="37" t="s">
        <v>140</v>
      </c>
      <c r="AK25" s="37" t="s">
        <v>140</v>
      </c>
      <c r="AL25" s="13">
        <v>0</v>
      </c>
      <c r="AM25" s="37" t="s">
        <v>140</v>
      </c>
      <c r="AN25" s="37" t="s">
        <v>140</v>
      </c>
      <c r="AO25" s="37" t="s">
        <v>140</v>
      </c>
      <c r="AP25" s="37" t="s">
        <v>140</v>
      </c>
      <c r="AQ25" s="13">
        <v>0</v>
      </c>
      <c r="AR25" s="37" t="s">
        <v>140</v>
      </c>
      <c r="AS25" s="37" t="s">
        <v>140</v>
      </c>
      <c r="AT25" s="37" t="s">
        <v>140</v>
      </c>
      <c r="AU25" s="37" t="s">
        <v>140</v>
      </c>
      <c r="AV25" s="13">
        <v>0</v>
      </c>
      <c r="AW25" s="37" t="s">
        <v>140</v>
      </c>
      <c r="AX25" s="37" t="s">
        <v>140</v>
      </c>
      <c r="AY25" s="37" t="s">
        <v>140</v>
      </c>
      <c r="AZ25" s="37" t="s">
        <v>140</v>
      </c>
      <c r="BA25" s="13">
        <v>0</v>
      </c>
      <c r="BB25" s="37" t="s">
        <v>140</v>
      </c>
      <c r="BC25" s="37" t="s">
        <v>140</v>
      </c>
      <c r="BD25" s="37" t="s">
        <v>140</v>
      </c>
      <c r="BE25" s="37" t="s">
        <v>140</v>
      </c>
      <c r="BF25" s="13">
        <v>12</v>
      </c>
      <c r="BG25" s="37">
        <v>0</v>
      </c>
      <c r="BH25" s="37">
        <v>1</v>
      </c>
      <c r="BI25" s="37">
        <v>0</v>
      </c>
      <c r="BJ25" s="37">
        <v>1</v>
      </c>
      <c r="BL25" s="30">
        <v>103</v>
      </c>
      <c r="BM25" s="39">
        <v>0.44660194174757284</v>
      </c>
      <c r="BN25" s="39">
        <v>0.55339805825242716</v>
      </c>
      <c r="BO25" s="39">
        <v>0.30097087378640774</v>
      </c>
      <c r="BP25" s="39">
        <v>0.69902912621359226</v>
      </c>
    </row>
    <row r="26" spans="1:68" outlineLevel="1" x14ac:dyDescent="0.2">
      <c r="A26" s="45" t="s">
        <v>70</v>
      </c>
      <c r="B26" s="5" t="s">
        <v>71</v>
      </c>
      <c r="C26" s="13">
        <v>0</v>
      </c>
      <c r="D26" s="37" t="s">
        <v>140</v>
      </c>
      <c r="E26" s="37" t="s">
        <v>140</v>
      </c>
      <c r="F26" s="37" t="s">
        <v>140</v>
      </c>
      <c r="G26" s="37" t="s">
        <v>140</v>
      </c>
      <c r="H26" s="13">
        <v>16</v>
      </c>
      <c r="I26" s="37">
        <v>0.8125</v>
      </c>
      <c r="J26" s="37">
        <v>0.1875</v>
      </c>
      <c r="K26" s="37">
        <v>0.1875</v>
      </c>
      <c r="L26" s="37">
        <v>0.8125</v>
      </c>
      <c r="M26" s="13">
        <v>16</v>
      </c>
      <c r="N26" s="37">
        <v>0.5625</v>
      </c>
      <c r="O26" s="37">
        <v>0.4375</v>
      </c>
      <c r="P26" s="37">
        <v>0</v>
      </c>
      <c r="Q26" s="37">
        <v>1</v>
      </c>
      <c r="R26" s="13">
        <v>16</v>
      </c>
      <c r="S26" s="37">
        <v>0.4375</v>
      </c>
      <c r="T26" s="37">
        <v>0.5625</v>
      </c>
      <c r="U26" s="37">
        <v>0</v>
      </c>
      <c r="V26" s="37">
        <v>1</v>
      </c>
      <c r="W26" s="13">
        <v>0</v>
      </c>
      <c r="X26" s="37" t="s">
        <v>140</v>
      </c>
      <c r="Y26" s="37" t="s">
        <v>140</v>
      </c>
      <c r="Z26" s="37" t="s">
        <v>140</v>
      </c>
      <c r="AA26" s="37" t="s">
        <v>140</v>
      </c>
      <c r="AB26" s="13">
        <v>0</v>
      </c>
      <c r="AC26" s="37" t="s">
        <v>140</v>
      </c>
      <c r="AD26" s="37" t="s">
        <v>140</v>
      </c>
      <c r="AE26" s="37" t="s">
        <v>140</v>
      </c>
      <c r="AF26" s="37" t="s">
        <v>140</v>
      </c>
      <c r="AG26" s="13">
        <v>0</v>
      </c>
      <c r="AH26" s="37" t="s">
        <v>140</v>
      </c>
      <c r="AI26" s="37" t="s">
        <v>140</v>
      </c>
      <c r="AJ26" s="37" t="s">
        <v>140</v>
      </c>
      <c r="AK26" s="37" t="s">
        <v>140</v>
      </c>
      <c r="AL26" s="13">
        <v>0</v>
      </c>
      <c r="AM26" s="37" t="s">
        <v>140</v>
      </c>
      <c r="AN26" s="37" t="s">
        <v>140</v>
      </c>
      <c r="AO26" s="37" t="s">
        <v>140</v>
      </c>
      <c r="AP26" s="37" t="s">
        <v>140</v>
      </c>
      <c r="AQ26" s="13">
        <v>0</v>
      </c>
      <c r="AR26" s="37" t="s">
        <v>140</v>
      </c>
      <c r="AS26" s="37" t="s">
        <v>140</v>
      </c>
      <c r="AT26" s="37" t="s">
        <v>140</v>
      </c>
      <c r="AU26" s="37" t="s">
        <v>140</v>
      </c>
      <c r="AV26" s="13">
        <v>0</v>
      </c>
      <c r="AW26" s="37" t="s">
        <v>140</v>
      </c>
      <c r="AX26" s="37" t="s">
        <v>140</v>
      </c>
      <c r="AY26" s="37" t="s">
        <v>140</v>
      </c>
      <c r="AZ26" s="37" t="s">
        <v>140</v>
      </c>
      <c r="BA26" s="13">
        <v>8</v>
      </c>
      <c r="BB26" s="37">
        <v>1</v>
      </c>
      <c r="BC26" s="37">
        <v>0</v>
      </c>
      <c r="BD26" s="37">
        <v>0</v>
      </c>
      <c r="BE26" s="37">
        <v>1</v>
      </c>
      <c r="BF26" s="13">
        <v>10</v>
      </c>
      <c r="BG26" s="37">
        <v>0.19999999999999996</v>
      </c>
      <c r="BH26" s="37">
        <v>0.8</v>
      </c>
      <c r="BI26" s="37">
        <v>0</v>
      </c>
      <c r="BJ26" s="37">
        <v>1</v>
      </c>
      <c r="BL26" s="30">
        <v>66</v>
      </c>
      <c r="BM26" s="39">
        <v>0.59090909090909083</v>
      </c>
      <c r="BN26" s="39">
        <v>0.40909090909090912</v>
      </c>
      <c r="BO26" s="39">
        <v>4.5454545454545456E-2</v>
      </c>
      <c r="BP26" s="39">
        <v>0.95454545454545459</v>
      </c>
    </row>
    <row r="27" spans="1:68" x14ac:dyDescent="0.2">
      <c r="A27" s="2"/>
      <c r="B27" s="14"/>
      <c r="C27" s="14"/>
      <c r="D27" s="15"/>
      <c r="E27" s="15"/>
      <c r="F27" s="15"/>
      <c r="G27" s="15"/>
      <c r="H27" s="10"/>
      <c r="I27" s="10"/>
      <c r="J27" s="10"/>
      <c r="K27" s="15"/>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34"/>
      <c r="AZ27" s="33"/>
      <c r="BA27" s="10"/>
      <c r="BB27" s="10"/>
      <c r="BC27" s="10"/>
      <c r="BD27" s="10"/>
      <c r="BE27" s="33"/>
      <c r="BF27" s="10"/>
      <c r="BG27" s="10"/>
      <c r="BH27" s="10"/>
      <c r="BI27" s="10"/>
      <c r="BJ27" s="33"/>
    </row>
    <row r="28" spans="1:68" x14ac:dyDescent="0.2">
      <c r="B28" s="44"/>
      <c r="C28" s="12"/>
    </row>
    <row r="30" spans="1:68" x14ac:dyDescent="0.2">
      <c r="B30" s="12"/>
    </row>
  </sheetData>
  <mergeCells count="32">
    <mergeCell ref="A19:B19"/>
    <mergeCell ref="AG17:AK17"/>
    <mergeCell ref="A13:B13"/>
    <mergeCell ref="BL16:BP17"/>
    <mergeCell ref="A17:A18"/>
    <mergeCell ref="B17:B18"/>
    <mergeCell ref="C17:G17"/>
    <mergeCell ref="H17:L17"/>
    <mergeCell ref="M17:Q17"/>
    <mergeCell ref="R17:V17"/>
    <mergeCell ref="W17:AA17"/>
    <mergeCell ref="AB17:AF17"/>
    <mergeCell ref="AL17:AP17"/>
    <mergeCell ref="AQ17:AU17"/>
    <mergeCell ref="AV17:AZ17"/>
    <mergeCell ref="BA17:BE17"/>
    <mergeCell ref="BF17:BJ17"/>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78"/>
  <sheetViews>
    <sheetView zoomScale="85" zoomScaleNormal="85" workbookViewId="0">
      <selection activeCell="P89" sqref="P89"/>
    </sheetView>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3" ht="15.75" x14ac:dyDescent="0.25">
      <c r="A1" s="7" t="s">
        <v>8</v>
      </c>
      <c r="B1" s="6"/>
      <c r="C1" s="6"/>
      <c r="D1" s="6"/>
      <c r="G1" s="4">
        <v>2017</v>
      </c>
    </row>
    <row r="2" spans="1:13" x14ac:dyDescent="0.2">
      <c r="A2" s="8" t="s">
        <v>21</v>
      </c>
      <c r="B2" s="6"/>
      <c r="C2" s="6"/>
      <c r="D2" s="6"/>
    </row>
    <row r="3" spans="1:13" x14ac:dyDescent="0.2">
      <c r="A3" s="18" t="str">
        <f>+PUNTUALIDAD!A3</f>
        <v>AEROPUERTO DE  COZUMEL</v>
      </c>
      <c r="B3" s="18"/>
      <c r="C3" s="18"/>
      <c r="D3" s="18"/>
    </row>
    <row r="6" spans="1:13" ht="25.5" x14ac:dyDescent="0.2">
      <c r="A6" s="27" t="s">
        <v>39</v>
      </c>
      <c r="B6" s="48" t="s">
        <v>35</v>
      </c>
      <c r="C6" s="48" t="s">
        <v>25</v>
      </c>
      <c r="D6" s="48" t="s">
        <v>11</v>
      </c>
      <c r="E6" s="48" t="s">
        <v>26</v>
      </c>
      <c r="F6" s="48" t="s">
        <v>27</v>
      </c>
      <c r="G6" s="48" t="s">
        <v>28</v>
      </c>
      <c r="H6" s="48" t="s">
        <v>29</v>
      </c>
      <c r="I6" s="48" t="s">
        <v>30</v>
      </c>
      <c r="J6" s="48" t="s">
        <v>31</v>
      </c>
      <c r="K6" s="48" t="s">
        <v>32</v>
      </c>
      <c r="L6" s="48" t="s">
        <v>33</v>
      </c>
      <c r="M6" s="48" t="s">
        <v>34</v>
      </c>
    </row>
    <row r="7" spans="1:13" x14ac:dyDescent="0.2">
      <c r="A7" s="19" t="s">
        <v>36</v>
      </c>
      <c r="B7" s="31">
        <f>+PUNTUALIDAD!G13</f>
        <v>0.54743083003952564</v>
      </c>
      <c r="C7" s="31">
        <f>+PUNTUALIDAD!L13</f>
        <v>0.47916666666666669</v>
      </c>
      <c r="D7" s="31">
        <f>+PUNTUALIDAD!Q13</f>
        <v>1</v>
      </c>
      <c r="E7" s="31">
        <f>+PUNTUALIDAD!V13</f>
        <v>1</v>
      </c>
      <c r="F7" s="31">
        <f>+PUNTUALIDAD!AA13</f>
        <v>1</v>
      </c>
      <c r="G7" s="31">
        <f>+PUNTUALIDAD!AF13</f>
        <v>1</v>
      </c>
      <c r="H7" s="31">
        <f>+PUNTUALIDAD!AK13</f>
        <v>1</v>
      </c>
      <c r="I7" s="31">
        <f>+PUNTUALIDAD!AP13</f>
        <v>1</v>
      </c>
      <c r="J7" s="31">
        <f>+PUNTUALIDAD!AU13</f>
        <v>0.98750000000000004</v>
      </c>
      <c r="K7" s="31">
        <f>+PUNTUALIDAD!AZ13</f>
        <v>1</v>
      </c>
      <c r="L7" s="31">
        <f>+PUNTUALIDAD!BE13</f>
        <v>1</v>
      </c>
      <c r="M7" s="31">
        <f>+PUNTUALIDAD!BJ13</f>
        <v>1</v>
      </c>
    </row>
    <row r="8" spans="1:13" x14ac:dyDescent="0.2">
      <c r="A8" s="19" t="s">
        <v>37</v>
      </c>
      <c r="B8" s="31">
        <f>+PUNTUALIDAD!G19</f>
        <v>0.72851818668075496</v>
      </c>
      <c r="C8" s="31">
        <f>+PUNTUALIDAD!L19</f>
        <v>0.73272999676060901</v>
      </c>
      <c r="D8" s="31">
        <f>+PUNTUALIDAD!Q19</f>
        <v>0.99744897959183676</v>
      </c>
      <c r="E8" s="31">
        <f>+PUNTUALIDAD!V19</f>
        <v>1</v>
      </c>
      <c r="F8" s="31">
        <f>+PUNTUALIDAD!AA19</f>
        <v>0.99326923076923079</v>
      </c>
      <c r="G8" s="31">
        <f>+PUNTUALIDAD!AF19</f>
        <v>0.96568605179463884</v>
      </c>
      <c r="H8" s="31">
        <f>+PUNTUALIDAD!AK19</f>
        <v>0.96189939939939939</v>
      </c>
      <c r="I8" s="31">
        <f>+PUNTUALIDAD!AP19</f>
        <v>0.96696428571428572</v>
      </c>
      <c r="J8" s="31">
        <f>+PUNTUALIDAD!AU19</f>
        <v>1</v>
      </c>
      <c r="K8" s="31">
        <f>+PUNTUALIDAD!AZ19</f>
        <v>1</v>
      </c>
      <c r="L8" s="31">
        <f>+PUNTUALIDAD!BE19</f>
        <v>1</v>
      </c>
      <c r="M8" s="31">
        <f>+PUNTUALIDAD!BJ19</f>
        <v>0.99609616573902293</v>
      </c>
    </row>
    <row r="12" spans="1:13" x14ac:dyDescent="0.2">
      <c r="A12" s="21"/>
      <c r="B12" s="22"/>
      <c r="C12" s="22"/>
      <c r="D12" s="22"/>
      <c r="E12" s="22"/>
      <c r="F12" s="22"/>
      <c r="G12" s="22"/>
      <c r="H12" s="22"/>
      <c r="I12" s="22"/>
      <c r="J12" s="22"/>
      <c r="K12" s="22"/>
      <c r="L12" s="22"/>
      <c r="M12" s="22"/>
    </row>
    <row r="13" spans="1:13" ht="25.5" x14ac:dyDescent="0.2">
      <c r="A13" s="27" t="s">
        <v>67</v>
      </c>
      <c r="B13" s="48" t="s">
        <v>35</v>
      </c>
      <c r="C13" s="48" t="s">
        <v>25</v>
      </c>
      <c r="D13" s="48" t="s">
        <v>11</v>
      </c>
      <c r="E13" s="48" t="s">
        <v>26</v>
      </c>
      <c r="F13" s="48" t="s">
        <v>27</v>
      </c>
      <c r="G13" s="48" t="s">
        <v>28</v>
      </c>
      <c r="H13" s="48" t="s">
        <v>29</v>
      </c>
      <c r="I13" s="48" t="s">
        <v>30</v>
      </c>
      <c r="J13" s="48" t="s">
        <v>31</v>
      </c>
      <c r="K13" s="48" t="s">
        <v>32</v>
      </c>
      <c r="L13" s="48" t="s">
        <v>33</v>
      </c>
      <c r="M13" s="48" t="s">
        <v>34</v>
      </c>
    </row>
    <row r="14" spans="1:13" x14ac:dyDescent="0.2">
      <c r="A14" s="19" t="s">
        <v>36</v>
      </c>
      <c r="B14" s="20">
        <f>+PUNTUALIDAD!D13</f>
        <v>0.53656126482213429</v>
      </c>
      <c r="C14" s="20">
        <f>+PUNTUALIDAD!I13</f>
        <v>0.47916666666666669</v>
      </c>
      <c r="D14" s="20">
        <f>+PUNTUALIDAD!N13</f>
        <v>0.38383838383838381</v>
      </c>
      <c r="E14" s="20">
        <f>+PUNTUALIDAD!S13</f>
        <v>0.45961538461538459</v>
      </c>
      <c r="F14" s="20">
        <f>+PUNTUALIDAD!X13</f>
        <v>0.32352941176470584</v>
      </c>
      <c r="G14" s="20">
        <f>+PUNTUALIDAD!AC13</f>
        <v>0.26470588235294112</v>
      </c>
      <c r="H14" s="20">
        <f>+PUNTUALIDAD!AH13</f>
        <v>0.41145833333333331</v>
      </c>
      <c r="I14" s="20">
        <f>+PUNTUALIDAD!AM13</f>
        <v>0.55575396825396828</v>
      </c>
      <c r="J14" s="20">
        <f>+PUNTUALIDAD!AR13</f>
        <v>0.53055555555555556</v>
      </c>
      <c r="K14" s="20">
        <f>+PUNTUALIDAD!AW13</f>
        <v>0.71052631578947367</v>
      </c>
      <c r="L14" s="20">
        <f>+PUNTUALIDAD!BB13</f>
        <v>0.80402930402930406</v>
      </c>
      <c r="M14" s="20">
        <f>+PUNTUALIDAD!BG13</f>
        <v>0.78618421052631582</v>
      </c>
    </row>
    <row r="15" spans="1:13" x14ac:dyDescent="0.2">
      <c r="A15" s="19" t="s">
        <v>37</v>
      </c>
      <c r="B15" s="20">
        <f>+PUNTUALIDAD!D19</f>
        <v>0.72851818668075496</v>
      </c>
      <c r="C15" s="20">
        <f>+PUNTUALIDAD!I19</f>
        <v>0.73272999676060901</v>
      </c>
      <c r="D15" s="20">
        <f>+PUNTUALIDAD!N19</f>
        <v>0.71038530796934174</v>
      </c>
      <c r="E15" s="20">
        <f>+PUNTUALIDAD!S19</f>
        <v>0.65454027856201769</v>
      </c>
      <c r="F15" s="20">
        <f>+PUNTUALIDAD!X19</f>
        <v>0.67980769230769234</v>
      </c>
      <c r="G15" s="20">
        <f>+PUNTUALIDAD!AC19</f>
        <v>0.78520878293957286</v>
      </c>
      <c r="H15" s="20">
        <f>+PUNTUALIDAD!AH19</f>
        <v>0.75469584844584836</v>
      </c>
      <c r="I15" s="20">
        <f>+PUNTUALIDAD!AM19</f>
        <v>0.73893849206349205</v>
      </c>
      <c r="J15" s="20">
        <f>+PUNTUALIDAD!AR19</f>
        <v>0.87109929078014192</v>
      </c>
      <c r="K15" s="20">
        <f>+PUNTUALIDAD!AW19</f>
        <v>0.92560483870967736</v>
      </c>
      <c r="L15" s="20">
        <f>+PUNTUALIDAD!BB19</f>
        <v>0.93664906103286394</v>
      </c>
      <c r="M15" s="20">
        <f>+PUNTUALIDAD!BG19</f>
        <v>0.54487476808905377</v>
      </c>
    </row>
    <row r="43" spans="14:14" x14ac:dyDescent="0.2">
      <c r="N43" s="24"/>
    </row>
    <row r="44" spans="14:14" x14ac:dyDescent="0.2">
      <c r="N44" s="24"/>
    </row>
    <row r="45" spans="14:14" x14ac:dyDescent="0.2">
      <c r="N45" s="24"/>
    </row>
    <row r="46" spans="14:14" x14ac:dyDescent="0.2">
      <c r="N46" s="24"/>
    </row>
    <row r="47" spans="14:14" x14ac:dyDescent="0.2">
      <c r="N47" s="24"/>
    </row>
    <row r="48" spans="14:14" ht="12.75" customHeight="1" x14ac:dyDescent="0.2">
      <c r="N48" s="24"/>
    </row>
    <row r="49" spans="1:14" ht="38.25" x14ac:dyDescent="0.2">
      <c r="J49" s="75" t="s">
        <v>38</v>
      </c>
      <c r="K49" s="75"/>
      <c r="L49" s="26" t="s">
        <v>107</v>
      </c>
      <c r="M49" s="26" t="s">
        <v>40</v>
      </c>
      <c r="N49" s="24"/>
    </row>
    <row r="50" spans="1:14" x14ac:dyDescent="0.2">
      <c r="J50" s="46" t="s">
        <v>80</v>
      </c>
      <c r="K50" s="29"/>
      <c r="L50" s="23">
        <v>0.87404580152671763</v>
      </c>
      <c r="M50" s="23">
        <v>0.33587786259541985</v>
      </c>
      <c r="N50" s="24"/>
    </row>
    <row r="51" spans="1:14" x14ac:dyDescent="0.2">
      <c r="J51" s="46" t="s">
        <v>81</v>
      </c>
      <c r="K51" s="29"/>
      <c r="L51" s="23">
        <v>1</v>
      </c>
      <c r="M51" s="23">
        <v>0.59677419354838712</v>
      </c>
      <c r="N51" s="24"/>
    </row>
    <row r="52" spans="1:14" x14ac:dyDescent="0.2">
      <c r="J52" s="46" t="s">
        <v>82</v>
      </c>
      <c r="K52" s="29"/>
      <c r="L52" s="23">
        <v>0.96153846153846156</v>
      </c>
      <c r="M52" s="23">
        <v>0.70879120879120872</v>
      </c>
      <c r="N52" s="24"/>
    </row>
    <row r="53" spans="1:14" x14ac:dyDescent="0.2">
      <c r="J53" s="46" t="s">
        <v>83</v>
      </c>
      <c r="K53" s="29"/>
      <c r="L53" s="23">
        <v>1</v>
      </c>
      <c r="M53" s="23">
        <v>0.87931034482758619</v>
      </c>
      <c r="N53" s="24"/>
    </row>
    <row r="54" spans="1:14" x14ac:dyDescent="0.2">
      <c r="A54" s="5"/>
      <c r="B54" s="17"/>
    </row>
    <row r="55" spans="1:14" x14ac:dyDescent="0.2">
      <c r="B55" s="17"/>
    </row>
    <row r="56" spans="1:14" x14ac:dyDescent="0.2">
      <c r="B56" s="17"/>
    </row>
    <row r="57" spans="1:14" x14ac:dyDescent="0.2">
      <c r="B57" s="17"/>
    </row>
    <row r="58" spans="1:14" x14ac:dyDescent="0.2">
      <c r="B58" s="17"/>
    </row>
    <row r="59" spans="1:14" x14ac:dyDescent="0.2">
      <c r="B59" s="17"/>
    </row>
    <row r="60" spans="1:14" x14ac:dyDescent="0.2">
      <c r="B60" s="17"/>
    </row>
    <row r="64" spans="1:14" ht="38.25" x14ac:dyDescent="0.2">
      <c r="J64" s="50" t="s">
        <v>38</v>
      </c>
      <c r="K64" s="51"/>
      <c r="L64" s="26" t="str">
        <f>+L49</f>
        <v>Índice de puntualidad
(Ene-Dic)</v>
      </c>
      <c r="M64" s="26" t="s">
        <v>40</v>
      </c>
    </row>
    <row r="65" spans="2:13" x14ac:dyDescent="0.2">
      <c r="J65" s="46" t="s">
        <v>3</v>
      </c>
      <c r="K65" s="29"/>
      <c r="L65" s="23">
        <v>0.96695226438188497</v>
      </c>
      <c r="M65" s="23">
        <v>0.83843329253365972</v>
      </c>
    </row>
    <row r="66" spans="2:13" ht="12.75" customHeight="1" x14ac:dyDescent="0.2">
      <c r="J66" s="46" t="s">
        <v>5</v>
      </c>
      <c r="K66" s="29"/>
      <c r="L66" s="23">
        <v>0.92718446601941751</v>
      </c>
      <c r="M66" s="23">
        <v>0.78155339805825241</v>
      </c>
    </row>
    <row r="67" spans="2:13" x14ac:dyDescent="0.2">
      <c r="J67" s="46" t="s">
        <v>4</v>
      </c>
      <c r="K67" s="29"/>
      <c r="L67" s="23">
        <v>0.95351925630810097</v>
      </c>
      <c r="M67" s="23">
        <v>0.80478087649402386</v>
      </c>
    </row>
    <row r="68" spans="2:13" x14ac:dyDescent="0.2">
      <c r="B68" s="17"/>
      <c r="J68" s="46" t="s">
        <v>47</v>
      </c>
      <c r="K68" s="29"/>
      <c r="L68" s="23">
        <v>0.9563636363636363</v>
      </c>
      <c r="M68" s="23">
        <v>0.81090909090909091</v>
      </c>
    </row>
    <row r="69" spans="2:13" x14ac:dyDescent="0.2">
      <c r="J69" s="46" t="s">
        <v>84</v>
      </c>
      <c r="K69" s="29"/>
      <c r="L69" s="23">
        <v>0.859375</v>
      </c>
      <c r="M69" s="23">
        <v>0.65625</v>
      </c>
    </row>
    <row r="70" spans="2:13" x14ac:dyDescent="0.2">
      <c r="J70" s="46" t="s">
        <v>85</v>
      </c>
      <c r="K70" s="29"/>
      <c r="L70" s="23">
        <v>0.69902912621359226</v>
      </c>
      <c r="M70" s="23">
        <v>0.44660194174757284</v>
      </c>
    </row>
    <row r="71" spans="2:13" x14ac:dyDescent="0.2">
      <c r="J71" s="46" t="s">
        <v>86</v>
      </c>
      <c r="K71" s="29"/>
      <c r="L71" s="23">
        <v>0.95454545454545459</v>
      </c>
      <c r="M71" s="23">
        <v>0.59090909090909083</v>
      </c>
    </row>
    <row r="78" spans="2:13" x14ac:dyDescent="0.2">
      <c r="B78" s="17"/>
    </row>
  </sheetData>
  <mergeCells count="1">
    <mergeCell ref="J49:K4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0"/>
  <sheetViews>
    <sheetView showGridLines="0" zoomScaleNormal="100" workbookViewId="0">
      <selection activeCell="I31" sqref="I31"/>
    </sheetView>
  </sheetViews>
  <sheetFormatPr baseColWidth="10" defaultRowHeight="15" x14ac:dyDescent="0.25"/>
  <cols>
    <col min="1" max="1" width="33.85546875" bestFit="1" customWidth="1"/>
    <col min="4" max="4" width="35.42578125" style="54" customWidth="1"/>
    <col min="5" max="5" width="13.5703125" style="54" bestFit="1" customWidth="1"/>
    <col min="6" max="6" width="24.85546875" customWidth="1"/>
    <col min="7" max="16384" width="11.42578125" style="54"/>
  </cols>
  <sheetData>
    <row r="2" spans="4:7" x14ac:dyDescent="0.25">
      <c r="D2" s="55" t="s">
        <v>110</v>
      </c>
      <c r="E2" s="56" t="s">
        <v>109</v>
      </c>
    </row>
    <row r="3" spans="4:7" x14ac:dyDescent="0.25">
      <c r="D3" s="57" t="s">
        <v>111</v>
      </c>
      <c r="E3" s="58">
        <v>3154</v>
      </c>
    </row>
    <row r="4" spans="4:7" x14ac:dyDescent="0.25">
      <c r="D4" s="57" t="s">
        <v>141</v>
      </c>
      <c r="E4" s="58">
        <v>244</v>
      </c>
      <c r="G4" s="59"/>
    </row>
    <row r="5" spans="4:7" x14ac:dyDescent="0.25">
      <c r="D5" s="57" t="s">
        <v>142</v>
      </c>
      <c r="E5" s="58">
        <v>194</v>
      </c>
      <c r="G5" s="61"/>
    </row>
    <row r="6" spans="4:7" x14ac:dyDescent="0.25">
      <c r="D6" s="57" t="s">
        <v>143</v>
      </c>
      <c r="E6" s="58">
        <v>4</v>
      </c>
      <c r="G6" s="61"/>
    </row>
    <row r="7" spans="4:7" x14ac:dyDescent="0.25">
      <c r="D7" s="57" t="s">
        <v>144</v>
      </c>
      <c r="E7" s="58">
        <v>4</v>
      </c>
      <c r="G7" s="61"/>
    </row>
    <row r="8" spans="4:7" x14ac:dyDescent="0.25">
      <c r="D8" s="57" t="s">
        <v>145</v>
      </c>
      <c r="E8" s="58">
        <v>660</v>
      </c>
      <c r="G8" s="61"/>
    </row>
    <row r="9" spans="4:7" x14ac:dyDescent="0.25">
      <c r="D9"/>
      <c r="E9"/>
      <c r="G9" s="61"/>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P16"/>
  <sheetViews>
    <sheetView zoomScale="85" zoomScaleNormal="85" workbookViewId="0">
      <pane xSplit="1" ySplit="5" topLeftCell="C6" activePane="bottomRight" state="frozen"/>
      <selection activeCell="A10" activeCellId="1" sqref="N10:N13 A10:A13"/>
      <selection pane="topRight" activeCell="A10" activeCellId="1" sqref="N10:N13 A10:A13"/>
      <selection pane="bottomLeft" activeCell="A10" activeCellId="1" sqref="N10:N13 A10:A13"/>
      <selection pane="bottomRight" activeCell="N20" sqref="N20"/>
    </sheetView>
  </sheetViews>
  <sheetFormatPr baseColWidth="10" defaultRowHeight="15" x14ac:dyDescent="0.25"/>
  <cols>
    <col min="1" max="1" width="37.5703125" style="54" bestFit="1" customWidth="1"/>
    <col min="2" max="3" width="12.28515625" style="54" customWidth="1"/>
    <col min="4" max="4" width="12.5703125" style="54" customWidth="1"/>
    <col min="5" max="5" width="12.140625" style="54" customWidth="1"/>
    <col min="6" max="6" width="12.85546875" style="54" customWidth="1"/>
    <col min="7" max="7" width="12" style="54" customWidth="1"/>
    <col min="8" max="8" width="11.42578125" style="54" customWidth="1"/>
    <col min="9" max="9" width="12.42578125" style="54" customWidth="1"/>
    <col min="10" max="10" width="12.28515625" style="54" customWidth="1"/>
    <col min="11" max="11" width="12" style="54" customWidth="1"/>
    <col min="12" max="12" width="12.5703125" style="54" customWidth="1"/>
    <col min="13" max="13" width="12.28515625" style="54" customWidth="1"/>
    <col min="17" max="16384" width="11.42578125" style="54"/>
  </cols>
  <sheetData>
    <row r="1" spans="1:13" x14ac:dyDescent="0.25">
      <c r="A1"/>
      <c r="E1" s="62" t="s">
        <v>116</v>
      </c>
    </row>
    <row r="2" spans="1:13" x14ac:dyDescent="0.25">
      <c r="A2" s="54" t="s">
        <v>117</v>
      </c>
      <c r="B2" s="54" t="s">
        <v>118</v>
      </c>
    </row>
    <row r="3" spans="1:13" x14ac:dyDescent="0.25">
      <c r="A3" s="54" t="s">
        <v>119</v>
      </c>
      <c r="B3" s="54" t="s">
        <v>118</v>
      </c>
    </row>
    <row r="5" spans="1:13" x14ac:dyDescent="0.25">
      <c r="A5" s="54" t="s">
        <v>120</v>
      </c>
      <c r="B5" s="54" t="s">
        <v>121</v>
      </c>
      <c r="C5" s="54" t="s">
        <v>122</v>
      </c>
      <c r="D5" s="54" t="s">
        <v>123</v>
      </c>
      <c r="E5" s="54" t="s">
        <v>124</v>
      </c>
      <c r="F5" s="54" t="s">
        <v>125</v>
      </c>
      <c r="G5" s="54" t="s">
        <v>126</v>
      </c>
      <c r="H5" s="54" t="s">
        <v>127</v>
      </c>
      <c r="I5" s="54" t="s">
        <v>128</v>
      </c>
      <c r="J5" s="54" t="s">
        <v>129</v>
      </c>
      <c r="K5" s="54" t="s">
        <v>130</v>
      </c>
      <c r="L5" s="54" t="s">
        <v>131</v>
      </c>
      <c r="M5" s="54" t="s">
        <v>132</v>
      </c>
    </row>
    <row r="6" spans="1:13" x14ac:dyDescent="0.25">
      <c r="A6" s="63" t="s">
        <v>133</v>
      </c>
      <c r="B6" s="64">
        <v>121</v>
      </c>
      <c r="C6" s="64">
        <v>106</v>
      </c>
      <c r="D6" s="64">
        <v>2</v>
      </c>
      <c r="E6" s="64">
        <v>0</v>
      </c>
      <c r="F6" s="64">
        <v>2</v>
      </c>
      <c r="G6" s="64">
        <v>5</v>
      </c>
      <c r="H6" s="64">
        <v>3</v>
      </c>
      <c r="I6" s="64">
        <v>2</v>
      </c>
      <c r="J6" s="64">
        <v>1</v>
      </c>
      <c r="K6" s="64">
        <v>0</v>
      </c>
      <c r="L6" s="64">
        <v>0</v>
      </c>
      <c r="M6" s="64">
        <v>2</v>
      </c>
    </row>
    <row r="7" spans="1:13" x14ac:dyDescent="0.25">
      <c r="A7" s="65" t="s">
        <v>134</v>
      </c>
      <c r="B7" s="64">
        <v>0</v>
      </c>
      <c r="C7" s="64">
        <v>1</v>
      </c>
      <c r="D7" s="64">
        <v>2</v>
      </c>
      <c r="E7" s="64">
        <v>0</v>
      </c>
      <c r="F7" s="64">
        <v>2</v>
      </c>
      <c r="G7" s="64">
        <v>5</v>
      </c>
      <c r="H7" s="64">
        <v>3</v>
      </c>
      <c r="I7" s="64">
        <v>2</v>
      </c>
      <c r="J7" s="64">
        <v>1</v>
      </c>
      <c r="K7" s="64">
        <v>0</v>
      </c>
      <c r="L7" s="64">
        <v>0</v>
      </c>
      <c r="M7" s="64">
        <v>2</v>
      </c>
    </row>
    <row r="8" spans="1:13" x14ac:dyDescent="0.25">
      <c r="A8" s="65" t="s">
        <v>135</v>
      </c>
      <c r="B8" s="64">
        <v>121</v>
      </c>
      <c r="C8" s="64">
        <v>104</v>
      </c>
      <c r="D8" s="64">
        <v>0</v>
      </c>
      <c r="E8" s="64">
        <v>0</v>
      </c>
      <c r="F8" s="64">
        <v>0</v>
      </c>
      <c r="G8" s="64">
        <v>0</v>
      </c>
      <c r="H8" s="64">
        <v>0</v>
      </c>
      <c r="I8" s="64">
        <v>0</v>
      </c>
      <c r="J8" s="64">
        <v>0</v>
      </c>
      <c r="K8" s="64">
        <v>0</v>
      </c>
      <c r="L8" s="64">
        <v>0</v>
      </c>
      <c r="M8" s="64">
        <v>0</v>
      </c>
    </row>
    <row r="9" spans="1:13" x14ac:dyDescent="0.25">
      <c r="A9" s="65" t="s">
        <v>136</v>
      </c>
      <c r="B9" s="64">
        <v>0</v>
      </c>
      <c r="C9" s="64">
        <v>1</v>
      </c>
      <c r="D9" s="64">
        <v>0</v>
      </c>
      <c r="E9" s="64">
        <v>0</v>
      </c>
      <c r="F9" s="64">
        <v>0</v>
      </c>
      <c r="G9" s="64">
        <v>0</v>
      </c>
      <c r="H9" s="64">
        <v>0</v>
      </c>
      <c r="I9" s="64">
        <v>0</v>
      </c>
      <c r="J9" s="64">
        <v>0</v>
      </c>
      <c r="K9" s="64">
        <v>0</v>
      </c>
      <c r="L9" s="64">
        <v>0</v>
      </c>
      <c r="M9" s="64">
        <v>0</v>
      </c>
    </row>
    <row r="10" spans="1:13" x14ac:dyDescent="0.25">
      <c r="A10" s="66" t="s">
        <v>112</v>
      </c>
      <c r="B10" s="67">
        <v>1</v>
      </c>
      <c r="C10" s="67">
        <v>0</v>
      </c>
      <c r="D10" s="67">
        <v>137</v>
      </c>
      <c r="E10" s="67">
        <v>142</v>
      </c>
      <c r="F10" s="67">
        <v>78</v>
      </c>
      <c r="G10" s="67">
        <v>85</v>
      </c>
      <c r="H10" s="67">
        <v>123</v>
      </c>
      <c r="I10" s="67">
        <v>94</v>
      </c>
      <c r="J10" s="67">
        <v>46</v>
      </c>
      <c r="K10" s="67">
        <v>35</v>
      </c>
      <c r="L10" s="67">
        <v>33</v>
      </c>
      <c r="M10" s="67">
        <v>88</v>
      </c>
    </row>
    <row r="11" spans="1:13" x14ac:dyDescent="0.25">
      <c r="A11" s="68" t="s">
        <v>113</v>
      </c>
      <c r="B11" s="67">
        <v>0</v>
      </c>
      <c r="C11" s="67">
        <v>0</v>
      </c>
      <c r="D11" s="67">
        <v>0</v>
      </c>
      <c r="E11" s="67">
        <v>0</v>
      </c>
      <c r="F11" s="67">
        <v>0</v>
      </c>
      <c r="G11" s="67">
        <v>0</v>
      </c>
      <c r="H11" s="67">
        <v>0</v>
      </c>
      <c r="I11" s="67">
        <v>0</v>
      </c>
      <c r="J11" s="67">
        <v>46</v>
      </c>
      <c r="K11" s="67">
        <v>35</v>
      </c>
      <c r="L11" s="67">
        <v>33</v>
      </c>
      <c r="M11" s="67">
        <v>80</v>
      </c>
    </row>
    <row r="12" spans="1:13" x14ac:dyDescent="0.25">
      <c r="A12" s="68" t="s">
        <v>114</v>
      </c>
      <c r="B12" s="67">
        <v>0</v>
      </c>
      <c r="C12" s="67">
        <v>0</v>
      </c>
      <c r="D12" s="67">
        <v>0</v>
      </c>
      <c r="E12" s="67">
        <v>0</v>
      </c>
      <c r="F12" s="67">
        <v>0</v>
      </c>
      <c r="G12" s="67">
        <v>0</v>
      </c>
      <c r="H12" s="67">
        <v>0</v>
      </c>
      <c r="I12" s="67">
        <v>0</v>
      </c>
      <c r="J12" s="67">
        <v>0</v>
      </c>
      <c r="K12" s="67">
        <v>0</v>
      </c>
      <c r="L12" s="67">
        <v>0</v>
      </c>
      <c r="M12" s="67">
        <v>4</v>
      </c>
    </row>
    <row r="13" spans="1:13" x14ac:dyDescent="0.25">
      <c r="A13" s="68" t="s">
        <v>115</v>
      </c>
      <c r="B13" s="67">
        <v>0</v>
      </c>
      <c r="C13" s="67">
        <v>0</v>
      </c>
      <c r="D13" s="67">
        <v>0</v>
      </c>
      <c r="E13" s="67">
        <v>0</v>
      </c>
      <c r="F13" s="67">
        <v>0</v>
      </c>
      <c r="G13" s="67">
        <v>0</v>
      </c>
      <c r="H13" s="67">
        <v>0</v>
      </c>
      <c r="I13" s="67">
        <v>0</v>
      </c>
      <c r="J13" s="67">
        <v>0</v>
      </c>
      <c r="K13" s="67">
        <v>0</v>
      </c>
      <c r="L13" s="67">
        <v>0</v>
      </c>
      <c r="M13" s="67">
        <v>4</v>
      </c>
    </row>
    <row r="14" spans="1:13" x14ac:dyDescent="0.25">
      <c r="A14" s="68" t="s">
        <v>137</v>
      </c>
      <c r="B14" s="67">
        <v>0</v>
      </c>
      <c r="C14" s="67">
        <v>0</v>
      </c>
      <c r="D14" s="67">
        <v>137</v>
      </c>
      <c r="E14" s="67">
        <v>142</v>
      </c>
      <c r="F14" s="67">
        <v>78</v>
      </c>
      <c r="G14" s="67">
        <v>85</v>
      </c>
      <c r="H14" s="67">
        <v>123</v>
      </c>
      <c r="I14" s="67">
        <v>94</v>
      </c>
      <c r="J14" s="67">
        <v>0</v>
      </c>
      <c r="K14" s="67">
        <v>0</v>
      </c>
      <c r="L14" s="67">
        <v>0</v>
      </c>
      <c r="M14" s="67">
        <v>0</v>
      </c>
    </row>
    <row r="15" spans="1:13" x14ac:dyDescent="0.25">
      <c r="A15" s="68" t="s">
        <v>138</v>
      </c>
      <c r="B15" s="67">
        <v>1</v>
      </c>
      <c r="C15" s="67">
        <v>0</v>
      </c>
      <c r="D15" s="67">
        <v>0</v>
      </c>
      <c r="E15" s="67">
        <v>0</v>
      </c>
      <c r="F15" s="67">
        <v>0</v>
      </c>
      <c r="G15" s="67">
        <v>0</v>
      </c>
      <c r="H15" s="67">
        <v>0</v>
      </c>
      <c r="I15" s="67">
        <v>0</v>
      </c>
      <c r="J15" s="67">
        <v>0</v>
      </c>
      <c r="K15" s="67">
        <v>0</v>
      </c>
      <c r="L15" s="67">
        <v>0</v>
      </c>
      <c r="M15" s="67">
        <v>0</v>
      </c>
    </row>
    <row r="16" spans="1:13" x14ac:dyDescent="0.25">
      <c r="A16" s="69" t="s">
        <v>139</v>
      </c>
      <c r="B16" s="60">
        <v>122</v>
      </c>
      <c r="C16" s="60">
        <v>106</v>
      </c>
      <c r="D16" s="60">
        <v>139</v>
      </c>
      <c r="E16" s="60">
        <v>142</v>
      </c>
      <c r="F16" s="60">
        <v>80</v>
      </c>
      <c r="G16" s="60">
        <v>90</v>
      </c>
      <c r="H16" s="60">
        <v>126</v>
      </c>
      <c r="I16" s="60">
        <v>96</v>
      </c>
      <c r="J16" s="60">
        <v>47</v>
      </c>
      <c r="K16" s="60">
        <v>35</v>
      </c>
      <c r="L16" s="60">
        <v>33</v>
      </c>
      <c r="M16" s="60">
        <v>90</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43" customFormat="1" x14ac:dyDescent="0.2"/>
    <row r="4" spans="2:3" s="43" customFormat="1" x14ac:dyDescent="0.2">
      <c r="B4" s="40" t="s">
        <v>87</v>
      </c>
      <c r="C4" s="41" t="s">
        <v>74</v>
      </c>
    </row>
    <row r="5" spans="2:3" s="43" customFormat="1" ht="37.5" customHeight="1" x14ac:dyDescent="0.2">
      <c r="B5" s="42" t="s">
        <v>48</v>
      </c>
      <c r="C5" s="42" t="s">
        <v>75</v>
      </c>
    </row>
    <row r="6" spans="2:3" s="43" customFormat="1" x14ac:dyDescent="0.2">
      <c r="B6" s="42" t="s">
        <v>88</v>
      </c>
      <c r="C6" s="42" t="s">
        <v>89</v>
      </c>
    </row>
    <row r="7" spans="2:3" s="43" customFormat="1" x14ac:dyDescent="0.2">
      <c r="B7" s="42" t="s">
        <v>49</v>
      </c>
      <c r="C7" s="42" t="s">
        <v>90</v>
      </c>
    </row>
    <row r="8" spans="2:3" s="43" customFormat="1" ht="38.25" x14ac:dyDescent="0.2">
      <c r="B8" s="42" t="s">
        <v>50</v>
      </c>
      <c r="C8" s="42" t="s">
        <v>79</v>
      </c>
    </row>
    <row r="9" spans="2:3" s="43" customFormat="1" x14ac:dyDescent="0.2">
      <c r="B9" s="42" t="s">
        <v>51</v>
      </c>
      <c r="C9" s="42" t="s">
        <v>91</v>
      </c>
    </row>
    <row r="10" spans="2:3" s="43" customFormat="1" ht="25.5" x14ac:dyDescent="0.2">
      <c r="B10" s="42" t="s">
        <v>52</v>
      </c>
      <c r="C10" s="42" t="s">
        <v>92</v>
      </c>
    </row>
    <row r="11" spans="2:3" s="43" customFormat="1" x14ac:dyDescent="0.2">
      <c r="B11" s="42" t="s">
        <v>53</v>
      </c>
      <c r="C11" s="42" t="s">
        <v>93</v>
      </c>
    </row>
    <row r="12" spans="2:3" s="43" customFormat="1" x14ac:dyDescent="0.2">
      <c r="B12" s="42" t="s">
        <v>54</v>
      </c>
      <c r="C12" s="42" t="s">
        <v>94</v>
      </c>
    </row>
    <row r="13" spans="2:3" s="43" customFormat="1" ht="25.5" x14ac:dyDescent="0.2">
      <c r="B13" s="42" t="s">
        <v>56</v>
      </c>
      <c r="C13" s="42" t="s">
        <v>95</v>
      </c>
    </row>
    <row r="14" spans="2:3" s="43" customFormat="1" ht="25.5" x14ac:dyDescent="0.2">
      <c r="B14" s="42" t="s">
        <v>55</v>
      </c>
      <c r="C14" s="42" t="s">
        <v>96</v>
      </c>
    </row>
    <row r="15" spans="2:3" s="43" customFormat="1" ht="38.25" x14ac:dyDescent="0.2">
      <c r="B15" s="42" t="s">
        <v>57</v>
      </c>
      <c r="C15" s="42" t="s">
        <v>97</v>
      </c>
    </row>
    <row r="16" spans="2:3" s="43" customFormat="1" ht="25.5" x14ac:dyDescent="0.2">
      <c r="B16" s="42" t="s">
        <v>58</v>
      </c>
      <c r="C16" s="42" t="s">
        <v>76</v>
      </c>
    </row>
    <row r="17" spans="2:3" s="43" customFormat="1" ht="25.5" x14ac:dyDescent="0.2">
      <c r="B17" s="42" t="s">
        <v>59</v>
      </c>
      <c r="C17" s="42" t="s">
        <v>98</v>
      </c>
    </row>
    <row r="18" spans="2:3" s="43" customFormat="1" ht="25.5" x14ac:dyDescent="0.2">
      <c r="B18" s="42" t="s">
        <v>60</v>
      </c>
      <c r="C18" s="42" t="s">
        <v>77</v>
      </c>
    </row>
    <row r="19" spans="2:3" s="43" customFormat="1" x14ac:dyDescent="0.2">
      <c r="B19" s="42" t="s">
        <v>61</v>
      </c>
      <c r="C19" s="42" t="s">
        <v>78</v>
      </c>
    </row>
    <row r="20" spans="2:3" s="43" customFormat="1" ht="51" x14ac:dyDescent="0.2">
      <c r="B20" s="42" t="s">
        <v>62</v>
      </c>
      <c r="C20" s="42" t="s">
        <v>99</v>
      </c>
    </row>
    <row r="21" spans="2:3" s="43" customFormat="1" x14ac:dyDescent="0.2">
      <c r="B21" s="42" t="s">
        <v>100</v>
      </c>
      <c r="C21" s="42" t="s">
        <v>101</v>
      </c>
    </row>
    <row r="22" spans="2:3" s="43" customFormat="1" x14ac:dyDescent="0.2">
      <c r="B22" s="42" t="s">
        <v>63</v>
      </c>
      <c r="C22" s="42" t="s">
        <v>102</v>
      </c>
    </row>
    <row r="23" spans="2:3" s="43" customFormat="1" ht="51" x14ac:dyDescent="0.2">
      <c r="B23" s="42" t="s">
        <v>64</v>
      </c>
      <c r="C23" s="42" t="s">
        <v>103</v>
      </c>
    </row>
    <row r="24" spans="2:3" s="43" customFormat="1" x14ac:dyDescent="0.2">
      <c r="B24" s="42" t="s">
        <v>65</v>
      </c>
      <c r="C24" s="42" t="s">
        <v>104</v>
      </c>
    </row>
    <row r="25" spans="2:3" s="43" customFormat="1" x14ac:dyDescent="0.2">
      <c r="B25"/>
      <c r="C25"/>
    </row>
    <row r="26" spans="2:3" s="43"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2018-05-03T20:18:01Z</dcterms:modified>
</cp:coreProperties>
</file>