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defaultThemeVersion="124226"/>
  <mc:AlternateContent xmlns:mc="http://schemas.openxmlformats.org/markup-compatibility/2006">
    <mc:Choice Requires="x15">
      <x15ac:absPath xmlns:x15ac="http://schemas.microsoft.com/office/spreadsheetml/2010/11/ac" url="D:\DATOS\Desktop\Ernesto Puntualidad y quejas VF\Indice de puntualidad\PUBLICACIONES\2018\REGION 1 TRIM 1\"/>
    </mc:Choice>
  </mc:AlternateContent>
  <bookViews>
    <workbookView xWindow="0" yWindow="0" windowWidth="21600" windowHeight="9735" tabRatio="615"/>
  </bookViews>
  <sheets>
    <sheet name="PUNTUALIDAD" sheetId="19" r:id="rId1"/>
    <sheet name="Gráficos Índice de Puntualidad" sheetId="20" r:id="rId2"/>
    <sheet name="Graficas Demoras" sheetId="21" r:id="rId3"/>
    <sheet name="Detalle Total de Causas" sheetId="22" r:id="rId4"/>
    <sheet name="Notas" sheetId="17" r:id="rId5"/>
  </sheets>
  <calcPr calcId="171027"/>
  <pivotCaches>
    <pivotCache cacheId="1" r:id="rId6"/>
  </pivotCaches>
</workbook>
</file>

<file path=xl/calcChain.xml><?xml version="1.0" encoding="utf-8"?>
<calcChain xmlns="http://schemas.openxmlformats.org/spreadsheetml/2006/main">
  <c r="A3" i="20" l="1"/>
  <c r="E13" i="19" l="1"/>
  <c r="D13" i="19"/>
  <c r="T13" i="19" l="1"/>
  <c r="W13" i="19"/>
  <c r="F13" i="19" l="1"/>
  <c r="I13" i="19"/>
  <c r="J13" i="19"/>
  <c r="K13" i="19"/>
  <c r="N13" i="19"/>
  <c r="O13" i="19"/>
  <c r="P13" i="19"/>
  <c r="Q13" i="19" l="1"/>
  <c r="L13" i="19"/>
  <c r="G13" i="19"/>
  <c r="U13" i="19" l="1"/>
  <c r="V13" i="19"/>
</calcChain>
</file>

<file path=xl/sharedStrings.xml><?xml version="1.0" encoding="utf-8"?>
<sst xmlns="http://schemas.openxmlformats.org/spreadsheetml/2006/main" count="127" uniqueCount="108">
  <si>
    <t>Aeroméxico Connect (Aerolitoral)</t>
  </si>
  <si>
    <t>Interjet (ABC Aerolíneas)</t>
  </si>
  <si>
    <t>Vivaaerobus (Aeroenlaces)</t>
  </si>
  <si>
    <t>Volaris (Concesionaria Vuela Cia de Aviación)</t>
  </si>
  <si>
    <r>
      <t xml:space="preserve">EMPRESAS NACIONALES/ </t>
    </r>
    <r>
      <rPr>
        <b/>
        <i/>
        <sz val="11"/>
        <rFont val="Arial"/>
        <family val="2"/>
      </rPr>
      <t>DOMESTIC AIR CARRIER</t>
    </r>
  </si>
  <si>
    <t>ESTADÍSTICA POR EMPRESA / AIR CARRIER STATISTICS</t>
  </si>
  <si>
    <t>Mar/Mar</t>
  </si>
  <si>
    <t>AIJ</t>
  </si>
  <si>
    <t>SLI</t>
  </si>
  <si>
    <t>VIV</t>
  </si>
  <si>
    <t>VOI</t>
  </si>
  <si>
    <t>E m p r e s a / Air Carrier</t>
  </si>
  <si>
    <t>ÍNDICE DE PUNTUALIDAD/ PUNCTUALITY INDEX</t>
  </si>
  <si>
    <t>IATA</t>
  </si>
  <si>
    <t>Índice Puntualidad</t>
  </si>
  <si>
    <t>Feb/Feb</t>
  </si>
  <si>
    <r>
      <t>Ene/</t>
    </r>
    <r>
      <rPr>
        <b/>
        <i/>
        <sz val="10"/>
        <color theme="0"/>
        <rFont val="Arial"/>
        <family val="2"/>
      </rPr>
      <t>Jan</t>
    </r>
  </si>
  <si>
    <t>Aerolínea</t>
  </si>
  <si>
    <t>Dentro del  Horario</t>
  </si>
  <si>
    <r>
      <t>EN SERVICIO REGULAR/ SCHEDULED</t>
    </r>
    <r>
      <rPr>
        <b/>
        <i/>
        <sz val="10"/>
        <rFont val="Arial"/>
        <family val="2"/>
      </rPr>
      <t xml:space="preserve"> SERVICE</t>
    </r>
  </si>
  <si>
    <t>Promedio Empresas Nacionales</t>
  </si>
  <si>
    <t>Total de Operaciones</t>
  </si>
  <si>
    <t>% de Operaciones a Tiempo</t>
  </si>
  <si>
    <t>% de Operaciones con Demora</t>
  </si>
  <si>
    <t>% de Operaciones con Demora Imputable a la Aerolínea</t>
  </si>
  <si>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</si>
  <si>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</si>
  <si>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</si>
  <si>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</si>
  <si>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</si>
  <si>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</si>
  <si>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</si>
  <si>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</si>
  <si>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</si>
  <si>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</si>
  <si>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</si>
  <si>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</si>
  <si>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</si>
  <si>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</si>
  <si>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</si>
  <si>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</si>
  <si>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</si>
  <si>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</si>
  <si>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 xml:space="preserve">Fuente: Comandancia del Aeropuerto, Subcomité de Demoras
</t>
  </si>
  <si>
    <t>Descripción de las Causas de las Demoras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</si>
  <si>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</si>
  <si>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</si>
  <si>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</si>
  <si>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</si>
  <si>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</si>
  <si>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Interjet</t>
  </si>
  <si>
    <t>Aeroméxico Connect</t>
  </si>
  <si>
    <t>Vivaaerobus</t>
  </si>
  <si>
    <t>Volaris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</si>
  <si>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</si>
  <si>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</si>
  <si>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</si>
  <si>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</si>
  <si>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</si>
  <si>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</si>
  <si>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</si>
  <si>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</si>
  <si>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</si>
  <si>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</si>
  <si>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</si>
  <si>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</si>
  <si>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</si>
  <si>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</si>
  <si>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</si>
  <si>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</si>
  <si>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</si>
  <si>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</si>
  <si>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AEROPUERTO DE CIUDAD OBREGON</t>
  </si>
  <si>
    <t>Operaciones</t>
  </si>
  <si>
    <t>Detalle</t>
  </si>
  <si>
    <t>Operaciones a Tiempo</t>
  </si>
  <si>
    <t>No Imputable</t>
  </si>
  <si>
    <t>INFRAESTRUCTURA AEROPORTUARIA</t>
  </si>
  <si>
    <t>EVENTO OCASIONAL</t>
  </si>
  <si>
    <t>METEOROLOGIA</t>
  </si>
  <si>
    <t>*Imputables a la Aerolínea</t>
  </si>
  <si>
    <t>Nacionalidad</t>
  </si>
  <si>
    <t>(Todas)</t>
  </si>
  <si>
    <t>Empresa</t>
  </si>
  <si>
    <t>Etiquetas de fila</t>
  </si>
  <si>
    <t>Suma de Ene</t>
  </si>
  <si>
    <t>Suma de Feb</t>
  </si>
  <si>
    <t>Suma de Mar</t>
  </si>
  <si>
    <t>Suma de Abr</t>
  </si>
  <si>
    <t>Suma de May</t>
  </si>
  <si>
    <t>Suma de Jun</t>
  </si>
  <si>
    <t>Suma de Jul</t>
  </si>
  <si>
    <t>Suma de Aug</t>
  </si>
  <si>
    <t>Suma de Sep</t>
  </si>
  <si>
    <t>Suma de Oct</t>
  </si>
  <si>
    <t>Suma de Nov</t>
  </si>
  <si>
    <t>Suma de Dec</t>
  </si>
  <si>
    <t>Imputable</t>
  </si>
  <si>
    <t>TRIPULACIONES*</t>
  </si>
  <si>
    <t>OPERACIONES AEROLINEA*</t>
  </si>
  <si>
    <t>REPERCUSIONES*</t>
  </si>
  <si>
    <t>Total general</t>
  </si>
  <si>
    <t>Operaciones Imputables a la aerolínea</t>
  </si>
  <si>
    <t>Infraestructura Aeroportuaria</t>
  </si>
  <si>
    <t>Evento Ocasional</t>
  </si>
  <si>
    <t>Meteorologia</t>
  </si>
  <si>
    <t>Total Anual 2017  (Ene-Mar)
Empresas Nacionales</t>
  </si>
  <si>
    <t>Índice de puntualidad
(Ene-Mar)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</si>
</sst>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 &quot;€&quot;_-;\-* #,##0.00\ &quot;€&quot;_-;_-* &quot;-&quot;??\ &quot;€&quot;_-;_-@_-"/>
    <numFmt numFmtId="165" formatCode="_-* #,##0_-;\-* #,##0_-;_-* &quot;-&quot;??_-;_-@_-"/>
    <numFmt numFmtId="166" formatCode="0.0%"/>
    <numFmt numFmtId="167" formatCode="_-[$€-2]* #,##0.00_-;\-[$€-2]* #,##0.00_-;_-[$€-2]* &quot;-&quot;??_-"/>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9"/>
      <name val="Arial"/>
      <family val="2"/>
    </font>
    <font>
      <b/>
      <sz val="10"/>
      <color theme="0"/>
      <name val="Arial"/>
      <family val="2"/>
    </font>
    <font>
      <b/>
      <i/>
      <sz val="10"/>
      <color theme="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11"/>
      <color theme="1"/>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5" tint="0.59999389629810485"/>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06">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4" borderId="0" applyNumberFormat="0" applyBorder="0" applyAlignment="0" applyProtection="0"/>
    <xf numFmtId="0" fontId="13" fillId="16" borderId="1" applyNumberFormat="0" applyAlignment="0" applyProtection="0"/>
    <xf numFmtId="0" fontId="14" fillId="17"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7" fillId="7" borderId="1" applyNumberFormat="0" applyAlignment="0" applyProtection="0"/>
    <xf numFmtId="164" fontId="6" fillId="0" borderId="0" applyFont="0" applyFill="0" applyBorder="0" applyAlignment="0" applyProtection="0"/>
    <xf numFmtId="0" fontId="18" fillId="3" borderId="0" applyNumberFormat="0" applyBorder="0" applyAlignment="0" applyProtection="0"/>
    <xf numFmtId="0" fontId="19" fillId="22" borderId="0" applyNumberFormat="0" applyBorder="0" applyAlignment="0" applyProtection="0"/>
    <xf numFmtId="0" fontId="6" fillId="23" borderId="4" applyNumberFormat="0" applyFont="0" applyAlignment="0" applyProtection="0"/>
    <xf numFmtId="0" fontId="20" fillId="16" borderId="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16" fillId="0" borderId="8" applyNumberFormat="0" applyFill="0" applyAlignment="0" applyProtection="0"/>
    <xf numFmtId="0" fontId="26" fillId="0" borderId="9" applyNumberFormat="0" applyFill="0" applyAlignment="0" applyProtection="0"/>
    <xf numFmtId="0" fontId="5" fillId="0" borderId="0"/>
    <xf numFmtId="9" fontId="29" fillId="0" borderId="0" applyFont="0" applyFill="0" applyBorder="0" applyAlignment="0" applyProtection="0"/>
    <xf numFmtId="43" fontId="33" fillId="0" borderId="0" applyFont="0" applyFill="0" applyBorder="0" applyAlignment="0" applyProtection="0"/>
    <xf numFmtId="0" fontId="6" fillId="0" borderId="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6" fillId="4" borderId="0" applyNumberFormat="0" applyBorder="0" applyAlignment="0" applyProtection="0"/>
    <xf numFmtId="0" fontId="37" fillId="16" borderId="1" applyNumberFormat="0" applyAlignment="0" applyProtection="0"/>
    <xf numFmtId="0" fontId="38" fillId="1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21" borderId="0" applyNumberFormat="0" applyBorder="0" applyAlignment="0" applyProtection="0"/>
    <xf numFmtId="0" fontId="41" fillId="7" borderId="1" applyNumberFormat="0" applyAlignment="0" applyProtection="0"/>
    <xf numFmtId="167" fontId="6" fillId="0" borderId="0" applyFont="0" applyFill="0" applyBorder="0" applyAlignment="0" applyProtection="0"/>
    <xf numFmtId="0" fontId="42" fillId="3" borderId="0" applyNumberFormat="0" applyBorder="0" applyAlignment="0" applyProtection="0"/>
    <xf numFmtId="0" fontId="43" fillId="22" borderId="0" applyNumberFormat="0" applyBorder="0" applyAlignment="0" applyProtection="0"/>
    <xf numFmtId="0" fontId="10" fillId="0" borderId="0"/>
    <xf numFmtId="0" fontId="10" fillId="0" borderId="0"/>
    <xf numFmtId="0" fontId="6" fillId="0" borderId="0"/>
    <xf numFmtId="0" fontId="6" fillId="0" borderId="0"/>
    <xf numFmtId="0" fontId="4" fillId="0" borderId="0"/>
    <xf numFmtId="0" fontId="10" fillId="0" borderId="0"/>
    <xf numFmtId="0" fontId="34" fillId="23" borderId="4" applyNumberFormat="0" applyFont="0" applyAlignment="0" applyProtection="0"/>
    <xf numFmtId="0" fontId="44" fillId="16"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xf numFmtId="0" fontId="4" fillId="0" borderId="0"/>
    <xf numFmtId="0" fontId="3" fillId="0" borderId="0"/>
    <xf numFmtId="0" fontId="2" fillId="0" borderId="0"/>
    <xf numFmtId="9" fontId="6" fillId="0" borderId="0" applyFont="0" applyFill="0" applyBorder="0" applyAlignment="0" applyProtection="0"/>
    <xf numFmtId="43" fontId="6"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61">
    <xf numFmtId="0" fontId="0" fillId="0" borderId="0" xfId="0"/>
    <xf numFmtId="0" fontId="0" fillId="0" borderId="10" xfId="0" applyFill="1" applyBorder="1"/>
    <xf numFmtId="0" fontId="0" fillId="0" borderId="0" xfId="0" applyFill="1" applyBorder="1"/>
    <xf numFmtId="0" fontId="7" fillId="0" borderId="0" xfId="0" applyFont="1"/>
    <xf numFmtId="0" fontId="0" fillId="0" borderId="10" xfId="0" applyFill="1" applyBorder="1" applyAlignment="1">
      <alignment horizontal="left"/>
    </xf>
    <xf numFmtId="0" fontId="0" fillId="0" borderId="0" xfId="0" applyAlignment="1">
      <alignment horizontal="left"/>
    </xf>
    <xf numFmtId="0" fontId="27" fillId="0" borderId="0" xfId="0" applyFont="1" applyAlignment="1">
      <alignment horizontal="left"/>
    </xf>
    <xf numFmtId="0" fontId="7" fillId="0" borderId="0" xfId="0" applyFont="1" applyFill="1" applyAlignment="1">
      <alignment horizontal="left"/>
    </xf>
    <xf numFmtId="0" fontId="8" fillId="0" borderId="0" xfId="0" applyFont="1" applyFill="1" applyAlignment="1">
      <alignment horizontal="left"/>
    </xf>
    <xf numFmtId="9" fontId="0" fillId="0" borderId="0" xfId="44" applyFont="1" applyFill="1" applyBorder="1"/>
    <xf numFmtId="0" fontId="30" fillId="0" borderId="0" xfId="0" applyFont="1"/>
    <xf numFmtId="3" fontId="0" fillId="0" borderId="10" xfId="0" applyNumberFormat="1" applyFill="1" applyBorder="1"/>
    <xf numFmtId="9" fontId="0" fillId="0" borderId="0" xfId="0" applyNumberFormat="1"/>
    <xf numFmtId="0" fontId="7" fillId="0" borderId="0" xfId="0" applyFont="1" applyAlignment="1"/>
    <xf numFmtId="9" fontId="0" fillId="0" borderId="10" xfId="0" applyNumberFormat="1" applyBorder="1" applyAlignment="1">
      <alignment horizontal="center" wrapText="1"/>
    </xf>
    <xf numFmtId="0" fontId="0" fillId="0" borderId="0" xfId="0" applyBorder="1"/>
    <xf numFmtId="0" fontId="31" fillId="25" borderId="10" xfId="0" applyFont="1" applyFill="1" applyBorder="1" applyAlignment="1">
      <alignment horizontal="center" vertical="center" wrapText="1"/>
    </xf>
    <xf numFmtId="0" fontId="31" fillId="26" borderId="10" xfId="0" applyFont="1" applyFill="1" applyBorder="1" applyAlignment="1">
      <alignment horizontal="center" vertical="center" wrapText="1"/>
    </xf>
    <xf numFmtId="0" fontId="0" fillId="27" borderId="11" xfId="0" applyFill="1" applyBorder="1"/>
    <xf numFmtId="165" fontId="0" fillId="0" borderId="10" xfId="45" applyNumberFormat="1" applyFont="1" applyFill="1" applyBorder="1"/>
    <xf numFmtId="0" fontId="7" fillId="24" borderId="13" xfId="0" applyFont="1" applyFill="1" applyBorder="1" applyAlignment="1">
      <alignment wrapText="1"/>
    </xf>
    <xf numFmtId="9" fontId="0" fillId="0" borderId="10" xfId="44" applyNumberFormat="1" applyFont="1" applyFill="1" applyBorder="1"/>
    <xf numFmtId="9" fontId="7" fillId="24" borderId="10" xfId="44" applyFont="1" applyFill="1" applyBorder="1" applyAlignment="1">
      <alignment horizontal="center" vertical="center"/>
    </xf>
    <xf numFmtId="9" fontId="0" fillId="0" borderId="10" xfId="44" applyFont="1" applyFill="1" applyBorder="1"/>
    <xf numFmtId="0" fontId="31" fillId="25" borderId="10" xfId="82" applyFont="1" applyFill="1" applyBorder="1" applyAlignment="1">
      <alignment horizontal="center" vertical="center" wrapText="1"/>
    </xf>
    <xf numFmtId="0" fontId="31" fillId="25" borderId="13" xfId="82" applyFont="1" applyFill="1" applyBorder="1" applyAlignment="1">
      <alignment horizontal="center" vertical="center" wrapText="1"/>
    </xf>
    <xf numFmtId="0" fontId="6" fillId="29" borderId="10" xfId="82" applyFill="1" applyBorder="1" applyAlignment="1">
      <alignment vertical="center" wrapText="1"/>
    </xf>
    <xf numFmtId="0" fontId="0" fillId="0" borderId="0" xfId="0" applyAlignment="1">
      <alignment wrapText="1"/>
    </xf>
    <xf numFmtId="0" fontId="30" fillId="0" borderId="0" xfId="0" applyFont="1" applyAlignment="1"/>
    <xf numFmtId="9" fontId="6" fillId="27" borderId="13" xfId="0" applyNumberFormat="1" applyFont="1" applyFill="1" applyBorder="1"/>
    <xf numFmtId="0" fontId="7" fillId="0" borderId="0" xfId="0" applyFont="1" applyAlignment="1">
      <alignment horizontal="left"/>
    </xf>
    <xf numFmtId="0" fontId="8" fillId="0" borderId="0" xfId="0" applyFont="1" applyAlignment="1"/>
    <xf numFmtId="3" fontId="7" fillId="24" borderId="11" xfId="0" applyNumberFormat="1" applyFont="1" applyFill="1" applyBorder="1" applyAlignment="1">
      <alignment wrapText="1"/>
    </xf>
    <xf numFmtId="0" fontId="1" fillId="0" borderId="0" xfId="103"/>
    <xf numFmtId="0" fontId="50" fillId="24" borderId="10" xfId="103" applyFont="1" applyFill="1" applyBorder="1"/>
    <xf numFmtId="165" fontId="50" fillId="24" borderId="10" xfId="103" applyNumberFormat="1" applyFont="1" applyFill="1" applyBorder="1"/>
    <xf numFmtId="0" fontId="1" fillId="0" borderId="10" xfId="103" applyBorder="1"/>
    <xf numFmtId="165" fontId="0" fillId="0" borderId="10" xfId="104" applyNumberFormat="1" applyFont="1" applyBorder="1"/>
    <xf numFmtId="166" fontId="0" fillId="0" borderId="0" xfId="105" applyNumberFormat="1" applyFont="1"/>
    <xf numFmtId="165" fontId="1" fillId="0" borderId="0" xfId="103" applyNumberFormat="1"/>
    <xf numFmtId="165" fontId="0" fillId="0" borderId="0" xfId="104" applyNumberFormat="1" applyFont="1"/>
    <xf numFmtId="0" fontId="50" fillId="0" borderId="0" xfId="103" applyFont="1"/>
    <xf numFmtId="0" fontId="1" fillId="31" borderId="0" xfId="103" applyFill="1" applyAlignment="1">
      <alignment horizontal="left"/>
    </xf>
    <xf numFmtId="165" fontId="1" fillId="31" borderId="0" xfId="103" applyNumberFormat="1" applyFill="1"/>
    <xf numFmtId="0" fontId="1" fillId="31" borderId="0" xfId="103" applyFill="1" applyAlignment="1">
      <alignment horizontal="left" indent="1"/>
    </xf>
    <xf numFmtId="0" fontId="1" fillId="30" borderId="0" xfId="103" applyFill="1" applyAlignment="1">
      <alignment horizontal="left"/>
    </xf>
    <xf numFmtId="165" fontId="1" fillId="30" borderId="0" xfId="103" applyNumberFormat="1" applyFill="1"/>
    <xf numFmtId="0" fontId="1" fillId="30" borderId="0" xfId="103" applyFill="1" applyAlignment="1">
      <alignment horizontal="left" indent="1"/>
    </xf>
    <xf numFmtId="0" fontId="1" fillId="0" borderId="0" xfId="103" applyAlignment="1">
      <alignment horizontal="left"/>
    </xf>
    <xf numFmtId="0" fontId="31" fillId="28" borderId="0" xfId="0" applyFont="1" applyFill="1" applyBorder="1" applyAlignment="1">
      <alignment horizontal="center" wrapText="1"/>
    </xf>
    <xf numFmtId="0" fontId="31" fillId="28" borderId="16" xfId="0" applyFont="1" applyFill="1" applyBorder="1" applyAlignment="1">
      <alignment horizontal="center" wrapText="1"/>
    </xf>
    <xf numFmtId="0" fontId="31" fillId="26" borderId="12" xfId="0" applyFont="1" applyFill="1" applyBorder="1" applyAlignment="1">
      <alignment horizontal="center" vertical="center"/>
    </xf>
    <xf numFmtId="0" fontId="31" fillId="26" borderId="14" xfId="0" applyFont="1" applyFill="1" applyBorder="1" applyAlignment="1">
      <alignment horizontal="center" vertical="center"/>
    </xf>
    <xf numFmtId="0" fontId="31" fillId="26" borderId="13" xfId="0" applyFont="1" applyFill="1" applyBorder="1" applyAlignment="1">
      <alignment horizontal="center"/>
    </xf>
    <xf numFmtId="0" fontId="31" fillId="26" borderId="15" xfId="0" applyFont="1" applyFill="1" applyBorder="1" applyAlignment="1">
      <alignment horizontal="center"/>
    </xf>
    <xf numFmtId="0" fontId="31" fillId="26" borderId="11" xfId="0" applyFont="1" applyFill="1" applyBorder="1" applyAlignment="1">
      <alignment horizontal="center"/>
    </xf>
    <xf numFmtId="0" fontId="31" fillId="25" borderId="13" xfId="0" applyFont="1" applyFill="1" applyBorder="1" applyAlignment="1">
      <alignment horizontal="center"/>
    </xf>
    <xf numFmtId="0" fontId="31" fillId="25" borderId="15" xfId="0" applyFont="1" applyFill="1" applyBorder="1" applyAlignment="1">
      <alignment horizontal="center"/>
    </xf>
    <xf numFmtId="0" fontId="31" fillId="25" borderId="11" xfId="0" applyFont="1" applyFill="1" applyBorder="1" applyAlignment="1">
      <alignment horizontal="center"/>
    </xf>
    <xf numFmtId="0" fontId="7" fillId="24" borderId="13" xfId="0" applyFont="1" applyFill="1" applyBorder="1" applyAlignment="1">
      <alignment horizontal="center" wrapText="1"/>
    </xf>
    <xf numFmtId="0" fontId="7" fillId="24" borderId="15" xfId="0" applyFont="1" applyFill="1" applyBorder="1" applyAlignment="1">
      <alignment horizontal="center" wrapText="1"/>
    </xf>
  </cellXfs>
  <cellStyles count="106">
    <cellStyle name="20% - Énfasis1" xfId="1" builtinId="30" customBuiltin="1"/>
    <cellStyle name="20% - Énfasis1 2" xfId="47"/>
    <cellStyle name="20% - Énfasis2" xfId="2" builtinId="34" customBuiltin="1"/>
    <cellStyle name="20% - Énfasis2 2" xfId="48"/>
    <cellStyle name="20% - Énfasis3" xfId="3" builtinId="38" customBuiltin="1"/>
    <cellStyle name="20% - Énfasis3 2" xfId="49"/>
    <cellStyle name="20% - Énfasis4" xfId="4" builtinId="42" customBuiltin="1"/>
    <cellStyle name="20% - Énfasis4 2" xfId="50"/>
    <cellStyle name="20% - Énfasis5" xfId="5" builtinId="46" customBuiltin="1"/>
    <cellStyle name="20% - Énfasis5 2" xfId="51"/>
    <cellStyle name="20% - Énfasis6" xfId="6" builtinId="50" customBuiltin="1"/>
    <cellStyle name="20% - Énfasis6 2" xfId="52"/>
    <cellStyle name="40% - Énfasis1" xfId="7" builtinId="31" customBuiltin="1"/>
    <cellStyle name="40% - Énfasis1 2" xfId="53"/>
    <cellStyle name="40% - Énfasis2" xfId="8" builtinId="35" customBuiltin="1"/>
    <cellStyle name="40% - Énfasis2 2" xfId="54"/>
    <cellStyle name="40% - Énfasis3" xfId="9" builtinId="39" customBuiltin="1"/>
    <cellStyle name="40% - Énfasis3 2" xfId="55"/>
    <cellStyle name="40% - Énfasis4" xfId="10" builtinId="43" customBuiltin="1"/>
    <cellStyle name="40% - Énfasis4 2" xfId="56"/>
    <cellStyle name="40% - Énfasis5" xfId="11" builtinId="47" customBuiltin="1"/>
    <cellStyle name="40% - Énfasis5 2" xfId="57"/>
    <cellStyle name="40% - Énfasis6" xfId="12" builtinId="51" customBuiltin="1"/>
    <cellStyle name="40% - Énfasis6 2" xfId="58"/>
    <cellStyle name="60% - Énfasis1" xfId="13" builtinId="32" customBuiltin="1"/>
    <cellStyle name="60% - Énfasis1 2" xfId="59"/>
    <cellStyle name="60% - Énfasis2" xfId="14" builtinId="36" customBuiltin="1"/>
    <cellStyle name="60% - Énfasis2 2" xfId="60"/>
    <cellStyle name="60% - Énfasis3" xfId="15" builtinId="40" customBuiltin="1"/>
    <cellStyle name="60% - Énfasis3 2" xfId="61"/>
    <cellStyle name="60% - Énfasis4" xfId="16" builtinId="44" customBuiltin="1"/>
    <cellStyle name="60% - Énfasis4 2" xfId="62"/>
    <cellStyle name="60% - Énfasis5" xfId="17" builtinId="48" customBuiltin="1"/>
    <cellStyle name="60% - Énfasis5 2" xfId="63"/>
    <cellStyle name="60% - Énfasis6" xfId="18" builtinId="52" customBuiltin="1"/>
    <cellStyle name="60% - Énfasis6 2" xfId="64"/>
    <cellStyle name="Buena 2" xfId="65"/>
    <cellStyle name="Bueno" xfId="19" builtinId="26" customBuiltin="1"/>
    <cellStyle name="Cálculo" xfId="20" builtinId="22" customBuiltin="1"/>
    <cellStyle name="Cálculo 2" xfId="66"/>
    <cellStyle name="Celda de comprobación" xfId="21" builtinId="23" customBuiltin="1"/>
    <cellStyle name="Celda de comprobación 2" xfId="67"/>
    <cellStyle name="Celda vinculada" xfId="22" builtinId="24" customBuiltin="1"/>
    <cellStyle name="Celda vinculada 2" xfId="68"/>
    <cellStyle name="Encabezado 1" xfId="39" builtinId="16" customBuiltin="1"/>
    <cellStyle name="Encabezado 1 2" xfId="90"/>
    <cellStyle name="Encabezado 4" xfId="23" builtinId="19" customBuiltin="1"/>
    <cellStyle name="Encabezado 4 2" xfId="69"/>
    <cellStyle name="Énfasis1" xfId="24" builtinId="29" customBuiltin="1"/>
    <cellStyle name="Énfasis1 2" xfId="70"/>
    <cellStyle name="Énfasis2" xfId="25" builtinId="33" customBuiltin="1"/>
    <cellStyle name="Énfasis2 2" xfId="71"/>
    <cellStyle name="Énfasis3" xfId="26" builtinId="37" customBuiltin="1"/>
    <cellStyle name="Énfasis3 2" xfId="72"/>
    <cellStyle name="Énfasis4" xfId="27" builtinId="41" customBuiltin="1"/>
    <cellStyle name="Énfasis4 2" xfId="73"/>
    <cellStyle name="Énfasis5" xfId="28" builtinId="45" customBuiltin="1"/>
    <cellStyle name="Énfasis5 2" xfId="74"/>
    <cellStyle name="Énfasis6" xfId="29" builtinId="49" customBuiltin="1"/>
    <cellStyle name="Énfasis6 2" xfId="75"/>
    <cellStyle name="Entrada" xfId="30" builtinId="20" customBuiltin="1"/>
    <cellStyle name="Entrada 2" xfId="76"/>
    <cellStyle name="Euro" xfId="31"/>
    <cellStyle name="Euro 2" xfId="77"/>
    <cellStyle name="Incorrecto" xfId="32" builtinId="27" customBuiltin="1"/>
    <cellStyle name="Incorrecto 2" xfId="78"/>
    <cellStyle name="Millares" xfId="45" builtinId="3"/>
    <cellStyle name="Millares 2" xfId="98"/>
    <cellStyle name="Millares 3" xfId="104"/>
    <cellStyle name="Neutral" xfId="33" builtinId="28" customBuiltin="1"/>
    <cellStyle name="Neutral 2" xfId="79"/>
    <cellStyle name="Normal" xfId="0" builtinId="0"/>
    <cellStyle name="Normal 2" xfId="80"/>
    <cellStyle name="Normal 2 2" xfId="81"/>
    <cellStyle name="Normal 2 6" xfId="82"/>
    <cellStyle name="Normal 2 7" xfId="83"/>
    <cellStyle name="Normal 3" xfId="84"/>
    <cellStyle name="Normal 3 2" xfId="99"/>
    <cellStyle name="Normal 4" xfId="85"/>
    <cellStyle name="Normal 5" xfId="46"/>
    <cellStyle name="Normal 6" xfId="43"/>
    <cellStyle name="Normal 6 2" xfId="94"/>
    <cellStyle name="Normal 6 2 2" xfId="100"/>
    <cellStyle name="Normal 6 3" xfId="96"/>
    <cellStyle name="Normal 7" xfId="101"/>
    <cellStyle name="Normal 8" xfId="95"/>
    <cellStyle name="Normal 8 2" xfId="102"/>
    <cellStyle name="Normal 9" xfId="103"/>
    <cellStyle name="Notas" xfId="34" builtinId="10" customBuiltin="1"/>
    <cellStyle name="Notas 2" xfId="86"/>
    <cellStyle name="Porcentaje" xfId="44" builtinId="5"/>
    <cellStyle name="Porcentaje 2" xfId="97"/>
    <cellStyle name="Porcentaje 3" xfId="105"/>
    <cellStyle name="Salida" xfId="35" builtinId="21" customBuiltin="1"/>
    <cellStyle name="Salida 2" xfId="87"/>
    <cellStyle name="Texto de advertencia" xfId="36" builtinId="11" customBuiltin="1"/>
    <cellStyle name="Texto de advertencia 2" xfId="88"/>
    <cellStyle name="Texto explicativo" xfId="37" builtinId="53" customBuiltin="1"/>
    <cellStyle name="Texto explicativo 2" xfId="89"/>
    <cellStyle name="Título" xfId="38" builtinId="15" customBuiltin="1"/>
    <cellStyle name="Título 2" xfId="40" builtinId="17" customBuiltin="1"/>
    <cellStyle name="Título 2 2" xfId="91"/>
    <cellStyle name="Título 3" xfId="41" builtinId="18" customBuiltin="1"/>
    <cellStyle name="Título 3 2" xfId="92"/>
    <cellStyle name="Total" xfId="42" builtinId="25" customBuiltin="1"/>
    <cellStyle name="Total 2" xfId="93"/>
  </cellStyles>
  <dxfs count="17">
    <dxf>
      <fill>
        <patternFill patternType="solid">
          <fgColor indexed="64"/>
          <bgColor theme="6" tint="0.59999389629810485"/>
        </patternFill>
      </fill>
    </dxf>
    <dxf>
      <fill>
        <patternFill patternType="solid">
          <fgColor indexed="64"/>
          <bgColor theme="6"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6" tint="0.59999389629810485"/>
        </patternFill>
      </fill>
    </dxf>
    <dxf>
      <fill>
        <patternFill patternType="solid">
          <fgColor indexed="64"/>
          <bgColor theme="6"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numFmt numFmtId="165" formatCode="_-* #,##0_-;\-* #,##0_-;_-* &quot;-&quot;??_-;_-@_-"/>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s-MX"/>
              <a:t>Índice de puntualidad -</a:t>
            </a:r>
            <a:r>
              <a:rPr lang="es-MX" baseline="0"/>
              <a:t> Aerolíneas Mexicanas</a:t>
            </a:r>
            <a:endParaRPr lang="es-MX"/>
          </a:p>
        </c:rich>
      </c:tx>
      <c:overlay val="0"/>
    </c:title>
    <c:autoTitleDeleted val="0"/>
    <c:plotArea>
      <c:layout/>
      <c:barChart>
        <c:barDir val="col"/>
        <c:grouping val="clustered"/>
        <c:varyColors val="0"/>
        <c:ser>
          <c:idx val="1"/>
          <c:order val="0"/>
          <c:tx>
            <c:strRef>
              <c:f>'Gráficos Índice de Puntualidad'!$L$14</c:f>
              <c:strCache>
                <c:ptCount val="1"/>
                <c:pt idx="0">
                  <c:v>Índice de puntualidad
(Ene-Mar)</c:v>
                </c:pt>
              </c:strCache>
            </c:strRef>
          </c:tx>
          <c:invertIfNegative val="0"/>
          <c:cat>
            <c:strRef>
              <c:f>'Gráficos Índice de Puntualidad'!$J$15:$J$18</c:f>
              <c:strCache>
                <c:ptCount val="4"/>
                <c:pt idx="0">
                  <c:v>Interjet</c:v>
                </c:pt>
                <c:pt idx="1">
                  <c:v>Aeroméxico Connect</c:v>
                </c:pt>
                <c:pt idx="2">
                  <c:v>Vivaaerobus</c:v>
                </c:pt>
                <c:pt idx="3">
                  <c:v>Volaris</c:v>
                </c:pt>
              </c:strCache>
            </c:strRef>
          </c:cat>
          <c:val>
            <c:numRef>
              <c:f>'Gráficos Índice de Puntualidad'!$L$15:$L$18</c:f>
              <c:numCache>
                <c:formatCode>0%</c:formatCode>
                <c:ptCount val="4"/>
                <c:pt idx="0">
                  <c:v>0.98684210526315785</c:v>
                </c:pt>
                <c:pt idx="1">
                  <c:v>0.9887640449438202</c:v>
                </c:pt>
                <c:pt idx="2">
                  <c:v>0.94230769230769229</c:v>
                </c:pt>
                <c:pt idx="3">
                  <c:v>0.98</c:v>
                </c:pt>
              </c:numCache>
            </c:numRef>
          </c:val>
          <c:extLst>
            <c:ext xmlns:c16="http://schemas.microsoft.com/office/drawing/2014/chart" uri="{C3380CC4-5D6E-409C-BE32-E72D297353CC}">
              <c16:uniqueId val="{00000000-034A-4AD2-9144-1C4D0A6714D5}"/>
            </c:ext>
          </c:extLst>
        </c:ser>
        <c:ser>
          <c:idx val="2"/>
          <c:order val="1"/>
          <c:tx>
            <c:strRef>
              <c:f>'Gráficos Índice de Puntualidad'!$M$14</c:f>
              <c:strCache>
                <c:ptCount val="1"/>
                <c:pt idx="0">
                  <c:v>Dentro del  Horario</c:v>
                </c:pt>
              </c:strCache>
            </c:strRef>
          </c:tx>
          <c:invertIfNegative val="0"/>
          <c:cat>
            <c:strRef>
              <c:f>'Gráficos Índice de Puntualidad'!$J$15:$J$18</c:f>
              <c:strCache>
                <c:ptCount val="4"/>
                <c:pt idx="0">
                  <c:v>Interjet</c:v>
                </c:pt>
                <c:pt idx="1">
                  <c:v>Aeroméxico Connect</c:v>
                </c:pt>
                <c:pt idx="2">
                  <c:v>Vivaaerobus</c:v>
                </c:pt>
                <c:pt idx="3">
                  <c:v>Volaris</c:v>
                </c:pt>
              </c:strCache>
            </c:strRef>
          </c:cat>
          <c:val>
            <c:numRef>
              <c:f>'Gráficos Índice de Puntualidad'!$M$15:$M$18</c:f>
              <c:numCache>
                <c:formatCode>0%</c:formatCode>
                <c:ptCount val="4"/>
                <c:pt idx="0">
                  <c:v>0.96052631578947367</c:v>
                </c:pt>
                <c:pt idx="1">
                  <c:v>0.9859550561797753</c:v>
                </c:pt>
                <c:pt idx="2">
                  <c:v>0.94230769230769229</c:v>
                </c:pt>
                <c:pt idx="3">
                  <c:v>0.98</c:v>
                </c:pt>
              </c:numCache>
            </c:numRef>
          </c:val>
          <c:extLst>
            <c:ext xmlns:c16="http://schemas.microsoft.com/office/drawing/2014/chart" uri="{C3380CC4-5D6E-409C-BE32-E72D297353CC}">
              <c16:uniqueId val="{00000001-034A-4AD2-9144-1C4D0A6714D5}"/>
            </c:ext>
          </c:extLst>
        </c:ser>
        <c:dLbls>
          <c:showLegendKey val="0"/>
          <c:showVal val="0"/>
          <c:showCatName val="0"/>
          <c:showSerName val="0"/>
          <c:showPercent val="0"/>
          <c:showBubbleSize val="0"/>
        </c:dLbls>
        <c:gapWidth val="150"/>
        <c:axId val="250620408"/>
        <c:axId val="516948504"/>
      </c:barChart>
      <c:catAx>
        <c:axId val="250620408"/>
        <c:scaling>
          <c:orientation val="minMax"/>
        </c:scaling>
        <c:delete val="0"/>
        <c:axPos val="b"/>
        <c:numFmt formatCode="General" sourceLinked="1"/>
        <c:majorTickMark val="out"/>
        <c:minorTickMark val="none"/>
        <c:tickLblPos val="nextTo"/>
        <c:txPr>
          <a:bodyPr rot="-5400000" vert="horz"/>
          <a:lstStyle/>
          <a:p>
            <a:pPr>
              <a:defRPr>
                <a:solidFill>
                  <a:schemeClr val="tx1"/>
                </a:solidFill>
                <a:latin typeface="Arial" panose="020B0604020202020204" pitchFamily="34" charset="0"/>
                <a:cs typeface="Arial" panose="020B0604020202020204" pitchFamily="34" charset="0"/>
              </a:defRPr>
            </a:pPr>
            <a:endParaRPr lang="es-MX"/>
          </a:p>
        </c:txPr>
        <c:crossAx val="516948504"/>
        <c:crosses val="autoZero"/>
        <c:auto val="1"/>
        <c:lblAlgn val="ctr"/>
        <c:lblOffset val="100"/>
        <c:noMultiLvlLbl val="0"/>
      </c:catAx>
      <c:valAx>
        <c:axId val="516948504"/>
        <c:scaling>
          <c:orientation val="minMax"/>
          <c:max val="1"/>
          <c:min val="0"/>
        </c:scaling>
        <c:delete val="0"/>
        <c:axPos val="l"/>
        <c:majorGridlines/>
        <c:numFmt formatCode="0%" sourceLinked="1"/>
        <c:majorTickMark val="out"/>
        <c:minorTickMark val="none"/>
        <c:tickLblPos val="nextTo"/>
        <c:crossAx val="250620408"/>
        <c:crosses val="autoZero"/>
        <c:crossBetween val="between"/>
        <c:majorUnit val="0.2"/>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600" baseline="0"/>
              <a:t>Porcentaje de operaciones  Ene-Mar en el Aeropuerto de Ciudad Obregón</a:t>
            </a:r>
          </a:p>
          <a:p>
            <a:pPr>
              <a:defRPr sz="1600"/>
            </a:pPr>
            <a:r>
              <a:rPr lang="en-US" sz="1600" baseline="0"/>
              <a:t> 2018</a:t>
            </a:r>
            <a:endParaRPr lang="en-US" sz="1600"/>
          </a:p>
        </c:rich>
      </c:tx>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es-MX"/>
        </a:p>
      </c:txPr>
    </c:title>
    <c:autoTitleDeleted val="0"/>
    <c:plotArea>
      <c:layout/>
      <c:ofPieChart>
        <c:ofPieType val="pie"/>
        <c:varyColors val="1"/>
        <c:ser>
          <c:idx val="0"/>
          <c:order val="0"/>
          <c:dPt>
            <c:idx val="0"/>
            <c:bubble3D val="0"/>
            <c:spPr>
              <a:solidFill>
                <a:schemeClr val="tx1">
                  <a:lumMod val="75000"/>
                  <a:lumOff val="25000"/>
                </a:schemeClr>
              </a:solidFill>
              <a:ln w="19050">
                <a:solidFill>
                  <a:schemeClr val="lt1"/>
                </a:solidFill>
              </a:ln>
              <a:effectLst/>
            </c:spPr>
            <c:extLst>
              <c:ext xmlns:c16="http://schemas.microsoft.com/office/drawing/2014/chart" uri="{C3380CC4-5D6E-409C-BE32-E72D297353CC}">
                <c16:uniqueId val="{00000001-58FA-4C3F-A09E-15CBCA4EF585}"/>
              </c:ext>
            </c:extLst>
          </c:dPt>
          <c:dPt>
            <c:idx val="1"/>
            <c:bubble3D val="0"/>
            <c:spPr>
              <a:solidFill>
                <a:srgbClr val="800000"/>
              </a:solidFill>
              <a:ln w="19050">
                <a:solidFill>
                  <a:schemeClr val="lt1"/>
                </a:solidFill>
              </a:ln>
              <a:effectLst/>
            </c:spPr>
            <c:extLst>
              <c:ext xmlns:c16="http://schemas.microsoft.com/office/drawing/2014/chart" uri="{C3380CC4-5D6E-409C-BE32-E72D297353CC}">
                <c16:uniqueId val="{00000003-58FA-4C3F-A09E-15CBCA4EF585}"/>
              </c:ext>
            </c:extLst>
          </c:dPt>
          <c:dPt>
            <c:idx val="2"/>
            <c:bubble3D val="0"/>
            <c:spPr>
              <a:solidFill>
                <a:schemeClr val="accent3">
                  <a:shade val="82000"/>
                </a:schemeClr>
              </a:solidFill>
              <a:ln w="19050">
                <a:solidFill>
                  <a:schemeClr val="lt1"/>
                </a:solidFill>
              </a:ln>
              <a:effectLst/>
            </c:spPr>
            <c:extLst>
              <c:ext xmlns:c16="http://schemas.microsoft.com/office/drawing/2014/chart" uri="{C3380CC4-5D6E-409C-BE32-E72D297353CC}">
                <c16:uniqueId val="{00000005-58FA-4C3F-A09E-15CBCA4EF585}"/>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58FA-4C3F-A09E-15CBCA4EF585}"/>
              </c:ext>
            </c:extLst>
          </c:dPt>
          <c:dPt>
            <c:idx val="4"/>
            <c:bubble3D val="0"/>
            <c:spPr>
              <a:solidFill>
                <a:schemeClr val="accent3">
                  <a:tint val="83000"/>
                </a:schemeClr>
              </a:solidFill>
              <a:ln w="19050">
                <a:solidFill>
                  <a:schemeClr val="lt1"/>
                </a:solidFill>
              </a:ln>
              <a:effectLst/>
            </c:spPr>
            <c:extLst>
              <c:ext xmlns:c16="http://schemas.microsoft.com/office/drawing/2014/chart" uri="{C3380CC4-5D6E-409C-BE32-E72D297353CC}">
                <c16:uniqueId val="{00000009-58FA-4C3F-A09E-15CBCA4EF585}"/>
              </c:ext>
            </c:extLst>
          </c:dPt>
          <c:dPt>
            <c:idx val="5"/>
            <c:bubble3D val="0"/>
            <c:spPr>
              <a:solidFill>
                <a:schemeClr val="accent3">
                  <a:tint val="65000"/>
                </a:schemeClr>
              </a:solidFill>
              <a:ln w="19050">
                <a:solidFill>
                  <a:schemeClr val="lt1"/>
                </a:solidFill>
              </a:ln>
              <a:effectLst/>
            </c:spPr>
            <c:extLst>
              <c:ext xmlns:c16="http://schemas.microsoft.com/office/drawing/2014/chart" uri="{C3380CC4-5D6E-409C-BE32-E72D297353CC}">
                <c16:uniqueId val="{0000000B-58FA-4C3F-A09E-15CBCA4EF585}"/>
              </c:ext>
            </c:extLst>
          </c:dPt>
          <c:dPt>
            <c:idx val="6"/>
            <c:bubble3D val="0"/>
            <c:spPr>
              <a:solidFill>
                <a:schemeClr val="accent3">
                  <a:tint val="48000"/>
                </a:schemeClr>
              </a:solidFill>
              <a:ln w="19050">
                <a:solidFill>
                  <a:schemeClr val="lt1"/>
                </a:solidFill>
              </a:ln>
              <a:effectLst/>
            </c:spPr>
            <c:extLst>
              <c:ext xmlns:c16="http://schemas.microsoft.com/office/drawing/2014/chart" uri="{C3380CC4-5D6E-409C-BE32-E72D297353CC}">
                <c16:uniqueId val="{0000000D-58FA-4C3F-A09E-15CBCA4EF585}"/>
              </c:ext>
            </c:extLst>
          </c:dPt>
          <c:dPt>
            <c:idx val="7"/>
            <c:bubble3D val="0"/>
            <c:spPr>
              <a:solidFill>
                <a:schemeClr val="accent3">
                  <a:tint val="30000"/>
                </a:schemeClr>
              </a:solidFill>
              <a:ln w="19050">
                <a:solidFill>
                  <a:schemeClr val="lt1"/>
                </a:solidFill>
              </a:ln>
              <a:effectLst/>
            </c:spPr>
            <c:extLst>
              <c:ext xmlns:c16="http://schemas.microsoft.com/office/drawing/2014/chart" uri="{C3380CC4-5D6E-409C-BE32-E72D297353CC}">
                <c16:uniqueId val="{0000000F-58FA-4C3F-A09E-15CBCA4EF585}"/>
              </c:ext>
            </c:extLst>
          </c:dPt>
          <c:dLbls>
            <c:dLbl>
              <c:idx val="0"/>
              <c:numFmt formatCode="0.0%" sourceLinked="0"/>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1-58FA-4C3F-A09E-15CBCA4EF585}"/>
                </c:ext>
              </c:extLst>
            </c:dLbl>
            <c:dLbl>
              <c:idx val="1"/>
              <c:layout>
                <c:manualLayout>
                  <c:x val="-2.2107078769305788E-2"/>
                  <c:y val="5.6876199246795267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2050729653273534"/>
                      <c:h val="0.15425503903079926"/>
                    </c:manualLayout>
                  </c15:layout>
                </c:ext>
                <c:ext xmlns:c16="http://schemas.microsoft.com/office/drawing/2014/chart" uri="{C3380CC4-5D6E-409C-BE32-E72D297353CC}">
                  <c16:uniqueId val="{00000003-58FA-4C3F-A09E-15CBCA4EF585}"/>
                </c:ext>
              </c:extLst>
            </c:dLbl>
            <c:dLbl>
              <c:idx val="5"/>
              <c:layout>
                <c:manualLayout>
                  <c:x val="-5.1498349280007017E-4"/>
                  <c:y val="-1.7024972239813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58FA-4C3F-A09E-15CBCA4EF585}"/>
                </c:ext>
              </c:extLst>
            </c:dLbl>
            <c:dLbl>
              <c:idx val="7"/>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baseline="0">
                        <a:solidFill>
                          <a:sysClr val="windowText" lastClr="000000"/>
                        </a:solidFill>
                      </a:rPr>
                      <a:t>Operaciones con Demora
</a:t>
                    </a:r>
                    <a:fld id="{AAF035C7-B521-4665-9B99-245C5B530642}" type="PERCENTAGE">
                      <a:rPr lang="en-US" baseline="0">
                        <a:solidFill>
                          <a:sysClr val="windowText" lastClr="000000"/>
                        </a:solidFill>
                      </a:rPr>
                      <a:pPr>
                        <a:defRPr sz="1200" b="1"/>
                      </a:pPr>
                      <a:t>[PORCENTAJE]</a:t>
                    </a:fld>
                    <a:endParaRPr lang="en-US" baseline="0">
                      <a:solidFill>
                        <a:sysClr val="windowText" lastClr="000000"/>
                      </a:solidFill>
                    </a:endParaRPr>
                  </a:p>
                </c:rich>
              </c:tx>
              <c:numFmt formatCode="0.0%" sourceLinked="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F-58FA-4C3F-A09E-15CBCA4EF585}"/>
                </c:ext>
              </c:extLst>
            </c:dLbl>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Demoras'!$D$3:$D$9</c:f>
              <c:strCache>
                <c:ptCount val="5"/>
                <c:pt idx="0">
                  <c:v>Operaciones a Tiempo</c:v>
                </c:pt>
                <c:pt idx="1">
                  <c:v>Operaciones Imputables a la aerolínea</c:v>
                </c:pt>
                <c:pt idx="2">
                  <c:v>Infraestructura Aeroportuaria</c:v>
                </c:pt>
                <c:pt idx="3">
                  <c:v>Evento Ocasional</c:v>
                </c:pt>
                <c:pt idx="4">
                  <c:v>Meteorologia</c:v>
                </c:pt>
              </c:strCache>
            </c:strRef>
          </c:cat>
          <c:val>
            <c:numRef>
              <c:f>'Graficas Demoras'!$E$3:$E$9</c:f>
              <c:numCache>
                <c:formatCode>_-* #,##0_-;\-* #,##0_-;_-* "-"??_-;_-@_-</c:formatCode>
                <c:ptCount val="7"/>
                <c:pt idx="0">
                  <c:v>693</c:v>
                </c:pt>
                <c:pt idx="1">
                  <c:v>12</c:v>
                </c:pt>
                <c:pt idx="2">
                  <c:v>3</c:v>
                </c:pt>
                <c:pt idx="3">
                  <c:v>1</c:v>
                </c:pt>
                <c:pt idx="4">
                  <c:v>1</c:v>
                </c:pt>
              </c:numCache>
            </c:numRef>
          </c:val>
          <c:extLst>
            <c:ext xmlns:c16="http://schemas.microsoft.com/office/drawing/2014/chart" uri="{C3380CC4-5D6E-409C-BE32-E72D297353CC}">
              <c16:uniqueId val="{00000010-58FA-4C3F-A09E-15CBCA4EF585}"/>
            </c:ext>
          </c:extLst>
        </c:ser>
        <c:dLbls>
          <c:dLblPos val="bestFit"/>
          <c:showLegendKey val="0"/>
          <c:showVal val="0"/>
          <c:showCatName val="1"/>
          <c:showSerName val="0"/>
          <c:showPercent val="1"/>
          <c:showBubbleSize val="0"/>
          <c:showLeaderLines val="1"/>
        </c:dLbls>
        <c:gapWidth val="150"/>
        <c:splitType val="pos"/>
        <c:splitPos val="6"/>
        <c:secondPieSize val="75"/>
        <c:serLines>
          <c:spPr>
            <a:ln w="9525" cap="flat" cmpd="sng" algn="ctr">
              <a:solidFill>
                <a:srgbClr val="CC0000"/>
              </a:solidFill>
              <a:round/>
            </a:ln>
            <a:effectLst/>
          </c:spPr>
        </c:serLines>
      </c:of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57150</xdr:colOff>
      <xdr:row>5</xdr:row>
      <xdr:rowOff>0</xdr:rowOff>
    </xdr:from>
    <xdr:to>
      <xdr:col>7</xdr:col>
      <xdr:colOff>361951</xdr:colOff>
      <xdr:row>26</xdr:row>
      <xdr:rowOff>38100</xdr:rowOff>
    </xdr:to>
    <xdr:graphicFrame macro="">
      <xdr:nvGraphicFramePr>
        <xdr:cNvPr id="2" name="2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552449</xdr:colOff>
      <xdr:row>11</xdr:row>
      <xdr:rowOff>119061</xdr:rowOff>
    </xdr:from>
    <xdr:to>
      <xdr:col>7</xdr:col>
      <xdr:colOff>276225</xdr:colOff>
      <xdr:row>34</xdr:row>
      <xdr:rowOff>180975</xdr:rowOff>
    </xdr:to>
    <xdr:graphicFrame macro="">
      <xdr:nvGraphicFramePr>
        <xdr:cNvPr id="2" name="Gráfico 1">
          <a:extLst>
            <a:ext uri="{FF2B5EF4-FFF2-40B4-BE49-F238E27FC236}">
              <a16:creationId xmlns:a16="http://schemas.microsoft.com/office/drawing/2014/main" id="{27FC076A-002B-4DB9-8994-0D127D4C68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DATOS/Desktop/Ernesto%20Puntualidad%20y%20quejas%20VF/Indice%20de%20puntualidad/BASE%20PARA%20INDICE%20V18.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istrador" refreshedDate="43256.712345486114" createdVersion="6" refreshedVersion="6" minRefreshableVersion="3" recordCount="11">
  <cacheSource type="worksheet">
    <worksheetSource ref="A3:P14" sheet="base 2" r:id="rId2"/>
  </cacheSource>
  <cacheFields count="16">
    <cacheField name="Empresa" numFmtId="0">
      <sharedItems count="4">
        <s v="Aeroméxico Connect (Aerolitoral)"/>
        <s v="Interjet (ABC Aerolíneas)"/>
        <s v="Vivaaerobus (Aeroenlaces)"/>
        <s v="Volaris (Concesionaria Vuela Cia de Aviación)"/>
      </sharedItems>
    </cacheField>
    <cacheField name="Nacionalidad" numFmtId="0">
      <sharedItems count="1">
        <s v="Mexicanas"/>
      </sharedItems>
    </cacheField>
    <cacheField name="Tipo de Demora" numFmtId="0">
      <sharedItems count="2">
        <s v="Imputable"/>
        <s v="No Imputable"/>
      </sharedItems>
    </cacheField>
    <cacheField name="Causas" numFmtId="0">
      <sharedItems count="6">
        <s v="OPERACIONES AEROLINEA*"/>
        <s v="TRIPULACIONES*"/>
        <s v="REPERCUSIONES*"/>
        <s v="METEOROLOGIA"/>
        <s v="EVENTO OCASIONAL"/>
        <s v="INFRAESTRUCTURA AEROPORTUARIA"/>
      </sharedItems>
    </cacheField>
    <cacheField name="Ene" numFmtId="0">
      <sharedItems containsSemiMixedTypes="0" containsString="0" containsNumber="1" containsInteger="1" minValue="0" maxValue="3"/>
    </cacheField>
    <cacheField name="Feb" numFmtId="0">
      <sharedItems containsSemiMixedTypes="0" containsString="0" containsNumber="1" containsInteger="1" minValue="0" maxValue="1"/>
    </cacheField>
    <cacheField name="Mar" numFmtId="0">
      <sharedItems containsSemiMixedTypes="0" containsString="0" containsNumber="1" containsInteger="1" minValue="0" maxValue="2"/>
    </cacheField>
    <cacheField name="Abr" numFmtId="0">
      <sharedItems containsSemiMixedTypes="0" containsString="0" containsNumber="1" containsInteger="1" minValue="0" maxValue="0"/>
    </cacheField>
    <cacheField name="May" numFmtId="0">
      <sharedItems containsSemiMixedTypes="0" containsString="0" containsNumber="1" containsInteger="1" minValue="0" maxValue="0"/>
    </cacheField>
    <cacheField name="Jun" numFmtId="0">
      <sharedItems containsSemiMixedTypes="0" containsString="0" containsNumber="1" containsInteger="1" minValue="0" maxValue="0"/>
    </cacheField>
    <cacheField name="Jul" numFmtId="0">
      <sharedItems containsSemiMixedTypes="0" containsString="0" containsNumber="1" containsInteger="1" minValue="0" maxValue="0"/>
    </cacheField>
    <cacheField name="Aug" numFmtId="0">
      <sharedItems containsSemiMixedTypes="0" containsString="0" containsNumber="1" containsInteger="1" minValue="0" maxValue="0"/>
    </cacheField>
    <cacheField name="Sep" numFmtId="0">
      <sharedItems containsSemiMixedTypes="0" containsString="0" containsNumber="1" containsInteger="1" minValue="0" maxValue="0"/>
    </cacheField>
    <cacheField name="Oct" numFmtId="0">
      <sharedItems containsSemiMixedTypes="0" containsString="0" containsNumber="1" containsInteger="1" minValue="0" maxValue="0"/>
    </cacheField>
    <cacheField name="Nov" numFmtId="0">
      <sharedItems containsSemiMixedTypes="0" containsString="0" containsNumber="1" containsInteger="1" minValue="0" maxValue="0"/>
    </cacheField>
    <cacheField name="Dec" numFmtId="0">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
  <r>
    <x v="0"/>
    <x v="0"/>
    <x v="0"/>
    <x v="0"/>
    <n v="2"/>
    <n v="0"/>
    <n v="0"/>
    <n v="0"/>
    <n v="0"/>
    <n v="0"/>
    <n v="0"/>
    <n v="0"/>
    <n v="0"/>
    <n v="0"/>
    <n v="0"/>
    <n v="0"/>
  </r>
  <r>
    <x v="0"/>
    <x v="0"/>
    <x v="0"/>
    <x v="1"/>
    <n v="0"/>
    <n v="1"/>
    <n v="0"/>
    <n v="0"/>
    <n v="0"/>
    <n v="0"/>
    <n v="0"/>
    <n v="0"/>
    <n v="0"/>
    <n v="0"/>
    <n v="0"/>
    <n v="0"/>
  </r>
  <r>
    <x v="0"/>
    <x v="0"/>
    <x v="0"/>
    <x v="2"/>
    <n v="0"/>
    <n v="1"/>
    <n v="0"/>
    <n v="0"/>
    <n v="0"/>
    <n v="0"/>
    <n v="0"/>
    <n v="0"/>
    <n v="0"/>
    <n v="0"/>
    <n v="0"/>
    <n v="0"/>
  </r>
  <r>
    <x v="0"/>
    <x v="0"/>
    <x v="1"/>
    <x v="3"/>
    <n v="1"/>
    <n v="0"/>
    <n v="0"/>
    <n v="0"/>
    <n v="0"/>
    <n v="0"/>
    <n v="0"/>
    <n v="0"/>
    <n v="0"/>
    <n v="0"/>
    <n v="0"/>
    <n v="0"/>
  </r>
  <r>
    <x v="1"/>
    <x v="0"/>
    <x v="0"/>
    <x v="0"/>
    <n v="0"/>
    <n v="0"/>
    <n v="1"/>
    <n v="0"/>
    <n v="0"/>
    <n v="0"/>
    <n v="0"/>
    <n v="0"/>
    <n v="0"/>
    <n v="0"/>
    <n v="0"/>
    <n v="0"/>
  </r>
  <r>
    <x v="1"/>
    <x v="0"/>
    <x v="0"/>
    <x v="1"/>
    <n v="1"/>
    <n v="0"/>
    <n v="0"/>
    <n v="0"/>
    <n v="0"/>
    <n v="0"/>
    <n v="0"/>
    <n v="0"/>
    <n v="0"/>
    <n v="0"/>
    <n v="0"/>
    <n v="0"/>
  </r>
  <r>
    <x v="1"/>
    <x v="0"/>
    <x v="1"/>
    <x v="4"/>
    <n v="0"/>
    <n v="1"/>
    <n v="0"/>
    <n v="0"/>
    <n v="0"/>
    <n v="0"/>
    <n v="0"/>
    <n v="0"/>
    <n v="0"/>
    <n v="0"/>
    <n v="0"/>
    <n v="0"/>
  </r>
  <r>
    <x v="1"/>
    <x v="0"/>
    <x v="1"/>
    <x v="5"/>
    <n v="3"/>
    <n v="0"/>
    <n v="0"/>
    <n v="0"/>
    <n v="0"/>
    <n v="0"/>
    <n v="0"/>
    <n v="0"/>
    <n v="0"/>
    <n v="0"/>
    <n v="0"/>
    <n v="0"/>
  </r>
  <r>
    <x v="2"/>
    <x v="0"/>
    <x v="0"/>
    <x v="2"/>
    <n v="2"/>
    <n v="0"/>
    <n v="1"/>
    <n v="0"/>
    <n v="0"/>
    <n v="0"/>
    <n v="0"/>
    <n v="0"/>
    <n v="0"/>
    <n v="0"/>
    <n v="0"/>
    <n v="0"/>
  </r>
  <r>
    <x v="3"/>
    <x v="0"/>
    <x v="0"/>
    <x v="0"/>
    <n v="0"/>
    <n v="0"/>
    <n v="2"/>
    <n v="0"/>
    <n v="0"/>
    <n v="0"/>
    <n v="0"/>
    <n v="0"/>
    <n v="0"/>
    <n v="0"/>
    <n v="0"/>
    <n v="0"/>
  </r>
  <r>
    <x v="3"/>
    <x v="0"/>
    <x v="0"/>
    <x v="2"/>
    <n v="0"/>
    <n v="1"/>
    <n v="0"/>
    <n v="0"/>
    <n v="0"/>
    <n v="0"/>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1" applyNumberFormats="0" applyBorderFormats="0" applyFontFormats="0" applyPatternFormats="0" applyAlignmentFormats="0" applyWidthHeightFormats="1" dataCaption="Valores" missingCaption="0" updatedVersion="6" minRefreshableVersion="3" useAutoFormatting="1" itemPrintTitles="1" createdVersion="5" indent="0" outline="1" outlineData="1" multipleFieldFilters="0">
  <location ref="A5:M14" firstHeaderRow="0" firstDataRow="1" firstDataCol="1" rowPageCount="2" colPageCount="1"/>
  <pivotFields count="16">
    <pivotField axis="axisPage" showAll="0" sortType="ascending">
      <items count="5">
        <item x="0"/>
        <item x="1"/>
        <item x="2"/>
        <item x="3"/>
        <item t="default"/>
      </items>
    </pivotField>
    <pivotField axis="axisPage" showAll="0">
      <items count="2">
        <item x="0"/>
        <item t="default"/>
      </items>
    </pivotField>
    <pivotField axis="axisRow" showAll="0">
      <items count="3">
        <item x="0"/>
        <item x="1"/>
        <item t="default"/>
      </items>
    </pivotField>
    <pivotField axis="axisRow" showAll="0" sortType="descending">
      <items count="7">
        <item x="1"/>
        <item x="2"/>
        <item x="5"/>
        <item x="3"/>
        <item x="0"/>
        <item x="4"/>
        <item t="default"/>
      </items>
      <autoSortScope>
        <pivotArea dataOnly="0" outline="0" fieldPosition="0">
          <references count="1">
            <reference field="4294967294" count="1" selected="0">
              <x v="11"/>
            </reference>
          </references>
        </pivotArea>
      </autoSortScope>
    </pivotField>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2">
    <field x="2"/>
    <field x="3"/>
  </rowFields>
  <rowItems count="9">
    <i>
      <x/>
    </i>
    <i r="1">
      <x/>
    </i>
    <i r="1">
      <x v="4"/>
    </i>
    <i r="1">
      <x v="1"/>
    </i>
    <i>
      <x v="1"/>
    </i>
    <i r="1">
      <x v="2"/>
    </i>
    <i r="1">
      <x v="5"/>
    </i>
    <i r="1">
      <x v="3"/>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ug" fld="11" baseField="0" baseItem="0"/>
    <dataField name="Suma de Sep" fld="12" baseField="0" baseItem="0"/>
    <dataField name="Suma de Oct" fld="13" baseField="0" baseItem="0"/>
    <dataField name="Suma de Nov" fld="14" baseField="0" baseItem="0"/>
    <dataField name="Suma de Dec" fld="15" baseField="0" baseItem="0"/>
  </dataFields>
  <formats count="17">
    <format dxfId="16">
      <pivotArea outline="0" collapsedLevelsAreSubtotals="1" fieldPosition="0"/>
    </format>
    <format dxfId="15">
      <pivotArea collapsedLevelsAreSubtotals="1" fieldPosition="0">
        <references count="1">
          <reference field="2" count="1">
            <x v="0"/>
          </reference>
        </references>
      </pivotArea>
    </format>
    <format dxfId="14">
      <pivotArea dataOnly="0" labelOnly="1" fieldPosition="0">
        <references count="1">
          <reference field="2" count="1">
            <x v="0"/>
          </reference>
        </references>
      </pivotArea>
    </format>
    <format dxfId="13">
      <pivotArea collapsedLevelsAreSubtotals="1" fieldPosition="0">
        <references count="1">
          <reference field="2" count="1">
            <x v="1"/>
          </reference>
        </references>
      </pivotArea>
    </format>
    <format dxfId="12">
      <pivotArea dataOnly="0" labelOnly="1" fieldPosition="0">
        <references count="1">
          <reference field="2" count="1">
            <x v="1"/>
          </reference>
        </references>
      </pivotArea>
    </format>
    <format dxfId="11">
      <pivotArea collapsedLevelsAreSubtotals="1" fieldPosition="0">
        <references count="2">
          <reference field="2" count="1" selected="0">
            <x v="0"/>
          </reference>
          <reference field="3" count="1">
            <x v="0"/>
          </reference>
        </references>
      </pivotArea>
    </format>
    <format dxfId="10">
      <pivotArea dataOnly="0" labelOnly="1" fieldPosition="0">
        <references count="2">
          <reference field="2" count="1" selected="0">
            <x v="0"/>
          </reference>
          <reference field="3" count="1">
            <x v="0"/>
          </reference>
        </references>
      </pivotArea>
    </format>
    <format dxfId="9">
      <pivotArea collapsedLevelsAreSubtotals="1" fieldPosition="0">
        <references count="2">
          <reference field="2" count="1" selected="0">
            <x v="0"/>
          </reference>
          <reference field="3" count="1">
            <x v="1"/>
          </reference>
        </references>
      </pivotArea>
    </format>
    <format dxfId="8">
      <pivotArea dataOnly="0" labelOnly="1" fieldPosition="0">
        <references count="2">
          <reference field="2" count="1" selected="0">
            <x v="0"/>
          </reference>
          <reference field="3" count="1">
            <x v="1"/>
          </reference>
        </references>
      </pivotArea>
    </format>
    <format dxfId="7">
      <pivotArea collapsedLevelsAreSubtotals="1" fieldPosition="0">
        <references count="2">
          <reference field="2" count="1" selected="0">
            <x v="0"/>
          </reference>
          <reference field="3" count="1">
            <x v="0"/>
          </reference>
        </references>
      </pivotArea>
    </format>
    <format dxfId="6">
      <pivotArea dataOnly="0" labelOnly="1" fieldPosition="0">
        <references count="2">
          <reference field="2" count="1" selected="0">
            <x v="0"/>
          </reference>
          <reference field="3" count="1">
            <x v="0"/>
          </reference>
        </references>
      </pivotArea>
    </format>
    <format dxfId="5">
      <pivotArea collapsedLevelsAreSubtotals="1" fieldPosition="0">
        <references count="2">
          <reference field="2" count="1" selected="0">
            <x v="1"/>
          </reference>
          <reference field="3" count="2">
            <x v="2"/>
            <x v="3"/>
          </reference>
        </references>
      </pivotArea>
    </format>
    <format dxfId="4">
      <pivotArea dataOnly="0" labelOnly="1" fieldPosition="0">
        <references count="2">
          <reference field="2" count="1" selected="0">
            <x v="1"/>
          </reference>
          <reference field="3" count="2">
            <x v="2"/>
            <x v="3"/>
          </reference>
        </references>
      </pivotArea>
    </format>
    <format dxfId="3">
      <pivotArea collapsedLevelsAreSubtotals="1" fieldPosition="0">
        <references count="2">
          <reference field="2" count="1" selected="0">
            <x v="0"/>
          </reference>
          <reference field="3" count="3">
            <x v="0"/>
            <x v="1"/>
            <x v="4"/>
          </reference>
        </references>
      </pivotArea>
    </format>
    <format dxfId="2">
      <pivotArea dataOnly="0" labelOnly="1" fieldPosition="0">
        <references count="2">
          <reference field="2" count="1" selected="0">
            <x v="0"/>
          </reference>
          <reference field="3" count="3">
            <x v="0"/>
            <x v="1"/>
            <x v="4"/>
          </reference>
        </references>
      </pivotArea>
    </format>
    <format dxfId="1">
      <pivotArea collapsedLevelsAreSubtotals="1" fieldPosition="0">
        <references count="2">
          <reference field="2" count="1" selected="0">
            <x v="1"/>
          </reference>
          <reference field="3" count="2">
            <x v="2"/>
            <x v="5"/>
          </reference>
        </references>
      </pivotArea>
    </format>
    <format dxfId="0">
      <pivotArea dataOnly="0" labelOnly="1" fieldPosition="0">
        <references count="2">
          <reference field="2" count="1" selected="0">
            <x v="1"/>
          </reference>
          <reference field="3" count="2">
            <x v="2"/>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X17"/>
  <sheetViews>
    <sheetView tabSelected="1" zoomScale="70" zoomScaleNormal="70" workbookViewId="0">
      <pane xSplit="2" ySplit="8" topLeftCell="C9" activePane="bottomRight" state="frozen"/>
      <selection pane="topRight" activeCell="C1" sqref="C1"/>
      <selection pane="bottomLeft" activeCell="A9" sqref="A9"/>
      <selection pane="bottomRight" activeCell="F30" sqref="F30"/>
    </sheetView>
  </sheetViews>
  <sheetFormatPr baseColWidth="10" defaultColWidth="11.42578125" defaultRowHeight="12.75" x14ac:dyDescent="0.2"/>
  <cols>
    <col min="1" max="1" width="5.140625" customWidth="1"/>
    <col min="2" max="2" width="42.85546875" customWidth="1"/>
    <col min="3" max="3" width="18" customWidth="1"/>
    <col min="4" max="5" width="14.5703125" customWidth="1"/>
    <col min="6" max="6" width="21.5703125" customWidth="1"/>
    <col min="7" max="7" width="15.5703125" customWidth="1"/>
    <col min="8" max="8" width="18" customWidth="1"/>
    <col min="9" max="10" width="14.5703125" customWidth="1"/>
    <col min="11" max="11" width="21.5703125" customWidth="1"/>
    <col min="12" max="12" width="15.5703125" customWidth="1"/>
    <col min="13" max="13" width="18" customWidth="1"/>
    <col min="14" max="15" width="14.5703125" customWidth="1"/>
    <col min="16" max="16" width="21.5703125" customWidth="1"/>
    <col min="17" max="17" width="15.5703125" customWidth="1"/>
    <col min="18" max="18" width="7.28515625" customWidth="1"/>
    <col min="19" max="19" width="35.85546875" bestFit="1" customWidth="1"/>
    <col min="20" max="20" width="14.85546875" customWidth="1"/>
    <col min="21" max="21" width="14.5703125" customWidth="1"/>
    <col min="22" max="22" width="19.5703125" customWidth="1"/>
    <col min="23" max="23" width="16" customWidth="1"/>
  </cols>
  <sheetData>
    <row r="1" spans="1:24" ht="15.75" x14ac:dyDescent="0.25">
      <c r="A1" s="6" t="s">
        <v>5</v>
      </c>
      <c r="B1" s="5"/>
      <c r="C1" s="5"/>
      <c r="D1" s="5"/>
      <c r="E1" s="5"/>
      <c r="F1" s="5"/>
      <c r="G1" s="3">
        <v>2018</v>
      </c>
      <c r="K1" s="5"/>
    </row>
    <row r="2" spans="1:24" x14ac:dyDescent="0.2">
      <c r="A2" s="7" t="s">
        <v>12</v>
      </c>
      <c r="B2" s="5"/>
      <c r="C2" s="5"/>
      <c r="D2" s="5"/>
      <c r="E2" s="5"/>
      <c r="F2" s="5"/>
      <c r="G2" s="28" t="s">
        <v>43</v>
      </c>
      <c r="K2" s="5"/>
    </row>
    <row r="3" spans="1:24" ht="15" x14ac:dyDescent="0.25">
      <c r="A3" s="31" t="s">
        <v>72</v>
      </c>
      <c r="B3" s="31"/>
      <c r="C3" s="31"/>
      <c r="D3" s="31"/>
      <c r="E3" s="30"/>
      <c r="F3" s="30"/>
      <c r="G3" s="30"/>
      <c r="K3" s="30"/>
    </row>
    <row r="4" spans="1:24" x14ac:dyDescent="0.2">
      <c r="A4" s="30"/>
      <c r="B4" s="30"/>
      <c r="C4" s="30"/>
      <c r="D4" s="30"/>
      <c r="E4" s="30"/>
      <c r="F4" s="30"/>
      <c r="G4" s="30"/>
      <c r="K4" s="30"/>
    </row>
    <row r="5" spans="1:24" ht="15" x14ac:dyDescent="0.25">
      <c r="A5" s="8" t="s">
        <v>4</v>
      </c>
      <c r="B5" s="5"/>
      <c r="C5" s="5"/>
      <c r="D5" s="5"/>
      <c r="E5" s="5"/>
      <c r="F5" s="5"/>
      <c r="G5" s="5"/>
      <c r="K5" s="5"/>
    </row>
    <row r="6" spans="1:24" ht="12.75" customHeight="1" x14ac:dyDescent="0.2">
      <c r="A6" s="30" t="s">
        <v>19</v>
      </c>
      <c r="B6" s="5"/>
      <c r="C6" s="5"/>
      <c r="D6" s="5"/>
      <c r="E6" s="5"/>
      <c r="F6" s="5"/>
      <c r="G6" s="5"/>
      <c r="K6" s="5"/>
      <c r="S6" s="49" t="s">
        <v>106</v>
      </c>
      <c r="T6" s="49"/>
      <c r="U6" s="49"/>
      <c r="V6" s="49"/>
      <c r="W6" s="49"/>
    </row>
    <row r="7" spans="1:24" x14ac:dyDescent="0.2">
      <c r="A7" s="51" t="s">
        <v>13</v>
      </c>
      <c r="B7" s="51" t="s">
        <v>11</v>
      </c>
      <c r="C7" s="53" t="s">
        <v>16</v>
      </c>
      <c r="D7" s="54"/>
      <c r="E7" s="54"/>
      <c r="F7" s="54"/>
      <c r="G7" s="55"/>
      <c r="H7" s="56" t="s">
        <v>15</v>
      </c>
      <c r="I7" s="57"/>
      <c r="J7" s="57"/>
      <c r="K7" s="57"/>
      <c r="L7" s="58"/>
      <c r="M7" s="53" t="s">
        <v>6</v>
      </c>
      <c r="N7" s="54"/>
      <c r="O7" s="54"/>
      <c r="P7" s="54"/>
      <c r="Q7" s="55"/>
      <c r="S7" s="50"/>
      <c r="T7" s="50"/>
      <c r="U7" s="50"/>
      <c r="V7" s="50"/>
      <c r="W7" s="50"/>
    </row>
    <row r="8" spans="1:24" ht="51" x14ac:dyDescent="0.2">
      <c r="A8" s="52"/>
      <c r="B8" s="52"/>
      <c r="C8" s="17" t="s">
        <v>21</v>
      </c>
      <c r="D8" s="17" t="s">
        <v>22</v>
      </c>
      <c r="E8" s="17" t="s">
        <v>23</v>
      </c>
      <c r="F8" s="17" t="s">
        <v>24</v>
      </c>
      <c r="G8" s="17" t="s">
        <v>14</v>
      </c>
      <c r="H8" s="16" t="s">
        <v>21</v>
      </c>
      <c r="I8" s="16" t="s">
        <v>22</v>
      </c>
      <c r="J8" s="16" t="s">
        <v>23</v>
      </c>
      <c r="K8" s="16" t="s">
        <v>24</v>
      </c>
      <c r="L8" s="16" t="s">
        <v>14</v>
      </c>
      <c r="M8" s="17" t="s">
        <v>21</v>
      </c>
      <c r="N8" s="17" t="s">
        <v>22</v>
      </c>
      <c r="O8" s="17" t="s">
        <v>23</v>
      </c>
      <c r="P8" s="17" t="s">
        <v>24</v>
      </c>
      <c r="Q8" s="17" t="s">
        <v>14</v>
      </c>
      <c r="S8" s="16" t="s">
        <v>21</v>
      </c>
      <c r="T8" s="17" t="s">
        <v>22</v>
      </c>
      <c r="U8" s="17" t="s">
        <v>23</v>
      </c>
      <c r="V8" s="17" t="s">
        <v>24</v>
      </c>
      <c r="W8" s="17" t="s">
        <v>14</v>
      </c>
    </row>
    <row r="9" spans="1:24" x14ac:dyDescent="0.2">
      <c r="A9" s="1" t="s">
        <v>7</v>
      </c>
      <c r="B9" s="1" t="s">
        <v>1</v>
      </c>
      <c r="C9" s="11">
        <v>52</v>
      </c>
      <c r="D9" s="21">
        <v>0.92307692307692313</v>
      </c>
      <c r="E9" s="21">
        <v>7.6923076923076927E-2</v>
      </c>
      <c r="F9" s="21">
        <v>1.9230769230769232E-2</v>
      </c>
      <c r="G9" s="21">
        <v>0.98076923076923073</v>
      </c>
      <c r="H9" s="11">
        <v>48</v>
      </c>
      <c r="I9" s="21">
        <v>0.97916666666666663</v>
      </c>
      <c r="J9" s="21">
        <v>2.0833333333333332E-2</v>
      </c>
      <c r="K9" s="21">
        <v>0</v>
      </c>
      <c r="L9" s="21">
        <v>1</v>
      </c>
      <c r="M9" s="11">
        <v>52</v>
      </c>
      <c r="N9" s="21">
        <v>0.98076923076923073</v>
      </c>
      <c r="O9" s="21">
        <v>1.9230769230769232E-2</v>
      </c>
      <c r="P9" s="21">
        <v>1.9230769230769232E-2</v>
      </c>
      <c r="Q9" s="21">
        <v>0.98076923076923073</v>
      </c>
      <c r="S9" s="19">
        <v>152</v>
      </c>
      <c r="T9" s="23">
        <v>0.96052631578947367</v>
      </c>
      <c r="U9" s="23">
        <v>3.9473684210526314E-2</v>
      </c>
      <c r="V9" s="23">
        <v>1.3157894736842105E-2</v>
      </c>
      <c r="W9" s="23">
        <v>0.98684210526315785</v>
      </c>
      <c r="X9" s="12"/>
    </row>
    <row r="10" spans="1:24" x14ac:dyDescent="0.2">
      <c r="A10" s="1" t="s">
        <v>8</v>
      </c>
      <c r="B10" s="1" t="s">
        <v>0</v>
      </c>
      <c r="C10" s="11">
        <v>118</v>
      </c>
      <c r="D10" s="21">
        <v>0.97457627118644063</v>
      </c>
      <c r="E10" s="21">
        <v>2.5423728813559324E-2</v>
      </c>
      <c r="F10" s="21">
        <v>1.6949152542372881E-2</v>
      </c>
      <c r="G10" s="21">
        <v>0.98305084745762716</v>
      </c>
      <c r="H10" s="11">
        <v>112</v>
      </c>
      <c r="I10" s="21">
        <v>0.9821428571428571</v>
      </c>
      <c r="J10" s="21">
        <v>1.7857142857142856E-2</v>
      </c>
      <c r="K10" s="21">
        <v>1.7857142857142856E-2</v>
      </c>
      <c r="L10" s="21">
        <v>0.9821428571428571</v>
      </c>
      <c r="M10" s="11">
        <v>126</v>
      </c>
      <c r="N10" s="21">
        <v>1</v>
      </c>
      <c r="O10" s="21">
        <v>0</v>
      </c>
      <c r="P10" s="21">
        <v>0</v>
      </c>
      <c r="Q10" s="21">
        <v>1</v>
      </c>
      <c r="S10" s="19">
        <v>356</v>
      </c>
      <c r="T10" s="23">
        <v>0.9859550561797753</v>
      </c>
      <c r="U10" s="23">
        <v>1.4044943820224719E-2</v>
      </c>
      <c r="V10" s="23">
        <v>1.1235955056179775E-2</v>
      </c>
      <c r="W10" s="23">
        <v>0.9887640449438202</v>
      </c>
    </row>
    <row r="11" spans="1:24" x14ac:dyDescent="0.2">
      <c r="A11" s="1" t="s">
        <v>9</v>
      </c>
      <c r="B11" s="1" t="s">
        <v>2</v>
      </c>
      <c r="C11" s="11">
        <v>18</v>
      </c>
      <c r="D11" s="21">
        <v>0.88888888888888884</v>
      </c>
      <c r="E11" s="21">
        <v>0.1111111111111111</v>
      </c>
      <c r="F11" s="21">
        <v>0.1111111111111111</v>
      </c>
      <c r="G11" s="21">
        <v>0.88888888888888884</v>
      </c>
      <c r="H11" s="11">
        <v>14</v>
      </c>
      <c r="I11" s="21">
        <v>1</v>
      </c>
      <c r="J11" s="21">
        <v>0</v>
      </c>
      <c r="K11" s="21">
        <v>0</v>
      </c>
      <c r="L11" s="21">
        <v>1</v>
      </c>
      <c r="M11" s="11">
        <v>20</v>
      </c>
      <c r="N11" s="21">
        <v>0.95</v>
      </c>
      <c r="O11" s="21">
        <v>0.05</v>
      </c>
      <c r="P11" s="21">
        <v>0.05</v>
      </c>
      <c r="Q11" s="21">
        <v>0.95</v>
      </c>
      <c r="S11" s="19">
        <v>52</v>
      </c>
      <c r="T11" s="23">
        <v>0.94230769230769229</v>
      </c>
      <c r="U11" s="23">
        <v>5.7692307692307696E-2</v>
      </c>
      <c r="V11" s="23">
        <v>5.7692307692307696E-2</v>
      </c>
      <c r="W11" s="23">
        <v>0.94230769230769229</v>
      </c>
    </row>
    <row r="12" spans="1:24" x14ac:dyDescent="0.2">
      <c r="A12" s="1" t="s">
        <v>10</v>
      </c>
      <c r="B12" s="1" t="s">
        <v>3</v>
      </c>
      <c r="C12" s="11">
        <v>48</v>
      </c>
      <c r="D12" s="21">
        <v>1</v>
      </c>
      <c r="E12" s="21">
        <v>0</v>
      </c>
      <c r="F12" s="21">
        <v>0</v>
      </c>
      <c r="G12" s="21">
        <v>1</v>
      </c>
      <c r="H12" s="11">
        <v>48</v>
      </c>
      <c r="I12" s="21">
        <v>0.97916666666666663</v>
      </c>
      <c r="J12" s="21">
        <v>2.0833333333333332E-2</v>
      </c>
      <c r="K12" s="21">
        <v>2.0833333333333332E-2</v>
      </c>
      <c r="L12" s="21">
        <v>0.97916666666666663</v>
      </c>
      <c r="M12" s="11">
        <v>54</v>
      </c>
      <c r="N12" s="21">
        <v>0.96296296296296302</v>
      </c>
      <c r="O12" s="21">
        <v>3.7037037037037035E-2</v>
      </c>
      <c r="P12" s="21">
        <v>3.7037037037037035E-2</v>
      </c>
      <c r="Q12" s="21">
        <v>0.96296296296296302</v>
      </c>
      <c r="S12" s="19">
        <v>150</v>
      </c>
      <c r="T12" s="23">
        <v>0.98</v>
      </c>
      <c r="U12" s="23">
        <v>0.02</v>
      </c>
      <c r="V12" s="23">
        <v>0.02</v>
      </c>
      <c r="W12" s="23">
        <v>0.98</v>
      </c>
    </row>
    <row r="13" spans="1:24" ht="12.75" customHeight="1" x14ac:dyDescent="0.2">
      <c r="A13" s="59" t="s">
        <v>20</v>
      </c>
      <c r="B13" s="60"/>
      <c r="C13" s="32"/>
      <c r="D13" s="22">
        <f>AVERAGE(D9:D12)</f>
        <v>0.94663552078806312</v>
      </c>
      <c r="E13" s="22">
        <f>AVERAGE(E9:E12)</f>
        <v>5.3364479211936836E-2</v>
      </c>
      <c r="F13" s="22">
        <f>AVERAGE(F9:F12)</f>
        <v>3.6822758221063304E-2</v>
      </c>
      <c r="G13" s="22">
        <f>AVERAGE(G9:G12)</f>
        <v>0.96317724177893671</v>
      </c>
      <c r="H13" s="32"/>
      <c r="I13" s="22">
        <f>AVERAGE(I9:I12)</f>
        <v>0.98511904761904756</v>
      </c>
      <c r="J13" s="22">
        <f>AVERAGE(J9:J12)</f>
        <v>1.488095238095238E-2</v>
      </c>
      <c r="K13" s="22">
        <f>AVERAGE(K9:K12)</f>
        <v>9.6726190476190479E-3</v>
      </c>
      <c r="L13" s="22">
        <f>AVERAGE(L9:L12)</f>
        <v>0.99032738095238093</v>
      </c>
      <c r="M13" s="32"/>
      <c r="N13" s="22">
        <f>AVERAGE(N9:N12)</f>
        <v>0.97343304843304845</v>
      </c>
      <c r="O13" s="22">
        <f>AVERAGE(O9:O12)</f>
        <v>2.6566951566951567E-2</v>
      </c>
      <c r="P13" s="22">
        <f>AVERAGE(P9:P12)</f>
        <v>2.6566951566951567E-2</v>
      </c>
      <c r="Q13" s="22">
        <f>AVERAGE(Q9:Q12)</f>
        <v>0.97343304843304845</v>
      </c>
      <c r="S13" s="20" t="s">
        <v>20</v>
      </c>
      <c r="T13" s="22">
        <f>AVERAGE(T9:T12)</f>
        <v>0.96719726606923528</v>
      </c>
      <c r="U13" s="22">
        <f>AVERAGE(U9:U12)</f>
        <v>3.2802733930764681E-2</v>
      </c>
      <c r="V13" s="22">
        <f>AVERAGE(V9:V12)</f>
        <v>2.5521539371332395E-2</v>
      </c>
      <c r="W13" s="22">
        <f>AVERAGE(W9:W12)</f>
        <v>0.9744784606286675</v>
      </c>
    </row>
    <row r="14" spans="1:24" x14ac:dyDescent="0.2">
      <c r="A14" s="2"/>
      <c r="B14" s="2"/>
      <c r="C14" s="2"/>
      <c r="D14" s="9"/>
      <c r="E14" s="9"/>
      <c r="F14" s="9"/>
      <c r="G14" s="9"/>
      <c r="H14" s="9"/>
      <c r="I14" s="9"/>
      <c r="J14" s="9"/>
      <c r="K14" s="9"/>
      <c r="L14" s="9"/>
      <c r="M14" s="9"/>
      <c r="N14" s="9"/>
      <c r="O14" s="9"/>
      <c r="P14" s="9"/>
      <c r="Q14" s="9"/>
      <c r="T14" s="12"/>
      <c r="U14" s="12"/>
      <c r="V14" s="12"/>
    </row>
    <row r="15" spans="1:24" x14ac:dyDescent="0.2">
      <c r="B15" s="28"/>
      <c r="C15" s="10"/>
    </row>
    <row r="17" spans="2:2" x14ac:dyDescent="0.2">
      <c r="B17" s="10"/>
    </row>
  </sheetData>
  <mergeCells count="7">
    <mergeCell ref="A13:B13"/>
    <mergeCell ref="S6:W7"/>
    <mergeCell ref="A7:A8"/>
    <mergeCell ref="B7:B8"/>
    <mergeCell ref="C7:G7"/>
    <mergeCell ref="H7:L7"/>
    <mergeCell ref="M7:Q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N25"/>
  <sheetViews>
    <sheetView zoomScale="85" zoomScaleNormal="85" workbookViewId="0">
      <selection activeCell="S14" sqref="S14"/>
    </sheetView>
  </sheetViews>
  <sheetFormatPr baseColWidth="10" defaultRowHeight="12.75" x14ac:dyDescent="0.2"/>
  <cols>
    <col min="1" max="1" width="22.5703125" bestFit="1" customWidth="1"/>
    <col min="2" max="11" width="11.28515625" customWidth="1"/>
    <col min="12" max="12" width="12.5703125" customWidth="1"/>
    <col min="13" max="13" width="11.28515625" customWidth="1"/>
    <col min="18" max="18" width="21.5703125" customWidth="1"/>
    <col min="19" max="19" width="34" bestFit="1" customWidth="1"/>
  </cols>
  <sheetData>
    <row r="1" spans="1:14" ht="15.75" x14ac:dyDescent="0.25">
      <c r="A1" s="6" t="s">
        <v>5</v>
      </c>
      <c r="B1" s="5"/>
      <c r="C1" s="5"/>
      <c r="D1" s="5"/>
      <c r="G1" s="3">
        <v>2017</v>
      </c>
    </row>
    <row r="2" spans="1:14" x14ac:dyDescent="0.2">
      <c r="A2" s="7" t="s">
        <v>12</v>
      </c>
      <c r="B2" s="5"/>
      <c r="C2" s="5"/>
      <c r="D2" s="5"/>
    </row>
    <row r="3" spans="1:14" x14ac:dyDescent="0.2">
      <c r="A3" s="13" t="str">
        <f>+PUNTUALIDAD!A3</f>
        <v>AEROPUERTO DE CIUDAD OBREGON</v>
      </c>
      <c r="B3" s="13"/>
      <c r="C3" s="13"/>
      <c r="D3" s="13"/>
    </row>
    <row r="8" spans="1:14" x14ac:dyDescent="0.2">
      <c r="N8" s="15"/>
    </row>
    <row r="9" spans="1:14" x14ac:dyDescent="0.2">
      <c r="N9" s="15"/>
    </row>
    <row r="10" spans="1:14" x14ac:dyDescent="0.2">
      <c r="N10" s="15"/>
    </row>
    <row r="11" spans="1:14" x14ac:dyDescent="0.2">
      <c r="N11" s="15"/>
    </row>
    <row r="12" spans="1:14" x14ac:dyDescent="0.2">
      <c r="N12" s="15"/>
    </row>
    <row r="13" spans="1:14" ht="12.75" customHeight="1" x14ac:dyDescent="0.2">
      <c r="N13" s="15"/>
    </row>
    <row r="14" spans="1:14" ht="38.25" x14ac:dyDescent="0.2">
      <c r="J14" s="51" t="s">
        <v>17</v>
      </c>
      <c r="K14" s="51"/>
      <c r="L14" s="17" t="s">
        <v>107</v>
      </c>
      <c r="M14" s="17" t="s">
        <v>18</v>
      </c>
      <c r="N14" s="15"/>
    </row>
    <row r="15" spans="1:14" x14ac:dyDescent="0.2">
      <c r="J15" s="29" t="s">
        <v>50</v>
      </c>
      <c r="K15" s="18"/>
      <c r="L15" s="14">
        <v>0.98684210526315785</v>
      </c>
      <c r="M15" s="14">
        <v>0.96052631578947367</v>
      </c>
      <c r="N15" s="15"/>
    </row>
    <row r="16" spans="1:14" x14ac:dyDescent="0.2">
      <c r="J16" s="29" t="s">
        <v>51</v>
      </c>
      <c r="K16" s="18"/>
      <c r="L16" s="14">
        <v>0.9887640449438202</v>
      </c>
      <c r="M16" s="14">
        <v>0.9859550561797753</v>
      </c>
      <c r="N16" s="15"/>
    </row>
    <row r="17" spans="1:14" x14ac:dyDescent="0.2">
      <c r="J17" s="29" t="s">
        <v>52</v>
      </c>
      <c r="K17" s="18"/>
      <c r="L17" s="14">
        <v>0.94230769230769229</v>
      </c>
      <c r="M17" s="14">
        <v>0.94230769230769229</v>
      </c>
      <c r="N17" s="15"/>
    </row>
    <row r="18" spans="1:14" x14ac:dyDescent="0.2">
      <c r="J18" s="29" t="s">
        <v>53</v>
      </c>
      <c r="K18" s="18"/>
      <c r="L18" s="14">
        <v>0.98</v>
      </c>
      <c r="M18" s="14">
        <v>0.98</v>
      </c>
      <c r="N18" s="15"/>
    </row>
    <row r="19" spans="1:14" x14ac:dyDescent="0.2">
      <c r="A19" s="4"/>
      <c r="B19" s="12"/>
      <c r="N19" s="15"/>
    </row>
    <row r="20" spans="1:14" x14ac:dyDescent="0.2">
      <c r="B20" s="12"/>
      <c r="N20" s="15"/>
    </row>
    <row r="21" spans="1:14" x14ac:dyDescent="0.2">
      <c r="B21" s="12"/>
      <c r="N21" s="15"/>
    </row>
    <row r="22" spans="1:14" x14ac:dyDescent="0.2">
      <c r="B22" s="12"/>
      <c r="N22" s="15"/>
    </row>
    <row r="23" spans="1:14" x14ac:dyDescent="0.2">
      <c r="B23" s="12"/>
      <c r="N23" s="15"/>
    </row>
    <row r="24" spans="1:14" x14ac:dyDescent="0.2">
      <c r="B24" s="12"/>
    </row>
    <row r="25" spans="1:14" x14ac:dyDescent="0.2">
      <c r="B25" s="12"/>
    </row>
  </sheetData>
  <mergeCells count="1">
    <mergeCell ref="J14:K1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2:G10"/>
  <sheetViews>
    <sheetView showGridLines="0" zoomScaleNormal="100" workbookViewId="0">
      <selection activeCell="I7" sqref="I7"/>
    </sheetView>
  </sheetViews>
  <sheetFormatPr baseColWidth="10" defaultRowHeight="15" x14ac:dyDescent="0.25"/>
  <cols>
    <col min="1" max="1" width="33.85546875" bestFit="1" customWidth="1"/>
    <col min="4" max="4" width="35.42578125" style="33" customWidth="1"/>
    <col min="5" max="5" width="13.5703125" style="33" bestFit="1" customWidth="1"/>
    <col min="6" max="6" width="24.85546875" customWidth="1"/>
    <col min="7" max="16384" width="11.42578125" style="33"/>
  </cols>
  <sheetData>
    <row r="2" spans="4:7" x14ac:dyDescent="0.25">
      <c r="D2" s="34" t="s">
        <v>74</v>
      </c>
      <c r="E2" s="35" t="s">
        <v>73</v>
      </c>
    </row>
    <row r="3" spans="4:7" x14ac:dyDescent="0.25">
      <c r="D3" s="36" t="s">
        <v>75</v>
      </c>
      <c r="E3" s="37">
        <v>693</v>
      </c>
    </row>
    <row r="4" spans="4:7" x14ac:dyDescent="0.25">
      <c r="D4" s="36" t="s">
        <v>102</v>
      </c>
      <c r="E4" s="37">
        <v>12</v>
      </c>
      <c r="G4" s="38"/>
    </row>
    <row r="5" spans="4:7" x14ac:dyDescent="0.25">
      <c r="D5" s="36" t="s">
        <v>103</v>
      </c>
      <c r="E5" s="37">
        <v>3</v>
      </c>
      <c r="G5" s="40"/>
    </row>
    <row r="6" spans="4:7" x14ac:dyDescent="0.25">
      <c r="D6" s="36" t="s">
        <v>104</v>
      </c>
      <c r="E6" s="37">
        <v>1</v>
      </c>
      <c r="G6" s="40"/>
    </row>
    <row r="7" spans="4:7" x14ac:dyDescent="0.25">
      <c r="D7" s="36" t="s">
        <v>105</v>
      </c>
      <c r="E7" s="37">
        <v>1</v>
      </c>
      <c r="G7" s="40"/>
    </row>
    <row r="8" spans="4:7" x14ac:dyDescent="0.25">
      <c r="D8"/>
      <c r="E8"/>
      <c r="G8" s="40"/>
    </row>
    <row r="9" spans="4:7" x14ac:dyDescent="0.25">
      <c r="D9"/>
      <c r="E9"/>
      <c r="G9" s="40"/>
    </row>
    <row r="10" spans="4:7" x14ac:dyDescent="0.25">
      <c r="D10"/>
      <c r="E10"/>
    </row>
  </sheetData>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P14"/>
  <sheetViews>
    <sheetView zoomScale="85" zoomScaleNormal="85" workbookViewId="0">
      <pane xSplit="1" ySplit="5" topLeftCell="B6" activePane="bottomRight" state="frozen"/>
      <selection activeCell="A10" activeCellId="1" sqref="N10:N13 A10:A13"/>
      <selection pane="topRight" activeCell="A10" activeCellId="1" sqref="N10:N13 A10:A13"/>
      <selection pane="bottomLeft" activeCell="A10" activeCellId="1" sqref="N10:N13 A10:A13"/>
      <selection pane="bottomRight" activeCell="O20" sqref="O20"/>
    </sheetView>
  </sheetViews>
  <sheetFormatPr baseColWidth="10" defaultRowHeight="15" x14ac:dyDescent="0.25"/>
  <cols>
    <col min="1" max="1" width="37.5703125" style="33" bestFit="1" customWidth="1"/>
    <col min="2" max="3" width="12.28515625" style="33" customWidth="1"/>
    <col min="4" max="4" width="12.5703125" style="33" customWidth="1"/>
    <col min="5" max="5" width="12.140625" style="33" customWidth="1"/>
    <col min="6" max="6" width="12.85546875" style="33" customWidth="1"/>
    <col min="7" max="7" width="12" style="33" customWidth="1"/>
    <col min="8" max="8" width="11.42578125" style="33" customWidth="1"/>
    <col min="9" max="9" width="12.42578125" style="33" customWidth="1"/>
    <col min="10" max="10" width="12.28515625" style="33" customWidth="1"/>
    <col min="11" max="11" width="12" style="33" customWidth="1"/>
    <col min="12" max="12" width="12.5703125" style="33" customWidth="1"/>
    <col min="13" max="13" width="12.28515625" style="33" customWidth="1"/>
    <col min="17" max="16384" width="11.42578125" style="33"/>
  </cols>
  <sheetData>
    <row r="1" spans="1:13" x14ac:dyDescent="0.25">
      <c r="A1"/>
      <c r="E1" s="41" t="s">
        <v>80</v>
      </c>
    </row>
    <row r="2" spans="1:13" x14ac:dyDescent="0.25">
      <c r="A2" s="33" t="s">
        <v>81</v>
      </c>
      <c r="B2" s="33" t="s">
        <v>82</v>
      </c>
    </row>
    <row r="3" spans="1:13" x14ac:dyDescent="0.25">
      <c r="A3" s="33" t="s">
        <v>83</v>
      </c>
      <c r="B3" s="33" t="s">
        <v>82</v>
      </c>
    </row>
    <row r="5" spans="1:13" x14ac:dyDescent="0.25">
      <c r="A5" s="33" t="s">
        <v>84</v>
      </c>
      <c r="B5" s="33" t="s">
        <v>85</v>
      </c>
      <c r="C5" s="33" t="s">
        <v>86</v>
      </c>
      <c r="D5" s="33" t="s">
        <v>87</v>
      </c>
      <c r="E5" s="33" t="s">
        <v>88</v>
      </c>
      <c r="F5" s="33" t="s">
        <v>89</v>
      </c>
      <c r="G5" s="33" t="s">
        <v>90</v>
      </c>
      <c r="H5" s="33" t="s">
        <v>91</v>
      </c>
      <c r="I5" s="33" t="s">
        <v>92</v>
      </c>
      <c r="J5" s="33" t="s">
        <v>93</v>
      </c>
      <c r="K5" s="33" t="s">
        <v>94</v>
      </c>
      <c r="L5" s="33" t="s">
        <v>95</v>
      </c>
      <c r="M5" s="33" t="s">
        <v>96</v>
      </c>
    </row>
    <row r="6" spans="1:13" x14ac:dyDescent="0.25">
      <c r="A6" s="42" t="s">
        <v>97</v>
      </c>
      <c r="B6" s="43">
        <v>5</v>
      </c>
      <c r="C6" s="43">
        <v>3</v>
      </c>
      <c r="D6" s="43">
        <v>4</v>
      </c>
      <c r="E6" s="43">
        <v>0</v>
      </c>
      <c r="F6" s="43">
        <v>0</v>
      </c>
      <c r="G6" s="43">
        <v>0</v>
      </c>
      <c r="H6" s="43">
        <v>0</v>
      </c>
      <c r="I6" s="43">
        <v>0</v>
      </c>
      <c r="J6" s="43">
        <v>0</v>
      </c>
      <c r="K6" s="43">
        <v>0</v>
      </c>
      <c r="L6" s="43">
        <v>0</v>
      </c>
      <c r="M6" s="43">
        <v>0</v>
      </c>
    </row>
    <row r="7" spans="1:13" x14ac:dyDescent="0.25">
      <c r="A7" s="44" t="s">
        <v>98</v>
      </c>
      <c r="B7" s="43">
        <v>1</v>
      </c>
      <c r="C7" s="43">
        <v>1</v>
      </c>
      <c r="D7" s="43">
        <v>0</v>
      </c>
      <c r="E7" s="43">
        <v>0</v>
      </c>
      <c r="F7" s="43">
        <v>0</v>
      </c>
      <c r="G7" s="43">
        <v>0</v>
      </c>
      <c r="H7" s="43">
        <v>0</v>
      </c>
      <c r="I7" s="43">
        <v>0</v>
      </c>
      <c r="J7" s="43">
        <v>0</v>
      </c>
      <c r="K7" s="43">
        <v>0</v>
      </c>
      <c r="L7" s="43">
        <v>0</v>
      </c>
      <c r="M7" s="43">
        <v>0</v>
      </c>
    </row>
    <row r="8" spans="1:13" x14ac:dyDescent="0.25">
      <c r="A8" s="44" t="s">
        <v>99</v>
      </c>
      <c r="B8" s="43">
        <v>2</v>
      </c>
      <c r="C8" s="43">
        <v>0</v>
      </c>
      <c r="D8" s="43">
        <v>3</v>
      </c>
      <c r="E8" s="43">
        <v>0</v>
      </c>
      <c r="F8" s="43">
        <v>0</v>
      </c>
      <c r="G8" s="43">
        <v>0</v>
      </c>
      <c r="H8" s="43">
        <v>0</v>
      </c>
      <c r="I8" s="43">
        <v>0</v>
      </c>
      <c r="J8" s="43">
        <v>0</v>
      </c>
      <c r="K8" s="43">
        <v>0</v>
      </c>
      <c r="L8" s="43">
        <v>0</v>
      </c>
      <c r="M8" s="43">
        <v>0</v>
      </c>
    </row>
    <row r="9" spans="1:13" x14ac:dyDescent="0.25">
      <c r="A9" s="44" t="s">
        <v>100</v>
      </c>
      <c r="B9" s="43">
        <v>2</v>
      </c>
      <c r="C9" s="43">
        <v>2</v>
      </c>
      <c r="D9" s="43">
        <v>1</v>
      </c>
      <c r="E9" s="43">
        <v>0</v>
      </c>
      <c r="F9" s="43">
        <v>0</v>
      </c>
      <c r="G9" s="43">
        <v>0</v>
      </c>
      <c r="H9" s="43">
        <v>0</v>
      </c>
      <c r="I9" s="43">
        <v>0</v>
      </c>
      <c r="J9" s="43">
        <v>0</v>
      </c>
      <c r="K9" s="43">
        <v>0</v>
      </c>
      <c r="L9" s="43">
        <v>0</v>
      </c>
      <c r="M9" s="43">
        <v>0</v>
      </c>
    </row>
    <row r="10" spans="1:13" x14ac:dyDescent="0.25">
      <c r="A10" s="45" t="s">
        <v>76</v>
      </c>
      <c r="B10" s="46">
        <v>4</v>
      </c>
      <c r="C10" s="46">
        <v>1</v>
      </c>
      <c r="D10" s="46">
        <v>0</v>
      </c>
      <c r="E10" s="46">
        <v>0</v>
      </c>
      <c r="F10" s="46">
        <v>0</v>
      </c>
      <c r="G10" s="46">
        <v>0</v>
      </c>
      <c r="H10" s="46">
        <v>0</v>
      </c>
      <c r="I10" s="46">
        <v>0</v>
      </c>
      <c r="J10" s="46">
        <v>0</v>
      </c>
      <c r="K10" s="46">
        <v>0</v>
      </c>
      <c r="L10" s="46">
        <v>0</v>
      </c>
      <c r="M10" s="46">
        <v>0</v>
      </c>
    </row>
    <row r="11" spans="1:13" x14ac:dyDescent="0.25">
      <c r="A11" s="47" t="s">
        <v>77</v>
      </c>
      <c r="B11" s="46">
        <v>3</v>
      </c>
      <c r="C11" s="46">
        <v>0</v>
      </c>
      <c r="D11" s="46">
        <v>0</v>
      </c>
      <c r="E11" s="46">
        <v>0</v>
      </c>
      <c r="F11" s="46">
        <v>0</v>
      </c>
      <c r="G11" s="46">
        <v>0</v>
      </c>
      <c r="H11" s="46">
        <v>0</v>
      </c>
      <c r="I11" s="46">
        <v>0</v>
      </c>
      <c r="J11" s="46">
        <v>0</v>
      </c>
      <c r="K11" s="46">
        <v>0</v>
      </c>
      <c r="L11" s="46">
        <v>0</v>
      </c>
      <c r="M11" s="46">
        <v>0</v>
      </c>
    </row>
    <row r="12" spans="1:13" x14ac:dyDescent="0.25">
      <c r="A12" s="47" t="s">
        <v>78</v>
      </c>
      <c r="B12" s="46">
        <v>0</v>
      </c>
      <c r="C12" s="46">
        <v>1</v>
      </c>
      <c r="D12" s="46">
        <v>0</v>
      </c>
      <c r="E12" s="46">
        <v>0</v>
      </c>
      <c r="F12" s="46">
        <v>0</v>
      </c>
      <c r="G12" s="46">
        <v>0</v>
      </c>
      <c r="H12" s="46">
        <v>0</v>
      </c>
      <c r="I12" s="46">
        <v>0</v>
      </c>
      <c r="J12" s="46">
        <v>0</v>
      </c>
      <c r="K12" s="46">
        <v>0</v>
      </c>
      <c r="L12" s="46">
        <v>0</v>
      </c>
      <c r="M12" s="46">
        <v>0</v>
      </c>
    </row>
    <row r="13" spans="1:13" x14ac:dyDescent="0.25">
      <c r="A13" s="47" t="s">
        <v>79</v>
      </c>
      <c r="B13" s="46">
        <v>1</v>
      </c>
      <c r="C13" s="46">
        <v>0</v>
      </c>
      <c r="D13" s="46">
        <v>0</v>
      </c>
      <c r="E13" s="46">
        <v>0</v>
      </c>
      <c r="F13" s="46">
        <v>0</v>
      </c>
      <c r="G13" s="46">
        <v>0</v>
      </c>
      <c r="H13" s="46">
        <v>0</v>
      </c>
      <c r="I13" s="46">
        <v>0</v>
      </c>
      <c r="J13" s="46">
        <v>0</v>
      </c>
      <c r="K13" s="46">
        <v>0</v>
      </c>
      <c r="L13" s="46">
        <v>0</v>
      </c>
      <c r="M13" s="46">
        <v>0</v>
      </c>
    </row>
    <row r="14" spans="1:13" x14ac:dyDescent="0.25">
      <c r="A14" s="48" t="s">
        <v>101</v>
      </c>
      <c r="B14" s="39">
        <v>9</v>
      </c>
      <c r="C14" s="39">
        <v>4</v>
      </c>
      <c r="D14" s="39">
        <v>4</v>
      </c>
      <c r="E14" s="39">
        <v>0</v>
      </c>
      <c r="F14" s="39">
        <v>0</v>
      </c>
      <c r="G14" s="39">
        <v>0</v>
      </c>
      <c r="H14" s="39">
        <v>0</v>
      </c>
      <c r="I14" s="39">
        <v>0</v>
      </c>
      <c r="J14" s="39">
        <v>0</v>
      </c>
      <c r="K14" s="39">
        <v>0</v>
      </c>
      <c r="L14" s="39">
        <v>0</v>
      </c>
      <c r="M14" s="39">
        <v>0</v>
      </c>
    </row>
  </sheetData>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6"/>
  <sheetViews>
    <sheetView zoomScale="90" zoomScaleNormal="90" workbookViewId="0">
      <selection activeCell="H13" sqref="H13"/>
    </sheetView>
  </sheetViews>
  <sheetFormatPr baseColWidth="10" defaultRowHeight="12.75" x14ac:dyDescent="0.2"/>
  <cols>
    <col min="1" max="1" width="2.42578125" customWidth="1"/>
    <col min="2" max="2" width="46" customWidth="1"/>
    <col min="3" max="3" width="103.28515625" customWidth="1"/>
  </cols>
  <sheetData>
    <row r="1" spans="2:3" ht="9" customHeight="1" x14ac:dyDescent="0.2"/>
    <row r="3" spans="2:3" s="27" customFormat="1" x14ac:dyDescent="0.2"/>
    <row r="4" spans="2:3" s="27" customFormat="1" x14ac:dyDescent="0.2">
      <c r="B4" s="24" t="s">
        <v>54</v>
      </c>
      <c r="C4" s="25" t="s">
        <v>44</v>
      </c>
    </row>
    <row r="5" spans="2:3" s="27" customFormat="1" ht="37.5" customHeight="1" x14ac:dyDescent="0.2">
      <c r="B5" s="26" t="s">
        <v>25</v>
      </c>
      <c r="C5" s="26" t="s">
        <v>45</v>
      </c>
    </row>
    <row r="6" spans="2:3" s="27" customFormat="1" x14ac:dyDescent="0.2">
      <c r="B6" s="26" t="s">
        <v>55</v>
      </c>
      <c r="C6" s="26" t="s">
        <v>56</v>
      </c>
    </row>
    <row r="7" spans="2:3" s="27" customFormat="1" x14ac:dyDescent="0.2">
      <c r="B7" s="26" t="s">
        <v>26</v>
      </c>
      <c r="C7" s="26" t="s">
        <v>57</v>
      </c>
    </row>
    <row r="8" spans="2:3" s="27" customFormat="1" ht="38.25" x14ac:dyDescent="0.2">
      <c r="B8" s="26" t="s">
        <v>27</v>
      </c>
      <c r="C8" s="26" t="s">
        <v>49</v>
      </c>
    </row>
    <row r="9" spans="2:3" s="27" customFormat="1" x14ac:dyDescent="0.2">
      <c r="B9" s="26" t="s">
        <v>28</v>
      </c>
      <c r="C9" s="26" t="s">
        <v>58</v>
      </c>
    </row>
    <row r="10" spans="2:3" s="27" customFormat="1" ht="25.5" x14ac:dyDescent="0.2">
      <c r="B10" s="26" t="s">
        <v>29</v>
      </c>
      <c r="C10" s="26" t="s">
        <v>59</v>
      </c>
    </row>
    <row r="11" spans="2:3" s="27" customFormat="1" x14ac:dyDescent="0.2">
      <c r="B11" s="26" t="s">
        <v>30</v>
      </c>
      <c r="C11" s="26" t="s">
        <v>60</v>
      </c>
    </row>
    <row r="12" spans="2:3" s="27" customFormat="1" x14ac:dyDescent="0.2">
      <c r="B12" s="26" t="s">
        <v>31</v>
      </c>
      <c r="C12" s="26" t="s">
        <v>61</v>
      </c>
    </row>
    <row r="13" spans="2:3" s="27" customFormat="1" ht="25.5" x14ac:dyDescent="0.2">
      <c r="B13" s="26" t="s">
        <v>33</v>
      </c>
      <c r="C13" s="26" t="s">
        <v>62</v>
      </c>
    </row>
    <row r="14" spans="2:3" s="27" customFormat="1" ht="25.5" x14ac:dyDescent="0.2">
      <c r="B14" s="26" t="s">
        <v>32</v>
      </c>
      <c r="C14" s="26" t="s">
        <v>63</v>
      </c>
    </row>
    <row r="15" spans="2:3" s="27" customFormat="1" ht="38.25" x14ac:dyDescent="0.2">
      <c r="B15" s="26" t="s">
        <v>34</v>
      </c>
      <c r="C15" s="26" t="s">
        <v>64</v>
      </c>
    </row>
    <row r="16" spans="2:3" s="27" customFormat="1" ht="25.5" x14ac:dyDescent="0.2">
      <c r="B16" s="26" t="s">
        <v>35</v>
      </c>
      <c r="C16" s="26" t="s">
        <v>46</v>
      </c>
    </row>
    <row r="17" spans="2:3" s="27" customFormat="1" ht="25.5" x14ac:dyDescent="0.2">
      <c r="B17" s="26" t="s">
        <v>36</v>
      </c>
      <c r="C17" s="26" t="s">
        <v>65</v>
      </c>
    </row>
    <row r="18" spans="2:3" s="27" customFormat="1" ht="25.5" x14ac:dyDescent="0.2">
      <c r="B18" s="26" t="s">
        <v>37</v>
      </c>
      <c r="C18" s="26" t="s">
        <v>47</v>
      </c>
    </row>
    <row r="19" spans="2:3" s="27" customFormat="1" x14ac:dyDescent="0.2">
      <c r="B19" s="26" t="s">
        <v>38</v>
      </c>
      <c r="C19" s="26" t="s">
        <v>48</v>
      </c>
    </row>
    <row r="20" spans="2:3" s="27" customFormat="1" ht="51" x14ac:dyDescent="0.2">
      <c r="B20" s="26" t="s">
        <v>39</v>
      </c>
      <c r="C20" s="26" t="s">
        <v>66</v>
      </c>
    </row>
    <row r="21" spans="2:3" s="27" customFormat="1" x14ac:dyDescent="0.2">
      <c r="B21" s="26" t="s">
        <v>67</v>
      </c>
      <c r="C21" s="26" t="s">
        <v>68</v>
      </c>
    </row>
    <row r="22" spans="2:3" s="27" customFormat="1" x14ac:dyDescent="0.2">
      <c r="B22" s="26" t="s">
        <v>40</v>
      </c>
      <c r="C22" s="26" t="s">
        <v>69</v>
      </c>
    </row>
    <row r="23" spans="2:3" s="27" customFormat="1" ht="51" x14ac:dyDescent="0.2">
      <c r="B23" s="26" t="s">
        <v>41</v>
      </c>
      <c r="C23" s="26" t="s">
        <v>70</v>
      </c>
    </row>
    <row r="24" spans="2:3" s="27" customFormat="1" x14ac:dyDescent="0.2">
      <c r="B24" s="26" t="s">
        <v>42</v>
      </c>
      <c r="C24" s="26" t="s">
        <v>71</v>
      </c>
    </row>
    <row r="25" spans="2:3" s="27" customFormat="1" x14ac:dyDescent="0.2">
      <c r="B25"/>
      <c r="C25"/>
    </row>
    <row r="26" spans="2:3" s="27" customFormat="1" x14ac:dyDescent="0.2">
      <c r="B26"/>
      <c r="C26"/>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PUNTUALIDAD</vt:lpstr>
      <vt:lpstr>Gráficos Índice de Puntualidad</vt:lpstr>
      <vt:lpstr>Graficas Demoras</vt:lpstr>
      <vt:lpstr>Detalle Total de Causas</vt:lpstr>
      <vt:lpstr>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2018-06-06T14:54:06Z</dcterms:modified>
</cp:coreProperties>
</file>