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2 TRIM 1\"/>
    </mc:Choice>
  </mc:AlternateContent>
  <bookViews>
    <workbookView xWindow="0" yWindow="0" windowWidth="21600" windowHeight="9735" tabRatio="615"/>
  </bookViews>
  <sheets>
    <sheet name="PUNTUALIDAD" sheetId="19" r:id="rId1"/>
    <sheet name="Gráficos Índice de Puntualidad" sheetId="20" r:id="rId2"/>
    <sheet name="Graficas Demoras" sheetId="23" r:id="rId3"/>
    <sheet name="Detalle Total de Causas" sheetId="24" r:id="rId4"/>
    <sheet name="Notas" sheetId="17" r:id="rId5"/>
  </sheets>
  <externalReferences>
    <externalReference r:id="rId6"/>
  </externalReferences>
  <calcPr calcId="171027"/>
  <pivotCaches>
    <pivotCache cacheId="116" r:id="rId7"/>
  </pivotCaches>
</workbook>
</file>

<file path=xl/calcChain.xml><?xml version="1.0" encoding="utf-8"?>
<calcChain xmlns="http://schemas.openxmlformats.org/spreadsheetml/2006/main">
  <c r="A3" i="20" l="1"/>
  <c r="L64" i="20" l="1"/>
  <c r="P16" i="19" l="1"/>
  <c r="O16" i="19"/>
  <c r="N16" i="19"/>
  <c r="D14" i="20" s="1"/>
  <c r="O22" i="19"/>
  <c r="N22" i="19"/>
  <c r="D15" i="20" s="1"/>
  <c r="P22" i="19"/>
  <c r="K22" i="19" l="1"/>
  <c r="J22" i="19"/>
  <c r="Q16" i="19"/>
  <c r="D7" i="20" s="1"/>
  <c r="I22" i="19"/>
  <c r="C15" i="20" s="1"/>
  <c r="E22" i="19"/>
  <c r="D22" i="19"/>
  <c r="B15" i="20" s="1"/>
  <c r="F16" i="19"/>
  <c r="F22" i="19"/>
  <c r="I16" i="19"/>
  <c r="C14" i="20" s="1"/>
  <c r="K16" i="19"/>
  <c r="D16" i="19"/>
  <c r="B14" i="20" s="1"/>
  <c r="J16" i="19"/>
  <c r="Q22" i="19"/>
  <c r="D8" i="20" s="1"/>
  <c r="E16" i="19"/>
  <c r="L22" i="19" l="1"/>
  <c r="C8" i="20" s="1"/>
  <c r="G22" i="19"/>
  <c r="B8" i="20" s="1"/>
  <c r="L16" i="19"/>
  <c r="C7" i="20" s="1"/>
  <c r="G16" i="19"/>
  <c r="B7" i="20" s="1"/>
  <c r="T16" i="19" l="1"/>
  <c r="U16" i="19"/>
  <c r="V16" i="19"/>
  <c r="U22" i="19"/>
  <c r="V22" i="19"/>
  <c r="T22" i="19"/>
  <c r="W16" i="19"/>
  <c r="W22" i="19"/>
</calcChain>
</file>

<file path=xl/sharedStrings.xml><?xml version="1.0" encoding="utf-8"?>
<sst xmlns="http://schemas.openxmlformats.org/spreadsheetml/2006/main" count="209" uniqueCount="142">
  <si>
    <t>Aeroméxico Connect (Aerolitoral)</t>
  </si>
  <si>
    <t>Aeroméxico (Aerovías de México)</t>
  </si>
  <si>
    <t>Interjet (ABC Aerolíneas)</t>
  </si>
  <si>
    <t>Vivaaerobus (Aeroenlaces)</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</si>
  <si>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</si>
  <si>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</si>
  <si>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</si>
  <si>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</si>
  <si>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</si>
  <si>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</si>
  <si>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</si>
  <si>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</si>
  <si>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SLI</t>
  </si>
  <si>
    <t>VIV</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</si>
  <si>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</si>
  <si>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</si>
  <si>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</si>
  <si>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</si>
  <si>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</si>
  <si>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</si>
  <si>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</si>
  <si>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</si>
  <si>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</si>
  <si>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</si>
  <si>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</si>
  <si>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</si>
  <si>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</si>
  <si>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</si>
  <si>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</si>
  <si>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</si>
  <si>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</si>
  <si>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</si>
  <si>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</si>
  <si>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</si>
  <si>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</si>
  <si>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</si>
  <si>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</si>
  <si>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</si>
  <si>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</si>
  <si>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</si>
  <si>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</si>
  <si>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</si>
  <si>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</si>
  <si>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</si>
  <si>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CFV</t>
  </si>
  <si>
    <t>Aéreo Calafia</t>
  </si>
  <si>
    <t>LCT</t>
  </si>
  <si>
    <t>Transportes Aéreos Regionales (TAR)</t>
  </si>
  <si>
    <t>MQ</t>
  </si>
  <si>
    <t>Envoy Air,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</si>
  <si>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</si>
  <si>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</si>
  <si>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</si>
  <si>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</si>
  <si>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</si>
  <si>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</si>
  <si>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</si>
  <si>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</si>
  <si>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</si>
  <si>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</si>
  <si>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</si>
  <si>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</si>
  <si>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</si>
  <si>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</si>
  <si>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</si>
  <si>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</si>
  <si>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</si>
  <si>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</si>
  <si>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</si>
  <si>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</si>
  <si>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</si>
  <si>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</si>
  <si>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</si>
  <si>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</si>
  <si>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</si>
  <si>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</si>
  <si>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</si>
  <si>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</si>
  <si>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</si>
  <si>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</si>
  <si>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</si>
  <si>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</si>
  <si>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</si>
  <si>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</si>
  <si>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</si>
  <si>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</si>
  <si>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</si>
  <si>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</si>
  <si>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</si>
  <si>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</si>
  <si>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</si>
  <si>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</si>
  <si>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</si>
  <si>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</si>
  <si>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</si>
  <si>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</si>
  <si>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</si>
  <si>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</si>
  <si>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</si>
  <si>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</si>
  <si>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Total Anual 2016 (Ene-Mar)
Empresas Internacionales</t>
  </si>
  <si>
    <t>Índice de puntualidad
(Ene-Mar)</t>
  </si>
  <si>
    <t>AEROPUERTO DE CHIHUAHUA</t>
  </si>
  <si>
    <t>Operaciones</t>
  </si>
  <si>
    <t>Detalle</t>
  </si>
  <si>
    <t>Operaciones a Tiempo</t>
  </si>
  <si>
    <t>No Imputable</t>
  </si>
  <si>
    <t xml:space="preserve">APLICACIÓN DE CONTROL DE FLUJO </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</si>
  <si>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</si>
  <si>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</si>
  <si>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</si>
  <si>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</si>
  <si>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</si>
  <si>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</si>
  <si>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</si>
  <si>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</si>
  <si>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</si>
  <si>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</si>
  <si>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</si>
  <si>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</si>
  <si>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</si>
  <si>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</si>
  <si>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</si>
  <si>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</si>
  <si>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</si>
  <si>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</si>
  <si>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</si>
  <si>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</si>
  <si>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TRIPULACIONES*</t>
  </si>
  <si>
    <t>OPERACIONES AEROLINEA*</t>
  </si>
  <si>
    <t>REPERCUSIONES*</t>
  </si>
  <si>
    <t>REPERCUSIONES POR UN TERCERO</t>
  </si>
  <si>
    <t>METEOROLOGIA</t>
  </si>
  <si>
    <t>Total general</t>
  </si>
  <si>
    <t>EVENTO OCASIONAL</t>
  </si>
  <si>
    <t>AUTORIDADES</t>
  </si>
  <si>
    <t>COMBUSTIBLES</t>
  </si>
  <si>
    <t>Operaciones Imputables a la aerolínea</t>
  </si>
  <si>
    <t>Repercusiones Por Un Tercero</t>
  </si>
  <si>
    <t xml:space="preserve">Aplicación De Control De Flujo </t>
  </si>
  <si>
    <t>Infraestructura Aeroportuaria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</si>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</sst>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0" borderId="0" xfId="103" applyFill="1" applyAlignment="1">
      <alignment horizontal="left"/>
    </xf>
    <xf numFmtId="165" fontId="1" fillId="30" borderId="0" xfId="103" applyNumberFormat="1" applyFill="1"/>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(Ene-Mar)</c:v>
                </c:pt>
              </c:strCache>
            </c:strRef>
          </c:tx>
          <c:invertIfNegative val="0"/>
          <c:cat>
            <c:strRef>
              <c:f>'Gráficos Índice de Puntualidad'!$J$50:$J$56</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Puntualidad'!$L$50:$L$56</c:f>
              <c:numCache>
                <c:formatCode>0%</c:formatCode>
                <c:ptCount val="7"/>
                <c:pt idx="0">
                  <c:v>1</c:v>
                </c:pt>
                <c:pt idx="1">
                  <c:v>0.96153846153846156</c:v>
                </c:pt>
                <c:pt idx="2">
                  <c:v>0.95</c:v>
                </c:pt>
                <c:pt idx="3">
                  <c:v>0.96498905908096277</c:v>
                </c:pt>
                <c:pt idx="4">
                  <c:v>0.9363166953528399</c:v>
                </c:pt>
                <c:pt idx="5">
                  <c:v>0.91596638655462181</c:v>
                </c:pt>
                <c:pt idx="6">
                  <c:v>0.96837944664031617</c:v>
                </c:pt>
              </c:numCache>
            </c:numRef>
          </c:val>
          <c:extLst>
            <c:ext xmlns:c16="http://schemas.microsoft.com/office/drawing/2014/chart" uri="{C3380CC4-5D6E-409C-BE32-E72D297353CC}">
              <c16:uniqueId val="{00000000-034A-4AD2-9144-1C4D0A6714D5}"/>
            </c:ext>
          </c:extLst>
        </c:ser>
        <c:ser>
          <c:idx val="2"/>
          <c:order val="1"/>
          <c:tx>
            <c:strRef>
              <c:f>'Gráficos Índice de Puntualidad'!$M$49</c:f>
              <c:strCache>
                <c:ptCount val="1"/>
                <c:pt idx="0">
                  <c:v>Dentro del  Horario</c:v>
                </c:pt>
              </c:strCache>
            </c:strRef>
          </c:tx>
          <c:invertIfNegative val="0"/>
          <c:cat>
            <c:strRef>
              <c:f>'Gráficos Índice de Puntualidad'!$J$50:$J$56</c:f>
              <c:strCache>
                <c:ptCount val="7"/>
                <c:pt idx="0">
                  <c:v>Interjet</c:v>
                </c:pt>
                <c:pt idx="1">
                  <c:v>Aeroméxico</c:v>
                </c:pt>
                <c:pt idx="2">
                  <c:v>Aéreo Calafia</c:v>
                </c:pt>
                <c:pt idx="3">
                  <c:v>Transportes Aéreos Regionales (TAR)</c:v>
                </c:pt>
                <c:pt idx="4">
                  <c:v>Aeroméxico Connect</c:v>
                </c:pt>
                <c:pt idx="5">
                  <c:v>Vivaaerobus</c:v>
                </c:pt>
                <c:pt idx="6">
                  <c:v>Volaris</c:v>
                </c:pt>
              </c:strCache>
            </c:strRef>
          </c:cat>
          <c:val>
            <c:numRef>
              <c:f>'Gráficos Índice de Puntualidad'!$M$50:$M$56</c:f>
              <c:numCache>
                <c:formatCode>0%</c:formatCode>
                <c:ptCount val="7"/>
                <c:pt idx="0">
                  <c:v>0.78397212543554007</c:v>
                </c:pt>
                <c:pt idx="1">
                  <c:v>0.80769230769230771</c:v>
                </c:pt>
                <c:pt idx="2">
                  <c:v>0.72499999999999998</c:v>
                </c:pt>
                <c:pt idx="3">
                  <c:v>0.88402625820568925</c:v>
                </c:pt>
                <c:pt idx="4">
                  <c:v>0.80206540447504304</c:v>
                </c:pt>
                <c:pt idx="5">
                  <c:v>0.73109243697478998</c:v>
                </c:pt>
                <c:pt idx="6">
                  <c:v>0.86956521739130432</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(Ene-Mar)</c:v>
                </c:pt>
              </c:strCache>
            </c:strRef>
          </c:tx>
          <c:invertIfNegative val="0"/>
          <c:cat>
            <c:strRef>
              <c:f>'Gráficos Índice de Puntualidad'!$J$65:$J$66</c:f>
              <c:strCache>
                <c:ptCount val="2"/>
                <c:pt idx="0">
                  <c:v>Envoy Air, Inc</c:v>
                </c:pt>
                <c:pt idx="1">
                  <c:v>United Airlines, Inc.</c:v>
                </c:pt>
              </c:strCache>
            </c:strRef>
          </c:cat>
          <c:val>
            <c:numRef>
              <c:f>'Gráficos Índice de Puntualidad'!$L$65:$L$66</c:f>
              <c:numCache>
                <c:formatCode>0%</c:formatCode>
                <c:ptCount val="2"/>
                <c:pt idx="0">
                  <c:v>0.96648044692737434</c:v>
                </c:pt>
                <c:pt idx="1">
                  <c:v>0.9662921348314607</c:v>
                </c:pt>
              </c:numCache>
            </c:numRef>
          </c:val>
          <c:extLst>
            <c:ext xmlns:c16="http://schemas.microsoft.com/office/drawing/2014/chart" uri="{C3380CC4-5D6E-409C-BE32-E72D297353CC}">
              <c16:uniqueId val="{00000000-466A-477B-A4DF-FB85519C018F}"/>
            </c:ext>
          </c:extLst>
        </c:ser>
        <c:ser>
          <c:idx val="2"/>
          <c:order val="1"/>
          <c:tx>
            <c:strRef>
              <c:f>'Gráficos Índice de Puntualidad'!$M$64</c:f>
              <c:strCache>
                <c:ptCount val="1"/>
                <c:pt idx="0">
                  <c:v>Dentro del  Horario</c:v>
                </c:pt>
              </c:strCache>
            </c:strRef>
          </c:tx>
          <c:invertIfNegative val="0"/>
          <c:cat>
            <c:strRef>
              <c:f>'Gráficos Índice de Puntualidad'!$J$65:$J$66</c:f>
              <c:strCache>
                <c:ptCount val="2"/>
                <c:pt idx="0">
                  <c:v>Envoy Air, Inc</c:v>
                </c:pt>
                <c:pt idx="1">
                  <c:v>United Airlines, Inc.</c:v>
                </c:pt>
              </c:strCache>
            </c:strRef>
          </c:cat>
          <c:val>
            <c:numRef>
              <c:f>'Gráficos Índice de Puntualidad'!$M$65:$M$66</c:f>
              <c:numCache>
                <c:formatCode>0%</c:formatCode>
                <c:ptCount val="2"/>
                <c:pt idx="0">
                  <c:v>0.91061452513966479</c:v>
                </c:pt>
                <c:pt idx="1">
                  <c:v>0.9550561797752809</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0.76426404586002106</c:v>
                </c:pt>
                <c:pt idx="1">
                  <c:v>0.8746700987628665</c:v>
                </c:pt>
                <c:pt idx="2">
                  <c:v>0.68766816848196755</c:v>
                </c:pt>
              </c:numCache>
            </c:numRef>
          </c:val>
          <c:smooth val="0"/>
          <c:extLst>
            <c:ext xmlns:c16="http://schemas.microsoft.com/office/drawing/2014/chart" uri="{C3380CC4-5D6E-409C-BE32-E72D297353CC}">
              <c16:uniqueId val="{00000000-415E-467F-BA3E-F04E6640541E}"/>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0.95081967213114749</c:v>
                </c:pt>
                <c:pt idx="1">
                  <c:v>0.9017857142857143</c:v>
                </c:pt>
                <c:pt idx="2">
                  <c:v>0.94354838709677424</c:v>
                </c:pt>
              </c:numCache>
            </c:numRef>
          </c:val>
          <c:smooth val="0"/>
          <c:extLst>
            <c:ext xmlns:c16="http://schemas.microsoft.com/office/drawing/2014/chart" uri="{C3380CC4-5D6E-409C-BE32-E72D297353CC}">
              <c16:uniqueId val="{00000001-415E-467F-BA3E-F04E6640541E}"/>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0.96323227365104491</c:v>
                </c:pt>
                <c:pt idx="1">
                  <c:v>0.98048746125669195</c:v>
                </c:pt>
                <c:pt idx="2">
                  <c:v>0.93375627173946507</c:v>
                </c:pt>
              </c:numCache>
            </c:numRef>
          </c:val>
          <c:smooth val="0"/>
          <c:extLst>
            <c:ext xmlns:c16="http://schemas.microsoft.com/office/drawing/2014/chart" uri="{C3380CC4-5D6E-409C-BE32-E72D297353CC}">
              <c16:uniqueId val="{00000000-37BF-49E9-9211-363471BB0D3A}"/>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0.97540983606557374</c:v>
                </c:pt>
                <c:pt idx="1">
                  <c:v>0.95535714285714279</c:v>
                </c:pt>
                <c:pt idx="2">
                  <c:v>0.967741935483871</c:v>
                </c:pt>
              </c:numCache>
            </c:numRef>
          </c:val>
          <c:smooth val="0"/>
          <c:extLst>
            <c:ext xmlns:c16="http://schemas.microsoft.com/office/drawing/2014/chart" uri="{C3380CC4-5D6E-409C-BE32-E72D297353CC}">
              <c16:uniqueId val="{00000001-37BF-49E9-9211-363471BB0D3A}"/>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Chihuahua </a:t>
            </a:r>
          </a:p>
          <a:p>
            <a:pPr>
              <a:defRPr sz="1600"/>
            </a:pPr>
            <a:r>
              <a:rPr lang="en-US" sz="1600" baseline="0"/>
              <a:t>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2CB9-47DB-A2C9-A16A18DC41FA}"/>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2CB9-47DB-A2C9-A16A18DC41FA}"/>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2CB9-47DB-A2C9-A16A18DC41FA}"/>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2CB9-47DB-A2C9-A16A18DC41FA}"/>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2CB9-47DB-A2C9-A16A18DC41FA}"/>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2CB9-47DB-A2C9-A16A18DC41FA}"/>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2CB9-47DB-A2C9-A16A18DC41FA}"/>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2CB9-47DB-A2C9-A16A18DC41FA}"/>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2CB9-47DB-A2C9-A16A18DC41FA}"/>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2CB9-47DB-A2C9-A16A18DC41FA}"/>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CB9-47DB-A2C9-A16A18DC41FA}"/>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2CB9-47DB-A2C9-A16A18DC41FA}"/>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Repercusiones Por Un Tercero</c:v>
                </c:pt>
                <c:pt idx="3">
                  <c:v>Aplicación De Control De Flujo </c:v>
                </c:pt>
                <c:pt idx="4">
                  <c:v>Infraestructura Aeroportuaria</c:v>
                </c:pt>
                <c:pt idx="5">
                  <c:v>Otros</c:v>
                </c:pt>
              </c:strCache>
            </c:strRef>
          </c:cat>
          <c:val>
            <c:numRef>
              <c:f>'Graficas Demoras'!$E$3:$E$9</c:f>
              <c:numCache>
                <c:formatCode>_-* #,##0_-;\-* #,##0_-;_-* "-"??_-;_-@_-</c:formatCode>
                <c:ptCount val="7"/>
                <c:pt idx="0">
                  <c:v>1787</c:v>
                </c:pt>
                <c:pt idx="1">
                  <c:v>93</c:v>
                </c:pt>
                <c:pt idx="2">
                  <c:v>159</c:v>
                </c:pt>
                <c:pt idx="3">
                  <c:v>84</c:v>
                </c:pt>
                <c:pt idx="4">
                  <c:v>5</c:v>
                </c:pt>
                <c:pt idx="5">
                  <c:v>22</c:v>
                </c:pt>
              </c:numCache>
            </c:numRef>
          </c:val>
          <c:extLst>
            <c:ext xmlns:c16="http://schemas.microsoft.com/office/drawing/2014/chart" uri="{C3380CC4-5D6E-409C-BE32-E72D297353CC}">
              <c16:uniqueId val="{00000010-2CB9-47DB-A2C9-A16A18DC41FA}"/>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4D4FC4FB-7734-4E3A-B0C2-EFA7D56B1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1787</v>
          </cell>
        </row>
        <row r="4">
          <cell r="D4" t="str">
            <v>Operaciones Imputables a la aerolínea</v>
          </cell>
          <cell r="E4">
            <v>93</v>
          </cell>
        </row>
        <row r="5">
          <cell r="D5" t="str">
            <v>Repercusiones Por Un Tercero</v>
          </cell>
          <cell r="E5">
            <v>159</v>
          </cell>
        </row>
        <row r="6">
          <cell r="D6" t="str">
            <v xml:space="preserve">Aplicación De Control De Flujo </v>
          </cell>
          <cell r="E6">
            <v>84</v>
          </cell>
        </row>
        <row r="7">
          <cell r="D7" t="str">
            <v>Infraestructura Aeroportuaria</v>
          </cell>
          <cell r="E7">
            <v>5</v>
          </cell>
        </row>
        <row r="8">
          <cell r="D8" t="str">
            <v>Otros</v>
          </cell>
          <cell r="E8">
            <v>22</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6.78333622685" createdVersion="6" refreshedVersion="6" minRefreshableVersion="3" recordCount="44">
  <cacheSource type="worksheet">
    <worksheetSource ref="A3:P47" sheet="base 2" r:id="rId2"/>
  </cacheSource>
  <cacheFields count="16">
    <cacheField name="Empresa" numFmtId="0">
      <sharedItems count="9">
        <s v="Aéreo Calafia"/>
        <s v="Aeroméxico (Aerovías de México)"/>
        <s v="Aeroméxico Connect (Aerolitoral)"/>
        <s v="Envoy Air, Inc"/>
        <s v="Interjet (ABC Aerolíneas)"/>
        <s v="Transportes Aéreos Regionales (TAR)"/>
        <s v="United Airlines, Inc."/>
        <s v="Vivaaerobus (Aeroenlaces)"/>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1">
        <s v="OPERACIONES AEROLINEA*"/>
        <s v="INFRAESTRUCTURA AEROPORTUARIA"/>
        <s v="METEOROLOGIA"/>
        <s v="APLICACIÓN DE CONTROL DE FLUJO "/>
        <s v="REPERCUSIONES POR UN TERCERO"/>
        <s v="MANTENIMIENTO AERONAVES*"/>
        <s v="TRIPULACIONES*"/>
        <s v="REPERCUSIONES*"/>
        <s v="AUTORIDADES"/>
        <s v="EVENTO OCASIONAL"/>
        <s v="COMBUSTIBLES"/>
      </sharedItems>
    </cacheField>
    <cacheField name="Ene" numFmtId="0">
      <sharedItems containsSemiMixedTypes="0" containsString="0" containsNumber="1" containsInteger="1" minValue="0" maxValue="25"/>
    </cacheField>
    <cacheField name="Feb" numFmtId="0">
      <sharedItems containsSemiMixedTypes="0" containsString="0" containsNumber="1" containsInteger="1" minValue="0" maxValue="16"/>
    </cacheField>
    <cacheField name="Mar" numFmtId="0">
      <sharedItems containsSemiMixedTypes="0" containsString="0" containsNumber="1" containsInteger="1" minValue="0" maxValue="16"/>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
  <r>
    <x v="0"/>
    <x v="0"/>
    <x v="0"/>
    <x v="0"/>
    <n v="0"/>
    <n v="0"/>
    <n v="2"/>
    <n v="0"/>
    <n v="0"/>
    <n v="0"/>
    <n v="0"/>
    <n v="0"/>
    <n v="0"/>
    <n v="0"/>
    <n v="0"/>
    <n v="0"/>
  </r>
  <r>
    <x v="0"/>
    <x v="0"/>
    <x v="1"/>
    <x v="1"/>
    <n v="0"/>
    <n v="0"/>
    <n v="1"/>
    <n v="0"/>
    <n v="0"/>
    <n v="0"/>
    <n v="0"/>
    <n v="0"/>
    <n v="0"/>
    <n v="0"/>
    <n v="0"/>
    <n v="0"/>
  </r>
  <r>
    <x v="0"/>
    <x v="0"/>
    <x v="1"/>
    <x v="2"/>
    <n v="6"/>
    <n v="2"/>
    <n v="0"/>
    <n v="0"/>
    <n v="0"/>
    <n v="0"/>
    <n v="0"/>
    <n v="0"/>
    <n v="0"/>
    <n v="0"/>
    <n v="0"/>
    <n v="0"/>
  </r>
  <r>
    <x v="1"/>
    <x v="0"/>
    <x v="0"/>
    <x v="0"/>
    <n v="1"/>
    <n v="0"/>
    <n v="0"/>
    <n v="0"/>
    <n v="0"/>
    <n v="0"/>
    <n v="0"/>
    <n v="0"/>
    <n v="0"/>
    <n v="0"/>
    <n v="0"/>
    <n v="0"/>
  </r>
  <r>
    <x v="1"/>
    <x v="0"/>
    <x v="1"/>
    <x v="3"/>
    <n v="1"/>
    <n v="0"/>
    <n v="1"/>
    <n v="0"/>
    <n v="0"/>
    <n v="0"/>
    <n v="0"/>
    <n v="0"/>
    <n v="0"/>
    <n v="0"/>
    <n v="0"/>
    <n v="0"/>
  </r>
  <r>
    <x v="1"/>
    <x v="0"/>
    <x v="1"/>
    <x v="4"/>
    <n v="0"/>
    <n v="0"/>
    <n v="2"/>
    <n v="0"/>
    <n v="0"/>
    <n v="0"/>
    <n v="0"/>
    <n v="0"/>
    <n v="0"/>
    <n v="0"/>
    <n v="0"/>
    <n v="0"/>
  </r>
  <r>
    <x v="2"/>
    <x v="0"/>
    <x v="0"/>
    <x v="5"/>
    <n v="0"/>
    <n v="3"/>
    <n v="2"/>
    <n v="0"/>
    <n v="0"/>
    <n v="0"/>
    <n v="0"/>
    <n v="0"/>
    <n v="0"/>
    <n v="0"/>
    <n v="0"/>
    <n v="0"/>
  </r>
  <r>
    <x v="2"/>
    <x v="0"/>
    <x v="0"/>
    <x v="0"/>
    <n v="11"/>
    <n v="6"/>
    <n v="6"/>
    <n v="0"/>
    <n v="0"/>
    <n v="0"/>
    <n v="0"/>
    <n v="0"/>
    <n v="0"/>
    <n v="0"/>
    <n v="0"/>
    <n v="0"/>
  </r>
  <r>
    <x v="2"/>
    <x v="0"/>
    <x v="0"/>
    <x v="6"/>
    <n v="6"/>
    <n v="0"/>
    <n v="0"/>
    <n v="0"/>
    <n v="0"/>
    <n v="0"/>
    <n v="0"/>
    <n v="0"/>
    <n v="0"/>
    <n v="0"/>
    <n v="0"/>
    <n v="0"/>
  </r>
  <r>
    <x v="2"/>
    <x v="0"/>
    <x v="0"/>
    <x v="7"/>
    <n v="0"/>
    <n v="0"/>
    <n v="3"/>
    <n v="0"/>
    <n v="0"/>
    <n v="0"/>
    <n v="0"/>
    <n v="0"/>
    <n v="0"/>
    <n v="0"/>
    <n v="0"/>
    <n v="0"/>
  </r>
  <r>
    <x v="2"/>
    <x v="0"/>
    <x v="1"/>
    <x v="3"/>
    <n v="13"/>
    <n v="2"/>
    <n v="16"/>
    <n v="0"/>
    <n v="0"/>
    <n v="0"/>
    <n v="0"/>
    <n v="0"/>
    <n v="0"/>
    <n v="0"/>
    <n v="0"/>
    <n v="0"/>
  </r>
  <r>
    <x v="2"/>
    <x v="0"/>
    <x v="1"/>
    <x v="8"/>
    <n v="0"/>
    <n v="0"/>
    <n v="1"/>
    <n v="0"/>
    <n v="0"/>
    <n v="0"/>
    <n v="0"/>
    <n v="0"/>
    <n v="0"/>
    <n v="0"/>
    <n v="0"/>
    <n v="0"/>
  </r>
  <r>
    <x v="2"/>
    <x v="0"/>
    <x v="1"/>
    <x v="2"/>
    <n v="0"/>
    <n v="0"/>
    <n v="2"/>
    <n v="0"/>
    <n v="0"/>
    <n v="0"/>
    <n v="0"/>
    <n v="0"/>
    <n v="0"/>
    <n v="0"/>
    <n v="0"/>
    <n v="0"/>
  </r>
  <r>
    <x v="2"/>
    <x v="0"/>
    <x v="1"/>
    <x v="4"/>
    <n v="25"/>
    <n v="6"/>
    <n v="13"/>
    <n v="0"/>
    <n v="0"/>
    <n v="0"/>
    <n v="0"/>
    <n v="0"/>
    <n v="0"/>
    <n v="0"/>
    <n v="0"/>
    <n v="0"/>
  </r>
  <r>
    <x v="3"/>
    <x v="1"/>
    <x v="0"/>
    <x v="5"/>
    <n v="2"/>
    <n v="1"/>
    <n v="1"/>
    <n v="0"/>
    <n v="0"/>
    <n v="0"/>
    <n v="0"/>
    <n v="0"/>
    <n v="0"/>
    <n v="0"/>
    <n v="0"/>
    <n v="0"/>
  </r>
  <r>
    <x v="3"/>
    <x v="1"/>
    <x v="0"/>
    <x v="0"/>
    <n v="0"/>
    <n v="0"/>
    <n v="1"/>
    <n v="0"/>
    <n v="0"/>
    <n v="0"/>
    <n v="0"/>
    <n v="0"/>
    <n v="0"/>
    <n v="0"/>
    <n v="0"/>
    <n v="0"/>
  </r>
  <r>
    <x v="3"/>
    <x v="1"/>
    <x v="0"/>
    <x v="6"/>
    <n v="1"/>
    <n v="0"/>
    <n v="0"/>
    <n v="0"/>
    <n v="0"/>
    <n v="0"/>
    <n v="0"/>
    <n v="0"/>
    <n v="0"/>
    <n v="0"/>
    <n v="0"/>
    <n v="0"/>
  </r>
  <r>
    <x v="3"/>
    <x v="1"/>
    <x v="1"/>
    <x v="4"/>
    <n v="3"/>
    <n v="6"/>
    <n v="1"/>
    <n v="0"/>
    <n v="0"/>
    <n v="0"/>
    <n v="0"/>
    <n v="0"/>
    <n v="0"/>
    <n v="0"/>
    <n v="0"/>
    <n v="0"/>
  </r>
  <r>
    <x v="4"/>
    <x v="0"/>
    <x v="1"/>
    <x v="3"/>
    <n v="8"/>
    <n v="8"/>
    <n v="11"/>
    <n v="0"/>
    <n v="0"/>
    <n v="0"/>
    <n v="0"/>
    <n v="0"/>
    <n v="0"/>
    <n v="0"/>
    <n v="0"/>
    <n v="0"/>
  </r>
  <r>
    <x v="4"/>
    <x v="0"/>
    <x v="1"/>
    <x v="9"/>
    <n v="0"/>
    <n v="0"/>
    <n v="2"/>
    <n v="0"/>
    <n v="0"/>
    <n v="0"/>
    <n v="0"/>
    <n v="0"/>
    <n v="0"/>
    <n v="0"/>
    <n v="0"/>
    <n v="0"/>
  </r>
  <r>
    <x v="4"/>
    <x v="0"/>
    <x v="1"/>
    <x v="2"/>
    <n v="1"/>
    <n v="0"/>
    <n v="0"/>
    <n v="0"/>
    <n v="0"/>
    <n v="0"/>
    <n v="0"/>
    <n v="0"/>
    <n v="0"/>
    <n v="0"/>
    <n v="0"/>
    <n v="0"/>
  </r>
  <r>
    <x v="4"/>
    <x v="0"/>
    <x v="1"/>
    <x v="4"/>
    <n v="10"/>
    <n v="8"/>
    <n v="14"/>
    <n v="0"/>
    <n v="0"/>
    <n v="0"/>
    <n v="0"/>
    <n v="0"/>
    <n v="0"/>
    <n v="0"/>
    <n v="0"/>
    <n v="0"/>
  </r>
  <r>
    <x v="5"/>
    <x v="0"/>
    <x v="0"/>
    <x v="5"/>
    <n v="7"/>
    <n v="0"/>
    <n v="1"/>
    <n v="0"/>
    <n v="0"/>
    <n v="0"/>
    <n v="0"/>
    <n v="0"/>
    <n v="0"/>
    <n v="0"/>
    <n v="0"/>
    <n v="0"/>
  </r>
  <r>
    <x v="5"/>
    <x v="0"/>
    <x v="0"/>
    <x v="0"/>
    <n v="1"/>
    <n v="0"/>
    <n v="5"/>
    <n v="0"/>
    <n v="0"/>
    <n v="0"/>
    <n v="0"/>
    <n v="0"/>
    <n v="0"/>
    <n v="0"/>
    <n v="0"/>
    <n v="0"/>
  </r>
  <r>
    <x v="5"/>
    <x v="0"/>
    <x v="0"/>
    <x v="6"/>
    <n v="0"/>
    <n v="0"/>
    <n v="1"/>
    <n v="0"/>
    <n v="0"/>
    <n v="0"/>
    <n v="0"/>
    <n v="0"/>
    <n v="0"/>
    <n v="0"/>
    <n v="0"/>
    <n v="0"/>
  </r>
  <r>
    <x v="5"/>
    <x v="0"/>
    <x v="0"/>
    <x v="7"/>
    <n v="0"/>
    <n v="0"/>
    <n v="1"/>
    <n v="0"/>
    <n v="0"/>
    <n v="0"/>
    <n v="0"/>
    <n v="0"/>
    <n v="0"/>
    <n v="0"/>
    <n v="0"/>
    <n v="0"/>
  </r>
  <r>
    <x v="5"/>
    <x v="0"/>
    <x v="1"/>
    <x v="8"/>
    <n v="1"/>
    <n v="0"/>
    <n v="0"/>
    <n v="0"/>
    <n v="0"/>
    <n v="0"/>
    <n v="0"/>
    <n v="0"/>
    <n v="0"/>
    <n v="0"/>
    <n v="0"/>
    <n v="0"/>
  </r>
  <r>
    <x v="5"/>
    <x v="0"/>
    <x v="1"/>
    <x v="10"/>
    <n v="1"/>
    <n v="0"/>
    <n v="0"/>
    <n v="0"/>
    <n v="0"/>
    <n v="0"/>
    <n v="0"/>
    <n v="0"/>
    <n v="0"/>
    <n v="0"/>
    <n v="0"/>
    <n v="0"/>
  </r>
  <r>
    <x v="5"/>
    <x v="0"/>
    <x v="1"/>
    <x v="1"/>
    <n v="0"/>
    <n v="0"/>
    <n v="2"/>
    <n v="0"/>
    <n v="0"/>
    <n v="0"/>
    <n v="0"/>
    <n v="0"/>
    <n v="0"/>
    <n v="0"/>
    <n v="0"/>
    <n v="0"/>
  </r>
  <r>
    <x v="5"/>
    <x v="0"/>
    <x v="1"/>
    <x v="2"/>
    <n v="3"/>
    <n v="1"/>
    <n v="0"/>
    <n v="0"/>
    <n v="0"/>
    <n v="0"/>
    <n v="0"/>
    <n v="0"/>
    <n v="0"/>
    <n v="0"/>
    <n v="0"/>
    <n v="0"/>
  </r>
  <r>
    <x v="5"/>
    <x v="0"/>
    <x v="1"/>
    <x v="4"/>
    <n v="1"/>
    <n v="16"/>
    <n v="12"/>
    <n v="0"/>
    <n v="0"/>
    <n v="0"/>
    <n v="0"/>
    <n v="0"/>
    <n v="0"/>
    <n v="0"/>
    <n v="0"/>
    <n v="0"/>
  </r>
  <r>
    <x v="6"/>
    <x v="1"/>
    <x v="0"/>
    <x v="6"/>
    <n v="0"/>
    <n v="2"/>
    <n v="1"/>
    <n v="0"/>
    <n v="0"/>
    <n v="0"/>
    <n v="0"/>
    <n v="0"/>
    <n v="0"/>
    <n v="0"/>
    <n v="0"/>
    <n v="0"/>
  </r>
  <r>
    <x v="6"/>
    <x v="1"/>
    <x v="1"/>
    <x v="4"/>
    <n v="0"/>
    <n v="0"/>
    <n v="1"/>
    <n v="0"/>
    <n v="0"/>
    <n v="0"/>
    <n v="0"/>
    <n v="0"/>
    <n v="0"/>
    <n v="0"/>
    <n v="0"/>
    <n v="0"/>
  </r>
  <r>
    <x v="7"/>
    <x v="0"/>
    <x v="0"/>
    <x v="0"/>
    <n v="0"/>
    <n v="1"/>
    <n v="3"/>
    <n v="0"/>
    <n v="0"/>
    <n v="0"/>
    <n v="0"/>
    <n v="0"/>
    <n v="0"/>
    <n v="0"/>
    <n v="0"/>
    <n v="0"/>
  </r>
  <r>
    <x v="7"/>
    <x v="0"/>
    <x v="0"/>
    <x v="6"/>
    <n v="1"/>
    <n v="0"/>
    <n v="0"/>
    <n v="0"/>
    <n v="0"/>
    <n v="0"/>
    <n v="0"/>
    <n v="0"/>
    <n v="0"/>
    <n v="0"/>
    <n v="0"/>
    <n v="0"/>
  </r>
  <r>
    <x v="7"/>
    <x v="0"/>
    <x v="0"/>
    <x v="7"/>
    <n v="0"/>
    <n v="3"/>
    <n v="12"/>
    <n v="0"/>
    <n v="0"/>
    <n v="0"/>
    <n v="0"/>
    <n v="0"/>
    <n v="0"/>
    <n v="0"/>
    <n v="0"/>
    <n v="0"/>
  </r>
  <r>
    <x v="7"/>
    <x v="0"/>
    <x v="1"/>
    <x v="3"/>
    <n v="12"/>
    <n v="4"/>
    <n v="6"/>
    <n v="0"/>
    <n v="0"/>
    <n v="0"/>
    <n v="0"/>
    <n v="0"/>
    <n v="0"/>
    <n v="0"/>
    <n v="0"/>
    <n v="0"/>
  </r>
  <r>
    <x v="7"/>
    <x v="0"/>
    <x v="1"/>
    <x v="1"/>
    <n v="1"/>
    <n v="0"/>
    <n v="1"/>
    <n v="0"/>
    <n v="0"/>
    <n v="0"/>
    <n v="0"/>
    <n v="0"/>
    <n v="0"/>
    <n v="0"/>
    <n v="0"/>
    <n v="0"/>
  </r>
  <r>
    <x v="7"/>
    <x v="0"/>
    <x v="1"/>
    <x v="4"/>
    <n v="12"/>
    <n v="8"/>
    <n v="0"/>
    <n v="0"/>
    <n v="0"/>
    <n v="0"/>
    <n v="0"/>
    <n v="0"/>
    <n v="0"/>
    <n v="0"/>
    <n v="0"/>
    <n v="0"/>
  </r>
  <r>
    <x v="8"/>
    <x v="0"/>
    <x v="0"/>
    <x v="0"/>
    <n v="3"/>
    <n v="2"/>
    <n v="2"/>
    <n v="0"/>
    <n v="0"/>
    <n v="0"/>
    <n v="0"/>
    <n v="0"/>
    <n v="0"/>
    <n v="0"/>
    <n v="0"/>
    <n v="0"/>
  </r>
  <r>
    <x v="8"/>
    <x v="0"/>
    <x v="0"/>
    <x v="7"/>
    <n v="0"/>
    <n v="0"/>
    <n v="1"/>
    <n v="0"/>
    <n v="0"/>
    <n v="0"/>
    <n v="0"/>
    <n v="0"/>
    <n v="0"/>
    <n v="0"/>
    <n v="0"/>
    <n v="0"/>
  </r>
  <r>
    <x v="8"/>
    <x v="0"/>
    <x v="1"/>
    <x v="3"/>
    <n v="0"/>
    <n v="0"/>
    <n v="2"/>
    <n v="0"/>
    <n v="0"/>
    <n v="0"/>
    <n v="0"/>
    <n v="0"/>
    <n v="0"/>
    <n v="0"/>
    <n v="0"/>
    <n v="0"/>
  </r>
  <r>
    <x v="8"/>
    <x v="0"/>
    <x v="1"/>
    <x v="2"/>
    <n v="2"/>
    <n v="0"/>
    <n v="0"/>
    <n v="0"/>
    <n v="0"/>
    <n v="0"/>
    <n v="0"/>
    <n v="0"/>
    <n v="0"/>
    <n v="0"/>
    <n v="0"/>
    <n v="0"/>
  </r>
  <r>
    <x v="8"/>
    <x v="0"/>
    <x v="1"/>
    <x v="4"/>
    <n v="8"/>
    <n v="7"/>
    <n v="6"/>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16"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9" firstHeaderRow="0" firstDataRow="1" firstDataCol="1" rowPageCount="2" colPageCount="1"/>
  <pivotFields count="16">
    <pivotField axis="axisPage" showAll="0" sortType="ascending">
      <items count="10">
        <item x="0"/>
        <item x="1"/>
        <item x="2"/>
        <item x="3"/>
        <item x="4"/>
        <item x="5"/>
        <item x="6"/>
        <item x="7"/>
        <item x="8"/>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2">
        <item x="5"/>
        <item x="3"/>
        <item x="0"/>
        <item x="7"/>
        <item x="4"/>
        <item x="2"/>
        <item x="6"/>
        <item x="1"/>
        <item x="8"/>
        <item x="9"/>
        <item x="10"/>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4">
    <i>
      <x/>
    </i>
    <i r="1">
      <x v="2"/>
    </i>
    <i r="1">
      <x v="3"/>
    </i>
    <i r="1">
      <x/>
    </i>
    <i r="1">
      <x v="6"/>
    </i>
    <i>
      <x v="1"/>
    </i>
    <i r="1">
      <x v="4"/>
    </i>
    <i r="1">
      <x v="1"/>
    </i>
    <i r="1">
      <x v="7"/>
    </i>
    <i r="1">
      <x v="5"/>
    </i>
    <i r="1">
      <x v="9"/>
    </i>
    <i r="1">
      <x v="8"/>
    </i>
    <i r="1">
      <x v="10"/>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4">
      <pivotArea outline="0" collapsedLevelsAreSubtotals="1" fieldPosition="0"/>
    </format>
    <format dxfId="5">
      <pivotArea collapsedLevelsAreSubtotals="1" fieldPosition="0">
        <references count="1">
          <reference field="2" count="1">
            <x v="0"/>
          </reference>
        </references>
      </pivotArea>
    </format>
    <format dxfId="6">
      <pivotArea dataOnly="0" labelOnly="1" fieldPosition="0">
        <references count="1">
          <reference field="2" count="1">
            <x v="0"/>
          </reference>
        </references>
      </pivotArea>
    </format>
    <format dxfId="7">
      <pivotArea collapsedLevelsAreSubtotals="1" fieldPosition="0">
        <references count="1">
          <reference field="2" count="1">
            <x v="1"/>
          </reference>
        </references>
      </pivotArea>
    </format>
    <format dxfId="8">
      <pivotArea dataOnly="0" labelOnly="1" fieldPosition="0">
        <references count="1">
          <reference field="2" count="1">
            <x v="1"/>
          </reference>
        </references>
      </pivotArea>
    </format>
    <format dxfId="3">
      <pivotArea collapsedLevelsAreSubtotals="1" fieldPosition="0">
        <references count="2">
          <reference field="2" count="1" selected="0">
            <x v="0"/>
          </reference>
          <reference field="3" count="4">
            <x v="0"/>
            <x v="2"/>
            <x v="3"/>
            <x v="6"/>
          </reference>
        </references>
      </pivotArea>
    </format>
    <format dxfId="2">
      <pivotArea dataOnly="0" labelOnly="1" fieldPosition="0">
        <references count="2">
          <reference field="2" count="1" selected="0">
            <x v="0"/>
          </reference>
          <reference field="3" count="4">
            <x v="0"/>
            <x v="2"/>
            <x v="3"/>
            <x v="6"/>
          </reference>
        </references>
      </pivotArea>
    </format>
    <format dxfId="1">
      <pivotArea collapsedLevelsAreSubtotals="1" fieldPosition="0">
        <references count="2">
          <reference field="2" count="1" selected="0">
            <x v="1"/>
          </reference>
          <reference field="3" count="7">
            <x v="1"/>
            <x v="4"/>
            <x v="5"/>
            <x v="7"/>
            <x v="8"/>
            <x v="9"/>
            <x v="10"/>
          </reference>
        </references>
      </pivotArea>
    </format>
    <format dxfId="0">
      <pivotArea dataOnly="0" labelOnly="1" fieldPosition="0">
        <references count="2">
          <reference field="2" count="1" selected="0">
            <x v="1"/>
          </reference>
          <reference field="3" count="7">
            <x v="1"/>
            <x v="4"/>
            <x v="5"/>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27"/>
  <sheetViews>
    <sheetView tabSelected="1" zoomScale="70" zoomScaleNormal="70" workbookViewId="0">
      <pane xSplit="2" ySplit="8" topLeftCell="C9" activePane="bottomRight" state="frozen"/>
      <selection pane="topRight" activeCell="C1" sqref="C1"/>
      <selection pane="bottomLeft" activeCell="A9" sqref="A9"/>
      <selection pane="bottomRight" activeCell="F35" sqref="F35"/>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7" t="s">
        <v>6</v>
      </c>
      <c r="B1" s="6"/>
      <c r="C1" s="6"/>
      <c r="D1" s="6"/>
      <c r="E1" s="6"/>
      <c r="F1" s="6"/>
      <c r="G1" s="4">
        <v>2018</v>
      </c>
      <c r="K1" s="6"/>
    </row>
    <row r="2" spans="1:24" x14ac:dyDescent="0.2">
      <c r="A2" s="8" t="s">
        <v>17</v>
      </c>
      <c r="B2" s="6"/>
      <c r="C2" s="6"/>
      <c r="D2" s="6"/>
      <c r="E2" s="6"/>
      <c r="F2" s="6"/>
      <c r="G2" s="38" t="s">
        <v>68</v>
      </c>
      <c r="K2" s="6"/>
    </row>
    <row r="3" spans="1:24" ht="15" x14ac:dyDescent="0.25">
      <c r="A3" s="42" t="s">
        <v>102</v>
      </c>
      <c r="B3" s="42"/>
      <c r="C3" s="42"/>
      <c r="D3" s="42"/>
      <c r="E3" s="40"/>
      <c r="F3" s="40"/>
      <c r="G3" s="40"/>
      <c r="K3" s="40"/>
    </row>
    <row r="4" spans="1:24" x14ac:dyDescent="0.2">
      <c r="A4" s="40"/>
      <c r="B4" s="40"/>
      <c r="C4" s="40"/>
      <c r="D4" s="40"/>
      <c r="E4" s="40"/>
      <c r="F4" s="40"/>
      <c r="G4" s="40"/>
      <c r="K4" s="40"/>
    </row>
    <row r="5" spans="1:24" ht="15" x14ac:dyDescent="0.25">
      <c r="A5" s="9" t="s">
        <v>5</v>
      </c>
      <c r="B5" s="6"/>
      <c r="C5" s="6"/>
      <c r="D5" s="6"/>
      <c r="E5" s="6"/>
      <c r="F5" s="6"/>
      <c r="G5" s="6"/>
      <c r="K5" s="6"/>
    </row>
    <row r="6" spans="1:24" ht="12.75" customHeight="1" x14ac:dyDescent="0.2">
      <c r="A6" s="40" t="s">
        <v>37</v>
      </c>
      <c r="B6" s="6"/>
      <c r="C6" s="6"/>
      <c r="D6" s="6"/>
      <c r="E6" s="6"/>
      <c r="F6" s="6"/>
      <c r="G6" s="6"/>
      <c r="K6" s="6"/>
      <c r="S6" s="47" t="s">
        <v>99</v>
      </c>
      <c r="T6" s="47"/>
      <c r="U6" s="47"/>
      <c r="V6" s="47"/>
      <c r="W6" s="47"/>
    </row>
    <row r="7" spans="1:24" x14ac:dyDescent="0.2">
      <c r="A7" s="49" t="s">
        <v>18</v>
      </c>
      <c r="B7" s="49" t="s">
        <v>16</v>
      </c>
      <c r="C7" s="51" t="s">
        <v>31</v>
      </c>
      <c r="D7" s="52"/>
      <c r="E7" s="52"/>
      <c r="F7" s="52"/>
      <c r="G7" s="53"/>
      <c r="H7" s="54" t="s">
        <v>21</v>
      </c>
      <c r="I7" s="55"/>
      <c r="J7" s="55"/>
      <c r="K7" s="55"/>
      <c r="L7" s="56"/>
      <c r="M7" s="51" t="s">
        <v>9</v>
      </c>
      <c r="N7" s="52"/>
      <c r="O7" s="52"/>
      <c r="P7" s="52"/>
      <c r="Q7" s="53"/>
      <c r="S7" s="48"/>
      <c r="T7" s="48"/>
      <c r="U7" s="48"/>
      <c r="V7" s="48"/>
      <c r="W7" s="48"/>
    </row>
    <row r="8" spans="1:24" ht="51" x14ac:dyDescent="0.2">
      <c r="A8" s="50"/>
      <c r="B8" s="50"/>
      <c r="C8" s="24" t="s">
        <v>39</v>
      </c>
      <c r="D8" s="24" t="s">
        <v>40</v>
      </c>
      <c r="E8" s="24" t="s">
        <v>41</v>
      </c>
      <c r="F8" s="24" t="s">
        <v>42</v>
      </c>
      <c r="G8" s="24" t="s">
        <v>20</v>
      </c>
      <c r="H8" s="23" t="s">
        <v>39</v>
      </c>
      <c r="I8" s="23" t="s">
        <v>40</v>
      </c>
      <c r="J8" s="23" t="s">
        <v>41</v>
      </c>
      <c r="K8" s="23" t="s">
        <v>42</v>
      </c>
      <c r="L8" s="23" t="s">
        <v>20</v>
      </c>
      <c r="M8" s="24" t="s">
        <v>39</v>
      </c>
      <c r="N8" s="24" t="s">
        <v>40</v>
      </c>
      <c r="O8" s="24" t="s">
        <v>41</v>
      </c>
      <c r="P8" s="24" t="s">
        <v>42</v>
      </c>
      <c r="Q8" s="24" t="s">
        <v>20</v>
      </c>
      <c r="S8" s="23" t="s">
        <v>39</v>
      </c>
      <c r="T8" s="24" t="s">
        <v>40</v>
      </c>
      <c r="U8" s="24" t="s">
        <v>41</v>
      </c>
      <c r="V8" s="24" t="s">
        <v>42</v>
      </c>
      <c r="W8" s="24" t="s">
        <v>20</v>
      </c>
    </row>
    <row r="9" spans="1:24" x14ac:dyDescent="0.2">
      <c r="A9" s="1" t="s">
        <v>10</v>
      </c>
      <c r="B9" s="1" t="s">
        <v>2</v>
      </c>
      <c r="C9" s="13">
        <v>87</v>
      </c>
      <c r="D9" s="30">
        <v>0.78160919540229878</v>
      </c>
      <c r="E9" s="30">
        <v>0.21839080459770116</v>
      </c>
      <c r="F9" s="30">
        <v>0</v>
      </c>
      <c r="G9" s="30">
        <v>1</v>
      </c>
      <c r="H9" s="13">
        <v>86</v>
      </c>
      <c r="I9" s="30">
        <v>0.81395348837209303</v>
      </c>
      <c r="J9" s="30">
        <v>0.18604651162790697</v>
      </c>
      <c r="K9" s="30">
        <v>0</v>
      </c>
      <c r="L9" s="30">
        <v>1</v>
      </c>
      <c r="M9" s="13">
        <v>114</v>
      </c>
      <c r="N9" s="30">
        <v>0.76315789473684215</v>
      </c>
      <c r="O9" s="30">
        <v>0.23684210526315788</v>
      </c>
      <c r="P9" s="30">
        <v>0</v>
      </c>
      <c r="Q9" s="30">
        <v>1</v>
      </c>
      <c r="S9" s="27">
        <v>287</v>
      </c>
      <c r="T9" s="32">
        <v>0.78397212543554007</v>
      </c>
      <c r="U9" s="32">
        <v>0.21602787456445993</v>
      </c>
      <c r="V9" s="32">
        <v>0</v>
      </c>
      <c r="W9" s="32">
        <v>1</v>
      </c>
      <c r="X9" s="15"/>
    </row>
    <row r="10" spans="1:24" x14ac:dyDescent="0.2">
      <c r="A10" s="1" t="s">
        <v>11</v>
      </c>
      <c r="B10" s="1" t="s">
        <v>1</v>
      </c>
      <c r="C10" s="13">
        <v>17</v>
      </c>
      <c r="D10" s="30">
        <v>0.88235294117647056</v>
      </c>
      <c r="E10" s="30">
        <v>0.11764705882352941</v>
      </c>
      <c r="F10" s="30">
        <v>5.8823529411764705E-2</v>
      </c>
      <c r="G10" s="30">
        <v>0.94117647058823528</v>
      </c>
      <c r="H10" s="13">
        <v>6</v>
      </c>
      <c r="I10" s="30">
        <v>1</v>
      </c>
      <c r="J10" s="30">
        <v>0</v>
      </c>
      <c r="K10" s="30">
        <v>0</v>
      </c>
      <c r="L10" s="30">
        <v>1</v>
      </c>
      <c r="M10" s="13">
        <v>3</v>
      </c>
      <c r="N10" s="30">
        <v>0</v>
      </c>
      <c r="O10" s="30">
        <v>1</v>
      </c>
      <c r="P10" s="30">
        <v>0</v>
      </c>
      <c r="Q10" s="30">
        <v>1</v>
      </c>
      <c r="S10" s="27">
        <v>26</v>
      </c>
      <c r="T10" s="32">
        <v>0.80769230769230771</v>
      </c>
      <c r="U10" s="32">
        <v>0.19230769230769232</v>
      </c>
      <c r="V10" s="32">
        <v>3.8461538461538464E-2</v>
      </c>
      <c r="W10" s="32">
        <v>0.96153846153846156</v>
      </c>
    </row>
    <row r="11" spans="1:24" x14ac:dyDescent="0.2">
      <c r="A11" s="33" t="s">
        <v>44</v>
      </c>
      <c r="B11" s="1" t="s">
        <v>45</v>
      </c>
      <c r="C11" s="13">
        <v>13</v>
      </c>
      <c r="D11" s="30">
        <v>0.53846153846153844</v>
      </c>
      <c r="E11" s="30">
        <v>0.46153846153846156</v>
      </c>
      <c r="F11" s="30">
        <v>0</v>
      </c>
      <c r="G11" s="30">
        <v>1</v>
      </c>
      <c r="H11" s="13">
        <v>14</v>
      </c>
      <c r="I11" s="30">
        <v>0.85714285714285721</v>
      </c>
      <c r="J11" s="30">
        <v>0.14285714285714285</v>
      </c>
      <c r="K11" s="30">
        <v>0</v>
      </c>
      <c r="L11" s="30">
        <v>1</v>
      </c>
      <c r="M11" s="13">
        <v>13</v>
      </c>
      <c r="N11" s="30">
        <v>0.76923076923076916</v>
      </c>
      <c r="O11" s="30">
        <v>0.23076923076923078</v>
      </c>
      <c r="P11" s="30">
        <v>0.15384615384615385</v>
      </c>
      <c r="Q11" s="30">
        <v>0.84615384615384615</v>
      </c>
      <c r="S11" s="27">
        <v>40</v>
      </c>
      <c r="T11" s="32">
        <v>0.72499999999999998</v>
      </c>
      <c r="U11" s="32">
        <v>0.27500000000000002</v>
      </c>
      <c r="V11" s="32">
        <v>0.05</v>
      </c>
      <c r="W11" s="32">
        <v>0.95</v>
      </c>
    </row>
    <row r="12" spans="1:24" x14ac:dyDescent="0.2">
      <c r="A12" s="33" t="s">
        <v>46</v>
      </c>
      <c r="B12" s="1" t="s">
        <v>47</v>
      </c>
      <c r="C12" s="13">
        <v>113</v>
      </c>
      <c r="D12" s="30">
        <v>0.87610619469026552</v>
      </c>
      <c r="E12" s="30">
        <v>0.12389380530973451</v>
      </c>
      <c r="F12" s="30">
        <v>7.0796460176991149E-2</v>
      </c>
      <c r="G12" s="30">
        <v>0.92920353982300885</v>
      </c>
      <c r="H12" s="13">
        <v>169</v>
      </c>
      <c r="I12" s="30">
        <v>0.89940828402366868</v>
      </c>
      <c r="J12" s="30">
        <v>0.10059171597633136</v>
      </c>
      <c r="K12" s="30">
        <v>0</v>
      </c>
      <c r="L12" s="30">
        <v>1</v>
      </c>
      <c r="M12" s="13">
        <v>175</v>
      </c>
      <c r="N12" s="30">
        <v>0.87428571428571433</v>
      </c>
      <c r="O12" s="30">
        <v>0.12571428571428572</v>
      </c>
      <c r="P12" s="30">
        <v>4.5714285714285714E-2</v>
      </c>
      <c r="Q12" s="30">
        <v>0.95428571428571429</v>
      </c>
      <c r="S12" s="27">
        <v>457</v>
      </c>
      <c r="T12" s="32">
        <v>0.88402625820568925</v>
      </c>
      <c r="U12" s="32">
        <v>0.11597374179431072</v>
      </c>
      <c r="V12" s="32">
        <v>3.5010940919037198E-2</v>
      </c>
      <c r="W12" s="32">
        <v>0.96498905908096277</v>
      </c>
    </row>
    <row r="13" spans="1:24" x14ac:dyDescent="0.2">
      <c r="A13" s="1" t="s">
        <v>12</v>
      </c>
      <c r="B13" s="1" t="s">
        <v>0</v>
      </c>
      <c r="C13" s="13">
        <v>202</v>
      </c>
      <c r="D13" s="30">
        <v>0.7277227722772277</v>
      </c>
      <c r="E13" s="30">
        <v>0.2722772277227723</v>
      </c>
      <c r="F13" s="30">
        <v>8.4158415841584164E-2</v>
      </c>
      <c r="G13" s="30">
        <v>0.91584158415841588</v>
      </c>
      <c r="H13" s="13">
        <v>169</v>
      </c>
      <c r="I13" s="30">
        <v>0.89940828402366868</v>
      </c>
      <c r="J13" s="30">
        <v>0.10059171597633136</v>
      </c>
      <c r="K13" s="30">
        <v>5.3254437869822487E-2</v>
      </c>
      <c r="L13" s="30">
        <v>0.94674556213017746</v>
      </c>
      <c r="M13" s="13">
        <v>210</v>
      </c>
      <c r="N13" s="30">
        <v>0.7952380952380953</v>
      </c>
      <c r="O13" s="30">
        <v>0.20476190476190476</v>
      </c>
      <c r="P13" s="30">
        <v>5.2380952380952382E-2</v>
      </c>
      <c r="Q13" s="30">
        <v>0.94761904761904758</v>
      </c>
      <c r="S13" s="27">
        <v>581</v>
      </c>
      <c r="T13" s="32">
        <v>0.80206540447504304</v>
      </c>
      <c r="U13" s="32">
        <v>0.19793459552495696</v>
      </c>
      <c r="V13" s="32">
        <v>6.3683304647160072E-2</v>
      </c>
      <c r="W13" s="32">
        <v>0.9363166953528399</v>
      </c>
    </row>
    <row r="14" spans="1:24" x14ac:dyDescent="0.2">
      <c r="A14" s="1" t="s">
        <v>13</v>
      </c>
      <c r="B14" s="1" t="s">
        <v>3</v>
      </c>
      <c r="C14" s="13">
        <v>81</v>
      </c>
      <c r="D14" s="30">
        <v>0.67901234567901236</v>
      </c>
      <c r="E14" s="30">
        <v>0.32098765432098764</v>
      </c>
      <c r="F14" s="30">
        <v>1.2345679012345678E-2</v>
      </c>
      <c r="G14" s="30">
        <v>0.98765432098765427</v>
      </c>
      <c r="H14" s="13">
        <v>72</v>
      </c>
      <c r="I14" s="30">
        <v>0.77777777777777779</v>
      </c>
      <c r="J14" s="30">
        <v>0.22222222222222221</v>
      </c>
      <c r="K14" s="30">
        <v>5.5555555555555552E-2</v>
      </c>
      <c r="L14" s="30">
        <v>0.94444444444444442</v>
      </c>
      <c r="M14" s="13">
        <v>85</v>
      </c>
      <c r="N14" s="30">
        <v>0.74117647058823533</v>
      </c>
      <c r="O14" s="30">
        <v>0.25882352941176473</v>
      </c>
      <c r="P14" s="30">
        <v>0.17647058823529413</v>
      </c>
      <c r="Q14" s="30">
        <v>0.82352941176470584</v>
      </c>
      <c r="S14" s="27">
        <v>238</v>
      </c>
      <c r="T14" s="32">
        <v>0.73109243697478998</v>
      </c>
      <c r="U14" s="32">
        <v>0.26890756302521007</v>
      </c>
      <c r="V14" s="32">
        <v>8.4033613445378158E-2</v>
      </c>
      <c r="W14" s="32">
        <v>0.91596638655462181</v>
      </c>
    </row>
    <row r="15" spans="1:24" x14ac:dyDescent="0.2">
      <c r="A15" s="1" t="s">
        <v>14</v>
      </c>
      <c r="B15" s="1" t="s">
        <v>4</v>
      </c>
      <c r="C15" s="13">
        <v>96</v>
      </c>
      <c r="D15" s="30">
        <v>0.86458333333333337</v>
      </c>
      <c r="E15" s="30">
        <v>0.13541666666666666</v>
      </c>
      <c r="F15" s="30">
        <v>3.125E-2</v>
      </c>
      <c r="G15" s="30">
        <v>0.96875</v>
      </c>
      <c r="H15" s="13">
        <v>72</v>
      </c>
      <c r="I15" s="30">
        <v>0.875</v>
      </c>
      <c r="J15" s="30">
        <v>0.125</v>
      </c>
      <c r="K15" s="30">
        <v>2.7777777777777776E-2</v>
      </c>
      <c r="L15" s="30">
        <v>0.97222222222222221</v>
      </c>
      <c r="M15" s="13">
        <v>85</v>
      </c>
      <c r="N15" s="30">
        <v>0.87058823529411766</v>
      </c>
      <c r="O15" s="30">
        <v>0.12941176470588237</v>
      </c>
      <c r="P15" s="30">
        <v>3.5294117647058823E-2</v>
      </c>
      <c r="Q15" s="30">
        <v>0.96470588235294119</v>
      </c>
      <c r="S15" s="27">
        <v>253</v>
      </c>
      <c r="T15" s="32">
        <v>0.86956521739130432</v>
      </c>
      <c r="U15" s="32">
        <v>0.13043478260869565</v>
      </c>
      <c r="V15" s="32">
        <v>3.1620553359683792E-2</v>
      </c>
      <c r="W15" s="32">
        <v>0.96837944664031617</v>
      </c>
    </row>
    <row r="16" spans="1:24" ht="12.75" customHeight="1" x14ac:dyDescent="0.2">
      <c r="A16" s="57" t="s">
        <v>38</v>
      </c>
      <c r="B16" s="58"/>
      <c r="C16" s="45"/>
      <c r="D16" s="31">
        <f>AVERAGE(D9:D15)</f>
        <v>0.76426404586002106</v>
      </c>
      <c r="E16" s="31">
        <f>AVERAGE(E9:E15)</f>
        <v>0.23573595413997903</v>
      </c>
      <c r="F16" s="31">
        <f>AVERAGE(F9:F15)</f>
        <v>3.6767726348955102E-2</v>
      </c>
      <c r="G16" s="31">
        <f>AVERAGE(G9:G15)</f>
        <v>0.96323227365104491</v>
      </c>
      <c r="H16" s="45"/>
      <c r="I16" s="31">
        <f>AVERAGE(I9:I15)</f>
        <v>0.8746700987628665</v>
      </c>
      <c r="J16" s="31">
        <f>AVERAGE(J9:J15)</f>
        <v>0.12532990123713353</v>
      </c>
      <c r="K16" s="31">
        <f>AVERAGE(K9:K15)</f>
        <v>1.951253874330797E-2</v>
      </c>
      <c r="L16" s="31">
        <f>AVERAGE(L9:L15)</f>
        <v>0.98048746125669195</v>
      </c>
      <c r="M16" s="45"/>
      <c r="N16" s="31">
        <f>AVERAGE(N9:N15)</f>
        <v>0.68766816848196755</v>
      </c>
      <c r="O16" s="31">
        <f>AVERAGE(O9:O15)</f>
        <v>0.31233183151803229</v>
      </c>
      <c r="P16" s="31">
        <f>AVERAGE(P9:P15)</f>
        <v>6.624372826053497E-2</v>
      </c>
      <c r="Q16" s="31">
        <f>AVERAGE(Q9:Q15)</f>
        <v>0.93375627173946507</v>
      </c>
      <c r="S16" s="29" t="s">
        <v>38</v>
      </c>
      <c r="T16" s="31">
        <f>AVERAGE(T9:T15)</f>
        <v>0.80048767859638215</v>
      </c>
      <c r="U16" s="31">
        <f>AVERAGE(U9:U15)</f>
        <v>0.19951232140361794</v>
      </c>
      <c r="V16" s="31">
        <f>AVERAGE(V9:V15)</f>
        <v>4.3258564404685382E-2</v>
      </c>
      <c r="W16" s="31">
        <f>AVERAGE(W9:W15)</f>
        <v>0.95674143559531466</v>
      </c>
    </row>
    <row r="17" spans="1:23" x14ac:dyDescent="0.2">
      <c r="A17" s="2"/>
      <c r="B17" s="2"/>
      <c r="C17" s="2"/>
      <c r="D17" s="10"/>
      <c r="E17" s="10"/>
      <c r="F17" s="10"/>
      <c r="G17" s="10"/>
      <c r="H17" s="10"/>
      <c r="I17" s="10"/>
      <c r="J17" s="10"/>
      <c r="K17" s="10"/>
      <c r="L17" s="10"/>
      <c r="M17" s="10"/>
      <c r="N17" s="10"/>
      <c r="O17" s="10"/>
      <c r="P17" s="10"/>
      <c r="Q17" s="10"/>
      <c r="T17" s="15"/>
      <c r="U17" s="15"/>
      <c r="V17" s="15"/>
    </row>
    <row r="18" spans="1:23" x14ac:dyDescent="0.2">
      <c r="A18" s="3" t="s">
        <v>8</v>
      </c>
      <c r="E18" s="15"/>
      <c r="F18" s="15"/>
      <c r="K18" s="15"/>
      <c r="T18" s="15"/>
      <c r="U18" s="15"/>
      <c r="V18" s="15"/>
    </row>
    <row r="19" spans="1:23" x14ac:dyDescent="0.2">
      <c r="A19" s="4" t="s">
        <v>7</v>
      </c>
      <c r="S19" s="47" t="s">
        <v>100</v>
      </c>
      <c r="T19" s="47"/>
      <c r="U19" s="47"/>
      <c r="V19" s="47"/>
      <c r="W19" s="47"/>
    </row>
    <row r="20" spans="1:23" x14ac:dyDescent="0.2">
      <c r="A20" s="49" t="s">
        <v>18</v>
      </c>
      <c r="B20" s="49" t="s">
        <v>16</v>
      </c>
      <c r="C20" s="51" t="s">
        <v>31</v>
      </c>
      <c r="D20" s="52"/>
      <c r="E20" s="52"/>
      <c r="F20" s="52"/>
      <c r="G20" s="53"/>
      <c r="H20" s="54" t="s">
        <v>21</v>
      </c>
      <c r="I20" s="55"/>
      <c r="J20" s="55"/>
      <c r="K20" s="55"/>
      <c r="L20" s="56"/>
      <c r="M20" s="51" t="s">
        <v>9</v>
      </c>
      <c r="N20" s="52"/>
      <c r="O20" s="52"/>
      <c r="P20" s="52"/>
      <c r="Q20" s="53"/>
      <c r="S20" s="48"/>
      <c r="T20" s="48"/>
      <c r="U20" s="48"/>
      <c r="V20" s="48"/>
      <c r="W20" s="48"/>
    </row>
    <row r="21" spans="1:23" ht="51" x14ac:dyDescent="0.2">
      <c r="A21" s="50"/>
      <c r="B21" s="50"/>
      <c r="C21" s="24" t="s">
        <v>39</v>
      </c>
      <c r="D21" s="24" t="s">
        <v>40</v>
      </c>
      <c r="E21" s="24" t="s">
        <v>41</v>
      </c>
      <c r="F21" s="24" t="s">
        <v>42</v>
      </c>
      <c r="G21" s="24" t="s">
        <v>20</v>
      </c>
      <c r="H21" s="23" t="s">
        <v>39</v>
      </c>
      <c r="I21" s="23" t="s">
        <v>40</v>
      </c>
      <c r="J21" s="23" t="s">
        <v>41</v>
      </c>
      <c r="K21" s="23" t="s">
        <v>42</v>
      </c>
      <c r="L21" s="23" t="s">
        <v>20</v>
      </c>
      <c r="M21" s="24" t="s">
        <v>39</v>
      </c>
      <c r="N21" s="24" t="s">
        <v>40</v>
      </c>
      <c r="O21" s="24" t="s">
        <v>41</v>
      </c>
      <c r="P21" s="24" t="s">
        <v>42</v>
      </c>
      <c r="Q21" s="24" t="s">
        <v>20</v>
      </c>
      <c r="S21" s="23" t="s">
        <v>39</v>
      </c>
      <c r="T21" s="24" t="s">
        <v>40</v>
      </c>
      <c r="U21" s="24" t="s">
        <v>41</v>
      </c>
      <c r="V21" s="24" t="s">
        <v>42</v>
      </c>
      <c r="W21" s="24" t="s">
        <v>20</v>
      </c>
    </row>
    <row r="22" spans="1:23" ht="12.75" customHeight="1" x14ac:dyDescent="0.2">
      <c r="A22" s="57" t="s">
        <v>19</v>
      </c>
      <c r="B22" s="58"/>
      <c r="C22" s="46"/>
      <c r="D22" s="11">
        <f>AVERAGE(D23:D24)</f>
        <v>0.95081967213114749</v>
      </c>
      <c r="E22" s="11">
        <f>AVERAGE(E23:E24)</f>
        <v>4.9180327868852458E-2</v>
      </c>
      <c r="F22" s="11">
        <f>AVERAGE(F23:F24)</f>
        <v>2.4590163934426229E-2</v>
      </c>
      <c r="G22" s="11">
        <f>AVERAGE(G23:G24)</f>
        <v>0.97540983606557374</v>
      </c>
      <c r="H22" s="46"/>
      <c r="I22" s="11">
        <f>AVERAGE(I23:I24)</f>
        <v>0.9017857142857143</v>
      </c>
      <c r="J22" s="11">
        <f>AVERAGE(J23:J24)</f>
        <v>9.8214285714285712E-2</v>
      </c>
      <c r="K22" s="11">
        <f>AVERAGE(K23:K24)</f>
        <v>4.4642857142857137E-2</v>
      </c>
      <c r="L22" s="11">
        <f>AVERAGE(L23:L24)</f>
        <v>0.95535714285714279</v>
      </c>
      <c r="M22" s="46"/>
      <c r="N22" s="11">
        <f>AVERAGE(N23:N24)</f>
        <v>0.94354838709677424</v>
      </c>
      <c r="O22" s="11">
        <f>AVERAGE(O23:O24)</f>
        <v>5.6451612903225805E-2</v>
      </c>
      <c r="P22" s="11">
        <f>AVERAGE(P23:P24)</f>
        <v>3.2258064516129031E-2</v>
      </c>
      <c r="Q22" s="11">
        <f>AVERAGE(Q23:Q24)</f>
        <v>0.967741935483871</v>
      </c>
      <c r="S22" s="14"/>
      <c r="T22" s="11">
        <f>AVERAGE(T23:T24)</f>
        <v>0.93283535245747284</v>
      </c>
      <c r="U22" s="11">
        <f>AVERAGE(U23:U24)</f>
        <v>6.7164647542527156E-2</v>
      </c>
      <c r="V22" s="11">
        <f>AVERAGE(V23:V24)</f>
        <v>3.3613709120582508E-2</v>
      </c>
      <c r="W22" s="11">
        <f>AVERAGE(W23:W24)</f>
        <v>0.96638629087941752</v>
      </c>
    </row>
    <row r="23" spans="1:23" outlineLevel="1" x14ac:dyDescent="0.2">
      <c r="A23" s="5" t="s">
        <v>48</v>
      </c>
      <c r="B23" s="6" t="s">
        <v>49</v>
      </c>
      <c r="C23" s="13">
        <v>61</v>
      </c>
      <c r="D23" s="30">
        <v>0.90163934426229508</v>
      </c>
      <c r="E23" s="30">
        <v>9.8360655737704916E-2</v>
      </c>
      <c r="F23" s="30">
        <v>4.9180327868852458E-2</v>
      </c>
      <c r="G23" s="30">
        <v>0.95081967213114749</v>
      </c>
      <c r="H23" s="13">
        <v>56</v>
      </c>
      <c r="I23" s="30">
        <v>0.875</v>
      </c>
      <c r="J23" s="30">
        <v>0.125</v>
      </c>
      <c r="K23" s="30">
        <v>1.7857142857142856E-2</v>
      </c>
      <c r="L23" s="30">
        <v>0.9821428571428571</v>
      </c>
      <c r="M23" s="13">
        <v>62</v>
      </c>
      <c r="N23" s="30">
        <v>0.95161290322580649</v>
      </c>
      <c r="O23" s="30">
        <v>4.8387096774193547E-2</v>
      </c>
      <c r="P23" s="30">
        <v>3.2258064516129031E-2</v>
      </c>
      <c r="Q23" s="30">
        <v>0.967741935483871</v>
      </c>
      <c r="S23" s="27">
        <v>179</v>
      </c>
      <c r="T23" s="32">
        <v>0.91061452513966479</v>
      </c>
      <c r="U23" s="32">
        <v>8.9385474860335198E-2</v>
      </c>
      <c r="V23" s="32">
        <v>3.3519553072625698E-2</v>
      </c>
      <c r="W23" s="32">
        <v>0.96648044692737434</v>
      </c>
    </row>
    <row r="24" spans="1:23" outlineLevel="1" x14ac:dyDescent="0.2">
      <c r="A24" s="5" t="s">
        <v>15</v>
      </c>
      <c r="B24" s="5" t="s">
        <v>43</v>
      </c>
      <c r="C24" s="13">
        <v>30</v>
      </c>
      <c r="D24" s="30">
        <v>1</v>
      </c>
      <c r="E24" s="30">
        <v>0</v>
      </c>
      <c r="F24" s="30">
        <v>0</v>
      </c>
      <c r="G24" s="30">
        <v>1</v>
      </c>
      <c r="H24" s="13">
        <v>28</v>
      </c>
      <c r="I24" s="30">
        <v>0.9285714285714286</v>
      </c>
      <c r="J24" s="30">
        <v>7.1428571428571425E-2</v>
      </c>
      <c r="K24" s="30">
        <v>7.1428571428571425E-2</v>
      </c>
      <c r="L24" s="30">
        <v>0.9285714285714286</v>
      </c>
      <c r="M24" s="13">
        <v>31</v>
      </c>
      <c r="N24" s="30">
        <v>0.93548387096774199</v>
      </c>
      <c r="O24" s="30">
        <v>6.4516129032258063E-2</v>
      </c>
      <c r="P24" s="30">
        <v>3.2258064516129031E-2</v>
      </c>
      <c r="Q24" s="30">
        <v>0.967741935483871</v>
      </c>
      <c r="S24" s="27">
        <v>89</v>
      </c>
      <c r="T24" s="32">
        <v>0.9550561797752809</v>
      </c>
      <c r="U24" s="32">
        <v>4.49438202247191E-2</v>
      </c>
      <c r="V24" s="32">
        <v>3.3707865168539325E-2</v>
      </c>
      <c r="W24" s="32">
        <v>0.9662921348314607</v>
      </c>
    </row>
    <row r="25" spans="1:23" x14ac:dyDescent="0.2">
      <c r="B25" s="38"/>
      <c r="C25" s="12"/>
    </row>
    <row r="27" spans="1:23" x14ac:dyDescent="0.2">
      <c r="B27" s="12"/>
    </row>
  </sheetData>
  <mergeCells count="14">
    <mergeCell ref="A22:B22"/>
    <mergeCell ref="A16:B16"/>
    <mergeCell ref="S19:W20"/>
    <mergeCell ref="A20:A21"/>
    <mergeCell ref="B20:B21"/>
    <mergeCell ref="C20:G20"/>
    <mergeCell ref="H20:L20"/>
    <mergeCell ref="M20:Q20"/>
    <mergeCell ref="S6:W7"/>
    <mergeCell ref="A7:A8"/>
    <mergeCell ref="B7:B8"/>
    <mergeCell ref="C7:G7"/>
    <mergeCell ref="H7:L7"/>
    <mergeCell ref="M7:Q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election activeCell="R21" sqref="R21"/>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6</v>
      </c>
      <c r="B1" s="6"/>
      <c r="C1" s="6"/>
      <c r="D1" s="6"/>
      <c r="G1" s="4">
        <v>2018</v>
      </c>
    </row>
    <row r="2" spans="1:13" x14ac:dyDescent="0.2">
      <c r="A2" s="8" t="s">
        <v>17</v>
      </c>
      <c r="B2" s="6"/>
      <c r="C2" s="6"/>
      <c r="D2" s="6"/>
    </row>
    <row r="3" spans="1:13" x14ac:dyDescent="0.2">
      <c r="A3" s="16" t="str">
        <f>+PUNTUALIDAD!A3</f>
        <v>AEROPUERTO DE CHIHUAHUA</v>
      </c>
      <c r="B3" s="16"/>
      <c r="C3" s="16"/>
      <c r="D3" s="16"/>
    </row>
    <row r="6" spans="1:13" ht="25.5" x14ac:dyDescent="0.2">
      <c r="A6" s="25" t="s">
        <v>35</v>
      </c>
      <c r="B6" s="41" t="s">
        <v>31</v>
      </c>
      <c r="C6" s="41" t="s">
        <v>21</v>
      </c>
      <c r="D6" s="41" t="s">
        <v>9</v>
      </c>
      <c r="E6" s="41" t="s">
        <v>22</v>
      </c>
      <c r="F6" s="41" t="s">
        <v>23</v>
      </c>
      <c r="G6" s="41" t="s">
        <v>24</v>
      </c>
      <c r="H6" s="41" t="s">
        <v>25</v>
      </c>
      <c r="I6" s="41" t="s">
        <v>26</v>
      </c>
      <c r="J6" s="41" t="s">
        <v>27</v>
      </c>
      <c r="K6" s="41" t="s">
        <v>28</v>
      </c>
      <c r="L6" s="41" t="s">
        <v>29</v>
      </c>
      <c r="M6" s="41" t="s">
        <v>30</v>
      </c>
    </row>
    <row r="7" spans="1:13" x14ac:dyDescent="0.2">
      <c r="A7" s="17" t="s">
        <v>32</v>
      </c>
      <c r="B7" s="28">
        <f>+PUNTUALIDAD!G16</f>
        <v>0.96323227365104491</v>
      </c>
      <c r="C7" s="28">
        <f>+PUNTUALIDAD!L16</f>
        <v>0.98048746125669195</v>
      </c>
      <c r="D7" s="28">
        <f>+PUNTUALIDAD!Q16</f>
        <v>0.93375627173946507</v>
      </c>
      <c r="E7" s="28"/>
      <c r="F7" s="28"/>
      <c r="G7" s="28"/>
      <c r="H7" s="28"/>
      <c r="I7" s="28"/>
      <c r="J7" s="28"/>
      <c r="K7" s="28"/>
      <c r="L7" s="28"/>
      <c r="M7" s="28"/>
    </row>
    <row r="8" spans="1:13" x14ac:dyDescent="0.2">
      <c r="A8" s="17" t="s">
        <v>33</v>
      </c>
      <c r="B8" s="28">
        <f>+PUNTUALIDAD!G22</f>
        <v>0.97540983606557374</v>
      </c>
      <c r="C8" s="28">
        <f>+PUNTUALIDAD!L22</f>
        <v>0.95535714285714279</v>
      </c>
      <c r="D8" s="28">
        <f>+PUNTUALIDAD!Q22</f>
        <v>0.967741935483871</v>
      </c>
      <c r="E8" s="28"/>
      <c r="F8" s="28"/>
      <c r="G8" s="28"/>
      <c r="H8" s="28"/>
      <c r="I8" s="28"/>
      <c r="J8" s="28"/>
      <c r="K8" s="28"/>
      <c r="L8" s="28"/>
      <c r="M8" s="28"/>
    </row>
    <row r="12" spans="1:13" x14ac:dyDescent="0.2">
      <c r="A12" s="19"/>
      <c r="B12" s="20"/>
      <c r="C12" s="20"/>
      <c r="D12" s="20"/>
      <c r="E12" s="20"/>
      <c r="F12" s="20"/>
      <c r="G12" s="20"/>
      <c r="H12" s="20"/>
      <c r="I12" s="20"/>
      <c r="J12" s="20"/>
      <c r="K12" s="20"/>
      <c r="L12" s="20"/>
      <c r="M12" s="20"/>
    </row>
    <row r="13" spans="1:13" ht="25.5" x14ac:dyDescent="0.2">
      <c r="A13" s="25" t="s">
        <v>69</v>
      </c>
      <c r="B13" s="41" t="s">
        <v>31</v>
      </c>
      <c r="C13" s="41" t="s">
        <v>21</v>
      </c>
      <c r="D13" s="41" t="s">
        <v>9</v>
      </c>
      <c r="E13" s="41" t="s">
        <v>22</v>
      </c>
      <c r="F13" s="41" t="s">
        <v>23</v>
      </c>
      <c r="G13" s="41" t="s">
        <v>24</v>
      </c>
      <c r="H13" s="41" t="s">
        <v>25</v>
      </c>
      <c r="I13" s="41" t="s">
        <v>26</v>
      </c>
      <c r="J13" s="41" t="s">
        <v>27</v>
      </c>
      <c r="K13" s="41" t="s">
        <v>28</v>
      </c>
      <c r="L13" s="41" t="s">
        <v>29</v>
      </c>
      <c r="M13" s="41" t="s">
        <v>30</v>
      </c>
    </row>
    <row r="14" spans="1:13" x14ac:dyDescent="0.2">
      <c r="A14" s="17" t="s">
        <v>32</v>
      </c>
      <c r="B14" s="18">
        <f>+PUNTUALIDAD!D16</f>
        <v>0.76426404586002106</v>
      </c>
      <c r="C14" s="18">
        <f>+PUNTUALIDAD!I16</f>
        <v>0.8746700987628665</v>
      </c>
      <c r="D14" s="18">
        <f>+PUNTUALIDAD!N16</f>
        <v>0.68766816848196755</v>
      </c>
      <c r="E14" s="18"/>
      <c r="F14" s="18"/>
      <c r="G14" s="18"/>
      <c r="H14" s="18"/>
      <c r="I14" s="18"/>
      <c r="J14" s="18"/>
      <c r="K14" s="18"/>
      <c r="L14" s="18"/>
      <c r="M14" s="18"/>
    </row>
    <row r="15" spans="1:13" x14ac:dyDescent="0.2">
      <c r="A15" s="17" t="s">
        <v>33</v>
      </c>
      <c r="B15" s="18">
        <f>+PUNTUALIDAD!D22</f>
        <v>0.95081967213114749</v>
      </c>
      <c r="C15" s="18">
        <f>+PUNTUALIDAD!I22</f>
        <v>0.9017857142857143</v>
      </c>
      <c r="D15" s="18">
        <f>+PUNTUALIDAD!N22</f>
        <v>0.94354838709677424</v>
      </c>
      <c r="E15" s="18"/>
      <c r="F15" s="18"/>
      <c r="G15" s="18"/>
      <c r="H15" s="18"/>
      <c r="I15" s="18"/>
      <c r="J15" s="18"/>
      <c r="K15" s="18"/>
      <c r="L15" s="18"/>
      <c r="M15" s="18"/>
    </row>
    <row r="43" spans="14:14" x14ac:dyDescent="0.2">
      <c r="N43" s="22"/>
    </row>
    <row r="44" spans="14:14" x14ac:dyDescent="0.2">
      <c r="N44" s="22"/>
    </row>
    <row r="45" spans="14:14" x14ac:dyDescent="0.2">
      <c r="N45" s="22"/>
    </row>
    <row r="46" spans="14:14" x14ac:dyDescent="0.2">
      <c r="N46" s="22"/>
    </row>
    <row r="47" spans="14:14" x14ac:dyDescent="0.2">
      <c r="N47" s="22"/>
    </row>
    <row r="48" spans="14:14" ht="12.75" customHeight="1" x14ac:dyDescent="0.2">
      <c r="N48" s="22"/>
    </row>
    <row r="49" spans="1:14" ht="38.25" x14ac:dyDescent="0.2">
      <c r="J49" s="49" t="s">
        <v>34</v>
      </c>
      <c r="K49" s="49"/>
      <c r="L49" s="24" t="s">
        <v>101</v>
      </c>
      <c r="M49" s="24" t="s">
        <v>36</v>
      </c>
      <c r="N49" s="22"/>
    </row>
    <row r="50" spans="1:14" x14ac:dyDescent="0.2">
      <c r="J50" s="39" t="s">
        <v>76</v>
      </c>
      <c r="K50" s="26"/>
      <c r="L50" s="21">
        <v>1</v>
      </c>
      <c r="M50" s="21">
        <v>0.78397212543554007</v>
      </c>
      <c r="N50" s="22"/>
    </row>
    <row r="51" spans="1:14" x14ac:dyDescent="0.2">
      <c r="J51" s="39" t="s">
        <v>77</v>
      </c>
      <c r="K51" s="26"/>
      <c r="L51" s="21">
        <v>0.96153846153846156</v>
      </c>
      <c r="M51" s="21">
        <v>0.80769230769230771</v>
      </c>
      <c r="N51" s="22"/>
    </row>
    <row r="52" spans="1:14" x14ac:dyDescent="0.2">
      <c r="J52" s="39" t="s">
        <v>45</v>
      </c>
      <c r="K52" s="26"/>
      <c r="L52" s="21">
        <v>0.95</v>
      </c>
      <c r="M52" s="21">
        <v>0.72499999999999998</v>
      </c>
      <c r="N52" s="22"/>
    </row>
    <row r="53" spans="1:14" x14ac:dyDescent="0.2">
      <c r="J53" s="39" t="s">
        <v>47</v>
      </c>
      <c r="K53" s="26"/>
      <c r="L53" s="21">
        <v>0.96498905908096277</v>
      </c>
      <c r="M53" s="21">
        <v>0.88402625820568925</v>
      </c>
      <c r="N53" s="22"/>
    </row>
    <row r="54" spans="1:14" x14ac:dyDescent="0.2">
      <c r="A54" s="5"/>
      <c r="B54" s="15"/>
      <c r="J54" s="39" t="s">
        <v>78</v>
      </c>
      <c r="K54" s="26"/>
      <c r="L54" s="21">
        <v>0.9363166953528399</v>
      </c>
      <c r="M54" s="21">
        <v>0.80206540447504304</v>
      </c>
      <c r="N54" s="22"/>
    </row>
    <row r="55" spans="1:14" x14ac:dyDescent="0.2">
      <c r="B55" s="15"/>
      <c r="J55" s="39" t="s">
        <v>79</v>
      </c>
      <c r="K55" s="26"/>
      <c r="L55" s="21">
        <v>0.91596638655462181</v>
      </c>
      <c r="M55" s="21">
        <v>0.73109243697478998</v>
      </c>
      <c r="N55" s="22"/>
    </row>
    <row r="56" spans="1:14" x14ac:dyDescent="0.2">
      <c r="B56" s="15"/>
      <c r="J56" s="39" t="s">
        <v>80</v>
      </c>
      <c r="K56" s="26"/>
      <c r="L56" s="21">
        <v>0.96837944664031617</v>
      </c>
      <c r="M56" s="21">
        <v>0.86956521739130432</v>
      </c>
      <c r="N56" s="22"/>
    </row>
    <row r="57" spans="1:14" x14ac:dyDescent="0.2">
      <c r="B57" s="15"/>
    </row>
    <row r="58" spans="1:14" x14ac:dyDescent="0.2">
      <c r="B58" s="15"/>
    </row>
    <row r="59" spans="1:14" x14ac:dyDescent="0.2">
      <c r="B59" s="15"/>
    </row>
    <row r="60" spans="1:14" x14ac:dyDescent="0.2">
      <c r="B60" s="15"/>
    </row>
    <row r="64" spans="1:14" ht="38.25" x14ac:dyDescent="0.2">
      <c r="J64" s="43" t="s">
        <v>34</v>
      </c>
      <c r="K64" s="44"/>
      <c r="L64" s="24" t="str">
        <f>+L49</f>
        <v>Índice de puntualidad
(Ene-Mar)</v>
      </c>
      <c r="M64" s="24" t="s">
        <v>36</v>
      </c>
    </row>
    <row r="65" spans="2:13" x14ac:dyDescent="0.2">
      <c r="J65" s="39" t="s">
        <v>49</v>
      </c>
      <c r="K65" s="26"/>
      <c r="L65" s="21">
        <v>0.96648044692737434</v>
      </c>
      <c r="M65" s="21">
        <v>0.91061452513966479</v>
      </c>
    </row>
    <row r="66" spans="2:13" ht="12.75" customHeight="1" x14ac:dyDescent="0.2">
      <c r="J66" s="39" t="s">
        <v>43</v>
      </c>
      <c r="K66" s="26"/>
      <c r="L66" s="21">
        <v>0.9662921348314607</v>
      </c>
      <c r="M66" s="21">
        <v>0.9550561797752809</v>
      </c>
    </row>
    <row r="68" spans="2:13" x14ac:dyDescent="0.2">
      <c r="B68" s="15"/>
    </row>
    <row r="78" spans="2:13" x14ac:dyDescent="0.2">
      <c r="B78" s="15"/>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zoomScaleNormal="100" workbookViewId="0">
      <selection activeCell="K10" sqref="K10"/>
    </sheetView>
  </sheetViews>
  <sheetFormatPr baseColWidth="10" defaultRowHeight="15" x14ac:dyDescent="0.25"/>
  <cols>
    <col min="1" max="1" width="33.85546875" bestFit="1" customWidth="1"/>
    <col min="2" max="2" width="11.42578125" customWidth="1"/>
    <col min="4" max="4" width="35.42578125" style="59" customWidth="1"/>
    <col min="5" max="5" width="13.5703125" style="59" bestFit="1" customWidth="1"/>
    <col min="6" max="6" width="24.85546875" customWidth="1"/>
    <col min="7" max="16384" width="11.42578125" style="59"/>
  </cols>
  <sheetData>
    <row r="2" spans="4:7" x14ac:dyDescent="0.25">
      <c r="D2" s="60" t="s">
        <v>104</v>
      </c>
      <c r="E2" s="61" t="s">
        <v>103</v>
      </c>
    </row>
    <row r="3" spans="4:7" x14ac:dyDescent="0.25">
      <c r="D3" s="62" t="s">
        <v>105</v>
      </c>
      <c r="E3" s="63">
        <v>1787</v>
      </c>
    </row>
    <row r="4" spans="4:7" x14ac:dyDescent="0.25">
      <c r="D4" s="62" t="s">
        <v>137</v>
      </c>
      <c r="E4" s="63">
        <v>93</v>
      </c>
      <c r="G4" s="64"/>
    </row>
    <row r="5" spans="4:7" x14ac:dyDescent="0.25">
      <c r="D5" s="62" t="s">
        <v>138</v>
      </c>
      <c r="E5" s="63">
        <v>159</v>
      </c>
      <c r="G5" s="66"/>
    </row>
    <row r="6" spans="4:7" x14ac:dyDescent="0.25">
      <c r="D6" s="62" t="s">
        <v>139</v>
      </c>
      <c r="E6" s="63">
        <v>84</v>
      </c>
      <c r="G6" s="66"/>
    </row>
    <row r="7" spans="4:7" x14ac:dyDescent="0.25">
      <c r="D7" s="62" t="s">
        <v>140</v>
      </c>
      <c r="E7" s="63">
        <v>5</v>
      </c>
      <c r="G7" s="66"/>
    </row>
    <row r="8" spans="4:7" x14ac:dyDescent="0.25">
      <c r="D8" s="62" t="s">
        <v>141</v>
      </c>
      <c r="E8" s="63">
        <v>22</v>
      </c>
      <c r="G8" s="66"/>
    </row>
    <row r="9" spans="4:7" x14ac:dyDescent="0.25">
      <c r="D9"/>
      <c r="E9"/>
      <c r="G9" s="66"/>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1" tint="0.34998626667073579"/>
  </sheetPr>
  <dimension ref="A1:P19"/>
  <sheetViews>
    <sheetView zoomScale="85" zoomScaleNormal="85" workbookViewId="0">
      <pane xSplit="1" ySplit="5" topLeftCell="B6" activePane="bottomRight" state="frozen"/>
      <selection activeCell="A11" activeCellId="1" sqref="N11:N14 A11:A14"/>
      <selection pane="topRight" activeCell="A11" activeCellId="1" sqref="N11:N14 A11:A14"/>
      <selection pane="bottomLeft" activeCell="A11" activeCellId="1" sqref="N11:N14 A11:A14"/>
      <selection pane="bottomRight" activeCell="K22" sqref="K22"/>
    </sheetView>
  </sheetViews>
  <sheetFormatPr baseColWidth="10" defaultRowHeight="15" x14ac:dyDescent="0.25"/>
  <cols>
    <col min="1" max="1" width="37.5703125" style="59" bestFit="1" customWidth="1"/>
    <col min="2" max="3" width="12.28515625" style="59" customWidth="1"/>
    <col min="4" max="4" width="12.5703125" style="59" customWidth="1"/>
    <col min="5" max="5" width="12.140625" style="59" customWidth="1"/>
    <col min="6" max="6" width="12.85546875" style="59" customWidth="1"/>
    <col min="7" max="7" width="12" style="59" customWidth="1"/>
    <col min="8" max="8" width="11.42578125" style="59" customWidth="1"/>
    <col min="9" max="9" width="12.42578125" style="59" customWidth="1"/>
    <col min="10" max="10" width="12.28515625" style="59" customWidth="1"/>
    <col min="11" max="11" width="12" style="59" customWidth="1"/>
    <col min="12" max="12" width="12.5703125" style="59" customWidth="1"/>
    <col min="13" max="13" width="12.28515625" style="59" customWidth="1"/>
    <col min="17" max="16384" width="11.42578125" style="59"/>
  </cols>
  <sheetData>
    <row r="1" spans="1:13" x14ac:dyDescent="0.25">
      <c r="A1"/>
      <c r="E1" s="67" t="s">
        <v>109</v>
      </c>
    </row>
    <row r="2" spans="1:13" x14ac:dyDescent="0.25">
      <c r="A2" s="59" t="s">
        <v>110</v>
      </c>
      <c r="B2" s="59" t="s">
        <v>111</v>
      </c>
    </row>
    <row r="3" spans="1:13" x14ac:dyDescent="0.25">
      <c r="A3" s="59" t="s">
        <v>112</v>
      </c>
      <c r="B3" s="59" t="s">
        <v>111</v>
      </c>
    </row>
    <row r="5" spans="1:13" x14ac:dyDescent="0.25">
      <c r="A5" s="59" t="s">
        <v>113</v>
      </c>
      <c r="B5" s="59" t="s">
        <v>114</v>
      </c>
      <c r="C5" s="59" t="s">
        <v>115</v>
      </c>
      <c r="D5" s="59" t="s">
        <v>116</v>
      </c>
      <c r="E5" s="59" t="s">
        <v>117</v>
      </c>
      <c r="F5" s="59" t="s">
        <v>118</v>
      </c>
      <c r="G5" s="59" t="s">
        <v>119</v>
      </c>
      <c r="H5" s="59" t="s">
        <v>120</v>
      </c>
      <c r="I5" s="59" t="s">
        <v>121</v>
      </c>
      <c r="J5" s="59" t="s">
        <v>122</v>
      </c>
      <c r="K5" s="59" t="s">
        <v>123</v>
      </c>
      <c r="L5" s="59" t="s">
        <v>124</v>
      </c>
      <c r="M5" s="59" t="s">
        <v>125</v>
      </c>
    </row>
    <row r="6" spans="1:13" x14ac:dyDescent="0.25">
      <c r="A6" s="68" t="s">
        <v>126</v>
      </c>
      <c r="B6" s="69">
        <v>33</v>
      </c>
      <c r="C6" s="69">
        <v>18</v>
      </c>
      <c r="D6" s="69">
        <v>42</v>
      </c>
      <c r="E6" s="69">
        <v>0</v>
      </c>
      <c r="F6" s="69">
        <v>0</v>
      </c>
      <c r="G6" s="69">
        <v>0</v>
      </c>
      <c r="H6" s="69">
        <v>0</v>
      </c>
      <c r="I6" s="69">
        <v>0</v>
      </c>
      <c r="J6" s="69">
        <v>0</v>
      </c>
      <c r="K6" s="69">
        <v>0</v>
      </c>
      <c r="L6" s="69">
        <v>0</v>
      </c>
      <c r="M6" s="69">
        <v>0</v>
      </c>
    </row>
    <row r="7" spans="1:13" x14ac:dyDescent="0.25">
      <c r="A7" s="68" t="s">
        <v>129</v>
      </c>
      <c r="B7" s="69">
        <v>16</v>
      </c>
      <c r="C7" s="69">
        <v>9</v>
      </c>
      <c r="D7" s="69">
        <v>19</v>
      </c>
      <c r="E7" s="69">
        <v>0</v>
      </c>
      <c r="F7" s="69">
        <v>0</v>
      </c>
      <c r="G7" s="69">
        <v>0</v>
      </c>
      <c r="H7" s="69">
        <v>0</v>
      </c>
      <c r="I7" s="69">
        <v>0</v>
      </c>
      <c r="J7" s="69">
        <v>0</v>
      </c>
      <c r="K7" s="69">
        <v>0</v>
      </c>
      <c r="L7" s="69">
        <v>0</v>
      </c>
      <c r="M7" s="69">
        <v>0</v>
      </c>
    </row>
    <row r="8" spans="1:13" x14ac:dyDescent="0.25">
      <c r="A8" s="68" t="s">
        <v>130</v>
      </c>
      <c r="B8" s="69">
        <v>0</v>
      </c>
      <c r="C8" s="69">
        <v>3</v>
      </c>
      <c r="D8" s="69">
        <v>17</v>
      </c>
      <c r="E8" s="69">
        <v>0</v>
      </c>
      <c r="F8" s="69">
        <v>0</v>
      </c>
      <c r="G8" s="69">
        <v>0</v>
      </c>
      <c r="H8" s="69">
        <v>0</v>
      </c>
      <c r="I8" s="69">
        <v>0</v>
      </c>
      <c r="J8" s="69">
        <v>0</v>
      </c>
      <c r="K8" s="69">
        <v>0</v>
      </c>
      <c r="L8" s="69">
        <v>0</v>
      </c>
      <c r="M8" s="69">
        <v>0</v>
      </c>
    </row>
    <row r="9" spans="1:13" x14ac:dyDescent="0.25">
      <c r="A9" s="68" t="s">
        <v>127</v>
      </c>
      <c r="B9" s="69">
        <v>9</v>
      </c>
      <c r="C9" s="69">
        <v>4</v>
      </c>
      <c r="D9" s="69">
        <v>4</v>
      </c>
      <c r="E9" s="69">
        <v>0</v>
      </c>
      <c r="F9" s="69">
        <v>0</v>
      </c>
      <c r="G9" s="69">
        <v>0</v>
      </c>
      <c r="H9" s="69">
        <v>0</v>
      </c>
      <c r="I9" s="69">
        <v>0</v>
      </c>
      <c r="J9" s="69">
        <v>0</v>
      </c>
      <c r="K9" s="69">
        <v>0</v>
      </c>
      <c r="L9" s="69">
        <v>0</v>
      </c>
      <c r="M9" s="69">
        <v>0</v>
      </c>
    </row>
    <row r="10" spans="1:13" x14ac:dyDescent="0.25">
      <c r="A10" s="68" t="s">
        <v>128</v>
      </c>
      <c r="B10" s="69">
        <v>8</v>
      </c>
      <c r="C10" s="69">
        <v>2</v>
      </c>
      <c r="D10" s="69">
        <v>2</v>
      </c>
      <c r="E10" s="69">
        <v>0</v>
      </c>
      <c r="F10" s="69">
        <v>0</v>
      </c>
      <c r="G10" s="69">
        <v>0</v>
      </c>
      <c r="H10" s="69">
        <v>0</v>
      </c>
      <c r="I10" s="69">
        <v>0</v>
      </c>
      <c r="J10" s="69">
        <v>0</v>
      </c>
      <c r="K10" s="69">
        <v>0</v>
      </c>
      <c r="L10" s="69">
        <v>0</v>
      </c>
      <c r="M10" s="69">
        <v>0</v>
      </c>
    </row>
    <row r="11" spans="1:13" x14ac:dyDescent="0.25">
      <c r="A11" s="70" t="s">
        <v>106</v>
      </c>
      <c r="B11" s="71">
        <v>108</v>
      </c>
      <c r="C11" s="71">
        <v>68</v>
      </c>
      <c r="D11" s="71">
        <v>94</v>
      </c>
      <c r="E11" s="71">
        <v>0</v>
      </c>
      <c r="F11" s="71">
        <v>0</v>
      </c>
      <c r="G11" s="71">
        <v>0</v>
      </c>
      <c r="H11" s="71">
        <v>0</v>
      </c>
      <c r="I11" s="71">
        <v>0</v>
      </c>
      <c r="J11" s="71">
        <v>0</v>
      </c>
      <c r="K11" s="71">
        <v>0</v>
      </c>
      <c r="L11" s="71">
        <v>0</v>
      </c>
      <c r="M11" s="71">
        <v>0</v>
      </c>
    </row>
    <row r="12" spans="1:13" x14ac:dyDescent="0.25">
      <c r="A12" s="70" t="s">
        <v>131</v>
      </c>
      <c r="B12" s="71">
        <v>59</v>
      </c>
      <c r="C12" s="71">
        <v>51</v>
      </c>
      <c r="D12" s="71">
        <v>49</v>
      </c>
      <c r="E12" s="71">
        <v>0</v>
      </c>
      <c r="F12" s="71">
        <v>0</v>
      </c>
      <c r="G12" s="71">
        <v>0</v>
      </c>
      <c r="H12" s="71">
        <v>0</v>
      </c>
      <c r="I12" s="71">
        <v>0</v>
      </c>
      <c r="J12" s="71">
        <v>0</v>
      </c>
      <c r="K12" s="71">
        <v>0</v>
      </c>
      <c r="L12" s="71">
        <v>0</v>
      </c>
      <c r="M12" s="71">
        <v>0</v>
      </c>
    </row>
    <row r="13" spans="1:13" x14ac:dyDescent="0.25">
      <c r="A13" s="70" t="s">
        <v>107</v>
      </c>
      <c r="B13" s="71">
        <v>34</v>
      </c>
      <c r="C13" s="71">
        <v>14</v>
      </c>
      <c r="D13" s="71">
        <v>36</v>
      </c>
      <c r="E13" s="71">
        <v>0</v>
      </c>
      <c r="F13" s="71">
        <v>0</v>
      </c>
      <c r="G13" s="71">
        <v>0</v>
      </c>
      <c r="H13" s="71">
        <v>0</v>
      </c>
      <c r="I13" s="71">
        <v>0</v>
      </c>
      <c r="J13" s="71">
        <v>0</v>
      </c>
      <c r="K13" s="71">
        <v>0</v>
      </c>
      <c r="L13" s="71">
        <v>0</v>
      </c>
      <c r="M13" s="71">
        <v>0</v>
      </c>
    </row>
    <row r="14" spans="1:13" x14ac:dyDescent="0.25">
      <c r="A14" s="70" t="s">
        <v>108</v>
      </c>
      <c r="B14" s="71">
        <v>1</v>
      </c>
      <c r="C14" s="71">
        <v>0</v>
      </c>
      <c r="D14" s="71">
        <v>4</v>
      </c>
      <c r="E14" s="71">
        <v>0</v>
      </c>
      <c r="F14" s="71">
        <v>0</v>
      </c>
      <c r="G14" s="71">
        <v>0</v>
      </c>
      <c r="H14" s="71">
        <v>0</v>
      </c>
      <c r="I14" s="71">
        <v>0</v>
      </c>
      <c r="J14" s="71">
        <v>0</v>
      </c>
      <c r="K14" s="71">
        <v>0</v>
      </c>
      <c r="L14" s="71">
        <v>0</v>
      </c>
      <c r="M14" s="71">
        <v>0</v>
      </c>
    </row>
    <row r="15" spans="1:13" x14ac:dyDescent="0.25">
      <c r="A15" s="70" t="s">
        <v>132</v>
      </c>
      <c r="B15" s="71">
        <v>12</v>
      </c>
      <c r="C15" s="71">
        <v>3</v>
      </c>
      <c r="D15" s="71">
        <v>2</v>
      </c>
      <c r="E15" s="71">
        <v>0</v>
      </c>
      <c r="F15" s="71">
        <v>0</v>
      </c>
      <c r="G15" s="71">
        <v>0</v>
      </c>
      <c r="H15" s="71">
        <v>0</v>
      </c>
      <c r="I15" s="71">
        <v>0</v>
      </c>
      <c r="J15" s="71">
        <v>0</v>
      </c>
      <c r="K15" s="71">
        <v>0</v>
      </c>
      <c r="L15" s="71">
        <v>0</v>
      </c>
      <c r="M15" s="71">
        <v>0</v>
      </c>
    </row>
    <row r="16" spans="1:13" x14ac:dyDescent="0.25">
      <c r="A16" s="70" t="s">
        <v>134</v>
      </c>
      <c r="B16" s="71">
        <v>0</v>
      </c>
      <c r="C16" s="71">
        <v>0</v>
      </c>
      <c r="D16" s="71">
        <v>2</v>
      </c>
      <c r="E16" s="71">
        <v>0</v>
      </c>
      <c r="F16" s="71">
        <v>0</v>
      </c>
      <c r="G16" s="71">
        <v>0</v>
      </c>
      <c r="H16" s="71">
        <v>0</v>
      </c>
      <c r="I16" s="71">
        <v>0</v>
      </c>
      <c r="J16" s="71">
        <v>0</v>
      </c>
      <c r="K16" s="71">
        <v>0</v>
      </c>
      <c r="L16" s="71">
        <v>0</v>
      </c>
      <c r="M16" s="71">
        <v>0</v>
      </c>
    </row>
    <row r="17" spans="1:13" x14ac:dyDescent="0.25">
      <c r="A17" s="70" t="s">
        <v>135</v>
      </c>
      <c r="B17" s="71">
        <v>1</v>
      </c>
      <c r="C17" s="71">
        <v>0</v>
      </c>
      <c r="D17" s="71">
        <v>1</v>
      </c>
      <c r="E17" s="71">
        <v>0</v>
      </c>
      <c r="F17" s="71">
        <v>0</v>
      </c>
      <c r="G17" s="71">
        <v>0</v>
      </c>
      <c r="H17" s="71">
        <v>0</v>
      </c>
      <c r="I17" s="71">
        <v>0</v>
      </c>
      <c r="J17" s="71">
        <v>0</v>
      </c>
      <c r="K17" s="71">
        <v>0</v>
      </c>
      <c r="L17" s="71">
        <v>0</v>
      </c>
      <c r="M17" s="71">
        <v>0</v>
      </c>
    </row>
    <row r="18" spans="1:13" x14ac:dyDescent="0.25">
      <c r="A18" s="70" t="s">
        <v>136</v>
      </c>
      <c r="B18" s="71">
        <v>1</v>
      </c>
      <c r="C18" s="71">
        <v>0</v>
      </c>
      <c r="D18" s="71">
        <v>0</v>
      </c>
      <c r="E18" s="71">
        <v>0</v>
      </c>
      <c r="F18" s="71">
        <v>0</v>
      </c>
      <c r="G18" s="71">
        <v>0</v>
      </c>
      <c r="H18" s="71">
        <v>0</v>
      </c>
      <c r="I18" s="71">
        <v>0</v>
      </c>
      <c r="J18" s="71">
        <v>0</v>
      </c>
      <c r="K18" s="71">
        <v>0</v>
      </c>
      <c r="L18" s="71">
        <v>0</v>
      </c>
      <c r="M18" s="71">
        <v>0</v>
      </c>
    </row>
    <row r="19" spans="1:13" x14ac:dyDescent="0.25">
      <c r="A19" s="72" t="s">
        <v>133</v>
      </c>
      <c r="B19" s="65">
        <v>141</v>
      </c>
      <c r="C19" s="65">
        <v>86</v>
      </c>
      <c r="D19" s="65">
        <v>136</v>
      </c>
      <c r="E19" s="65">
        <v>0</v>
      </c>
      <c r="F19" s="65">
        <v>0</v>
      </c>
      <c r="G19" s="65">
        <v>0</v>
      </c>
      <c r="H19" s="65">
        <v>0</v>
      </c>
      <c r="I19" s="65">
        <v>0</v>
      </c>
      <c r="J19" s="65">
        <v>0</v>
      </c>
      <c r="K19" s="65">
        <v>0</v>
      </c>
      <c r="L19" s="65">
        <v>0</v>
      </c>
      <c r="M19" s="65">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7" customFormat="1" x14ac:dyDescent="0.2"/>
    <row r="4" spans="2:3" s="37" customFormat="1" x14ac:dyDescent="0.2">
      <c r="B4" s="34" t="s">
        <v>81</v>
      </c>
      <c r="C4" s="35" t="s">
        <v>70</v>
      </c>
    </row>
    <row r="5" spans="2:3" s="37" customFormat="1" ht="37.5" customHeight="1" x14ac:dyDescent="0.2">
      <c r="B5" s="36" t="s">
        <v>50</v>
      </c>
      <c r="C5" s="36" t="s">
        <v>71</v>
      </c>
    </row>
    <row r="6" spans="2:3" s="37" customFormat="1" x14ac:dyDescent="0.2">
      <c r="B6" s="36" t="s">
        <v>82</v>
      </c>
      <c r="C6" s="36" t="s">
        <v>83</v>
      </c>
    </row>
    <row r="7" spans="2:3" s="37" customFormat="1" x14ac:dyDescent="0.2">
      <c r="B7" s="36" t="s">
        <v>51</v>
      </c>
      <c r="C7" s="36" t="s">
        <v>84</v>
      </c>
    </row>
    <row r="8" spans="2:3" s="37" customFormat="1" ht="38.25" x14ac:dyDescent="0.2">
      <c r="B8" s="36" t="s">
        <v>52</v>
      </c>
      <c r="C8" s="36" t="s">
        <v>75</v>
      </c>
    </row>
    <row r="9" spans="2:3" s="37" customFormat="1" x14ac:dyDescent="0.2">
      <c r="B9" s="36" t="s">
        <v>53</v>
      </c>
      <c r="C9" s="36" t="s">
        <v>85</v>
      </c>
    </row>
    <row r="10" spans="2:3" s="37" customFormat="1" ht="25.5" x14ac:dyDescent="0.2">
      <c r="B10" s="36" t="s">
        <v>54</v>
      </c>
      <c r="C10" s="36" t="s">
        <v>86</v>
      </c>
    </row>
    <row r="11" spans="2:3" s="37" customFormat="1" x14ac:dyDescent="0.2">
      <c r="B11" s="36" t="s">
        <v>55</v>
      </c>
      <c r="C11" s="36" t="s">
        <v>87</v>
      </c>
    </row>
    <row r="12" spans="2:3" s="37" customFormat="1" x14ac:dyDescent="0.2">
      <c r="B12" s="36" t="s">
        <v>56</v>
      </c>
      <c r="C12" s="36" t="s">
        <v>88</v>
      </c>
    </row>
    <row r="13" spans="2:3" s="37" customFormat="1" ht="25.5" x14ac:dyDescent="0.2">
      <c r="B13" s="36" t="s">
        <v>58</v>
      </c>
      <c r="C13" s="36" t="s">
        <v>89</v>
      </c>
    </row>
    <row r="14" spans="2:3" s="37" customFormat="1" ht="25.5" x14ac:dyDescent="0.2">
      <c r="B14" s="36" t="s">
        <v>57</v>
      </c>
      <c r="C14" s="36" t="s">
        <v>90</v>
      </c>
    </row>
    <row r="15" spans="2:3" s="37" customFormat="1" ht="38.25" x14ac:dyDescent="0.2">
      <c r="B15" s="36" t="s">
        <v>59</v>
      </c>
      <c r="C15" s="36" t="s">
        <v>91</v>
      </c>
    </row>
    <row r="16" spans="2:3" s="37" customFormat="1" ht="25.5" x14ac:dyDescent="0.2">
      <c r="B16" s="36" t="s">
        <v>60</v>
      </c>
      <c r="C16" s="36" t="s">
        <v>72</v>
      </c>
    </row>
    <row r="17" spans="2:3" s="37" customFormat="1" ht="25.5" x14ac:dyDescent="0.2">
      <c r="B17" s="36" t="s">
        <v>61</v>
      </c>
      <c r="C17" s="36" t="s">
        <v>92</v>
      </c>
    </row>
    <row r="18" spans="2:3" s="37" customFormat="1" ht="25.5" x14ac:dyDescent="0.2">
      <c r="B18" s="36" t="s">
        <v>62</v>
      </c>
      <c r="C18" s="36" t="s">
        <v>73</v>
      </c>
    </row>
    <row r="19" spans="2:3" s="37" customFormat="1" x14ac:dyDescent="0.2">
      <c r="B19" s="36" t="s">
        <v>63</v>
      </c>
      <c r="C19" s="36" t="s">
        <v>74</v>
      </c>
    </row>
    <row r="20" spans="2:3" s="37" customFormat="1" ht="51" x14ac:dyDescent="0.2">
      <c r="B20" s="36" t="s">
        <v>64</v>
      </c>
      <c r="C20" s="36" t="s">
        <v>93</v>
      </c>
    </row>
    <row r="21" spans="2:3" s="37" customFormat="1" x14ac:dyDescent="0.2">
      <c r="B21" s="36" t="s">
        <v>94</v>
      </c>
      <c r="C21" s="36" t="s">
        <v>95</v>
      </c>
    </row>
    <row r="22" spans="2:3" s="37" customFormat="1" x14ac:dyDescent="0.2">
      <c r="B22" s="36" t="s">
        <v>65</v>
      </c>
      <c r="C22" s="36" t="s">
        <v>96</v>
      </c>
    </row>
    <row r="23" spans="2:3" s="37" customFormat="1" ht="51" x14ac:dyDescent="0.2">
      <c r="B23" s="36" t="s">
        <v>66</v>
      </c>
      <c r="C23" s="36" t="s">
        <v>97</v>
      </c>
    </row>
    <row r="24" spans="2:3" s="37" customFormat="1" x14ac:dyDescent="0.2">
      <c r="B24" s="36" t="s">
        <v>67</v>
      </c>
      <c r="C24" s="36" t="s">
        <v>98</v>
      </c>
    </row>
    <row r="25" spans="2:3" s="37" customFormat="1" x14ac:dyDescent="0.2">
      <c r="B25"/>
      <c r="C25"/>
    </row>
    <row r="26" spans="2:3" s="37"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2018-06-05T23:50:01Z</dcterms:modified>
</cp:coreProperties>
</file>