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D:\DATOS\Desktop\Ernesto Puntualidad y quejas VF\Indice de puntualidad\PUBLICACIONES\2017\ENE-DIC 2017\REGION 4\"/>
    </mc:Choice>
  </mc:AlternateContent>
  <bookViews>
    <workbookView xWindow="0" yWindow="0" windowWidth="21600" windowHeight="9735" tabRatio="615"/>
  </bookViews>
  <sheets>
    <sheet name="PUNTUALIDAD" sheetId="19" r:id="rId1"/>
    <sheet name="Gráficos Índice de Puntualidad" sheetId="20" r:id="rId2"/>
    <sheet name="Graficas Demoras" sheetId="21" r:id="rId3"/>
    <sheet name="Detalle Total de Causas" sheetId="22" r:id="rId4"/>
    <sheet name="Notas" sheetId="17" r:id="rId5"/>
  </sheets>
  <externalReferences>
    <externalReference r:id="rId6"/>
  </externalReferences>
  <calcPr calcId="171027"/>
  <pivotCaches>
    <pivotCache cacheId="226" r:id="rId7"/>
  </pivotCaches>
</workbook>
</file>

<file path=xl/calcChain.xml><?xml version="1.0" encoding="utf-8"?>
<calcChain xmlns="http://schemas.openxmlformats.org/spreadsheetml/2006/main">
  <c r="A3" i="20" l="1"/>
  <c r="BP12" i="19" l="1"/>
  <c r="BM12" i="19"/>
  <c r="BI12" i="19" l="1"/>
  <c r="BH12" i="19"/>
  <c r="BG12" i="19"/>
  <c r="BD12" i="19"/>
  <c r="BC12" i="19"/>
  <c r="BB12" i="19"/>
  <c r="AX12" i="19"/>
  <c r="AW12" i="19"/>
  <c r="AY12" i="19"/>
  <c r="AT12" i="19"/>
  <c r="AS12" i="19"/>
  <c r="AR12" i="19"/>
  <c r="AO12" i="19"/>
  <c r="AN12" i="19"/>
  <c r="AM12" i="19"/>
  <c r="AJ12" i="19"/>
  <c r="AI12" i="19"/>
  <c r="AH12" i="19"/>
  <c r="AE12" i="19"/>
  <c r="AD12" i="19"/>
  <c r="AC12" i="19"/>
  <c r="Z12" i="19"/>
  <c r="Y12" i="19"/>
  <c r="X12" i="19"/>
  <c r="U12" i="19"/>
  <c r="T12" i="19"/>
  <c r="S12" i="19"/>
  <c r="P12" i="19"/>
  <c r="O12" i="19"/>
  <c r="N12" i="19"/>
  <c r="K12" i="19"/>
  <c r="J12" i="19"/>
  <c r="I12" i="19"/>
  <c r="F12" i="19"/>
  <c r="E12" i="19"/>
  <c r="D12" i="19"/>
  <c r="G12" i="19" l="1"/>
  <c r="BE12" i="19"/>
  <c r="AZ12" i="19"/>
  <c r="AF12" i="19"/>
  <c r="AP12" i="19"/>
  <c r="L12" i="19"/>
  <c r="Q12" i="19"/>
  <c r="V12" i="19"/>
  <c r="AA12" i="19"/>
  <c r="AK12" i="19"/>
  <c r="AU12" i="19"/>
  <c r="BJ12" i="19"/>
  <c r="BO12" i="19" l="1"/>
  <c r="BN12" i="19"/>
</calcChain>
</file>

<file path=xl/sharedStrings.xml><?xml version="1.0" encoding="utf-8"?>
<sst xmlns="http://schemas.openxmlformats.org/spreadsheetml/2006/main" count="181" uniqueCount="117">
  <si>
    <t>Interjet (ABC Aerolíneas)</t>
  </si>
  <si>
    <t>Vivaaerobus (Aeroenlaces)</t>
  </si>
  <si>
    <t>Volaris (Concesionaria Vuela Cia de Aviación)</t>
  </si>
  <si>
    <r>
      <t xml:space="preserve">EMPRESAS NACIONALES/ </t>
    </r>
    <r>
      <rPr>
        <b/>
        <i/>
        <sz val="11"/>
        <rFont val="Arial"/>
        <family val="2"/>
      </rPr>
      <t>DOMESTIC AIR CARRIER</t>
    </r>
  </si>
  <si>
    <t>ESTADÍSTICA POR EMPRESA / AIR CARRIER STATISTICS</t>
  </si>
  <si>
    <t>Mar/Mar</t>
  </si>
  <si>
    <t>AIJ</t>
  </si>
  <si>
    <t>VIV</t>
  </si>
  <si>
    <t>VOI</t>
  </si>
  <si>
    <t>E m p r e s a / Air Carrier</t>
  </si>
  <si>
    <t>ÍNDICE DE PUNTUALIDAD/ PUNCTUALITY INDEX</t>
  </si>
  <si>
    <t>IATA</t>
  </si>
  <si>
    <t>Índice Puntualidad</t>
  </si>
  <si>
    <t>Feb/Feb</t>
  </si>
  <si>
    <t>Abr/Apr</t>
  </si>
  <si>
    <t>May/May</t>
  </si>
  <si>
    <t>Jun/Jun</t>
  </si>
  <si>
    <t>Jul/Jul</t>
  </si>
  <si>
    <t>Ago/Aug</t>
  </si>
  <si>
    <t>Sep/Sep</t>
  </si>
  <si>
    <t>Oct/Oct</t>
  </si>
  <si>
    <t>Nov/Nov</t>
  </si>
  <si>
    <t>Dic/Dec</t>
  </si>
  <si>
    <r>
      <t>Ene/</t>
    </r>
    <r>
      <rPr>
        <b/>
        <i/>
        <sz val="10"/>
        <color theme="0"/>
        <rFont val="Arial"/>
        <family val="2"/>
      </rPr>
      <t>Jan</t>
    </r>
  </si>
  <si>
    <t>Aerolínea</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</si>
  <si>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</si>
  <si>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</si>
  <si>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</si>
  <si>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</si>
  <si>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</si>
  <si>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</si>
  <si>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</si>
  <si>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</si>
  <si>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</si>
  <si>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</si>
  <si>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</si>
  <si>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</si>
  <si>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</si>
  <si>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</si>
  <si>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</si>
  <si>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</si>
  <si>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</si>
  <si>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</si>
  <si>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</si>
  <si>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</si>
  <si>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</si>
  <si>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</si>
  <si>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</si>
  <si>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</si>
  <si>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</si>
  <si>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 xml:space="preserve">Fuente: Comandancia del Aeropuerto, Subcomité de Demoras
</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</si>
  <si>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</si>
  <si>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</si>
  <si>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</si>
  <si>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</si>
  <si>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</si>
  <si>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</si>
  <si>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Interjet</t>
  </si>
  <si>
    <t>Vivaaerobus</t>
  </si>
  <si>
    <t>Volaris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</si>
  <si>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</si>
  <si>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</si>
  <si>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</si>
  <si>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</si>
  <si>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</si>
  <si>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</si>
  <si>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</si>
  <si>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</si>
  <si>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</si>
  <si>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</si>
  <si>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</si>
  <si>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</si>
  <si>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</si>
  <si>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</si>
  <si>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</si>
  <si>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</si>
  <si>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</si>
  <si>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</si>
  <si>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Total Anual 2017  (Ene-Dic)
Empresas Nacionales</t>
  </si>
  <si>
    <t>Índice de puntualidad
(Ene-Dic)</t>
  </si>
  <si>
    <t>AEROPUERTO DE  CHETUMAL</t>
  </si>
  <si>
    <t>Operaciones</t>
  </si>
  <si>
    <t>Detalle</t>
  </si>
  <si>
    <t>Operaciones a Tiempo</t>
  </si>
  <si>
    <t>No Imputable</t>
  </si>
  <si>
    <t xml:space="preserve">APLICACIÓN DE CONTROL DE FLUJO </t>
  </si>
  <si>
    <t>CONTROL DE FLUJO SENEAM</t>
  </si>
  <si>
    <t>EVENTO OCASIONAL</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</si>
  <si>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</si>
  <si>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</si>
  <si>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</si>
  <si>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</si>
  <si>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</si>
  <si>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</si>
  <si>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</si>
  <si>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</si>
  <si>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</si>
  <si>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</si>
  <si>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</si>
  <si>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</si>
  <si>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</si>
  <si>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</si>
  <si>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</si>
  <si>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</si>
  <si>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</si>
  <si>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</si>
  <si>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OPERACIONES AEROLINEA*</t>
  </si>
  <si>
    <t>MANTENIMIENTO AERONAVES*</t>
  </si>
  <si>
    <t>REPERCUSIONES POR UN TERCERO</t>
  </si>
  <si>
    <t>METEOROLOGIA</t>
  </si>
  <si>
    <t>COMBUSTIBLES</t>
  </si>
  <si>
    <t>Total general</t>
  </si>
  <si>
    <t>Operaciones Imputables a la aerolínea</t>
  </si>
  <si>
    <t xml:space="preserve">Aplicación De Control De Flujo </t>
  </si>
  <si>
    <t>Control De Flujo Seneam</t>
  </si>
  <si>
    <t>Evento Ocasional</t>
  </si>
  <si>
    <t>Otros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</si>
</sst>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64" fontId="6"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6"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0" fontId="5" fillId="0" borderId="0"/>
    <xf numFmtId="9" fontId="29" fillId="0" borderId="0" applyFont="0" applyFill="0" applyBorder="0" applyAlignment="0" applyProtection="0"/>
    <xf numFmtId="43" fontId="33" fillId="0" borderId="0" applyFont="0" applyFill="0" applyBorder="0" applyAlignment="0" applyProtection="0"/>
    <xf numFmtId="0" fontId="6"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6" fillId="4" borderId="0" applyNumberFormat="0" applyBorder="0" applyAlignment="0" applyProtection="0"/>
    <xf numFmtId="0" fontId="37" fillId="16" borderId="1" applyNumberFormat="0" applyAlignment="0" applyProtection="0"/>
    <xf numFmtId="0" fontId="38" fillId="17" borderId="2" applyNumberFormat="0" applyAlignment="0" applyProtection="0"/>
    <xf numFmtId="0" fontId="39" fillId="0" borderId="3" applyNumberFormat="0" applyFill="0" applyAlignment="0" applyProtection="0"/>
    <xf numFmtId="0" fontId="40" fillId="0" borderId="0" applyNumberFormat="0" applyFill="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21" borderId="0" applyNumberFormat="0" applyBorder="0" applyAlignment="0" applyProtection="0"/>
    <xf numFmtId="0" fontId="41" fillId="7" borderId="1" applyNumberFormat="0" applyAlignment="0" applyProtection="0"/>
    <xf numFmtId="167" fontId="6" fillId="0" borderId="0" applyFont="0" applyFill="0" applyBorder="0" applyAlignment="0" applyProtection="0"/>
    <xf numFmtId="0" fontId="42" fillId="3" borderId="0" applyNumberFormat="0" applyBorder="0" applyAlignment="0" applyProtection="0"/>
    <xf numFmtId="0" fontId="43" fillId="22" borderId="0" applyNumberFormat="0" applyBorder="0" applyAlignment="0" applyProtection="0"/>
    <xf numFmtId="0" fontId="10" fillId="0" borderId="0"/>
    <xf numFmtId="0" fontId="10" fillId="0" borderId="0"/>
    <xf numFmtId="0" fontId="6" fillId="0" borderId="0"/>
    <xf numFmtId="0" fontId="6" fillId="0" borderId="0"/>
    <xf numFmtId="0" fontId="4" fillId="0" borderId="0"/>
    <xf numFmtId="0" fontId="10" fillId="0" borderId="0"/>
    <xf numFmtId="0" fontId="34" fillId="23" borderId="4" applyNumberFormat="0" applyFont="0" applyAlignment="0" applyProtection="0"/>
    <xf numFmtId="0" fontId="44" fillId="16" borderId="5"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6" applyNumberFormat="0" applyFill="0" applyAlignment="0" applyProtection="0"/>
    <xf numFmtId="0" fontId="48" fillId="0" borderId="7" applyNumberFormat="0" applyFill="0" applyAlignment="0" applyProtection="0"/>
    <xf numFmtId="0" fontId="40" fillId="0" borderId="8" applyNumberFormat="0" applyFill="0" applyAlignment="0" applyProtection="0"/>
    <xf numFmtId="0" fontId="49" fillId="0" borderId="9" applyNumberFormat="0" applyFill="0" applyAlignment="0" applyProtection="0"/>
    <xf numFmtId="0" fontId="4" fillId="0" borderId="0"/>
    <xf numFmtId="0" fontId="3"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3">
    <xf numFmtId="0" fontId="0" fillId="0" borderId="0" xfId="0"/>
    <xf numFmtId="0" fontId="0" fillId="0" borderId="10" xfId="0" applyFill="1" applyBorder="1"/>
    <xf numFmtId="0" fontId="0" fillId="0" borderId="0" xfId="0" applyFill="1" applyBorder="1"/>
    <xf numFmtId="0" fontId="7" fillId="0" borderId="0" xfId="0" applyFont="1"/>
    <xf numFmtId="0" fontId="0" fillId="0" borderId="10" xfId="0" applyFill="1" applyBorder="1" applyAlignment="1">
      <alignment horizontal="left"/>
    </xf>
    <xf numFmtId="0" fontId="0" fillId="0" borderId="0" xfId="0" applyAlignment="1">
      <alignment horizontal="left"/>
    </xf>
    <xf numFmtId="0" fontId="27" fillId="0" borderId="0" xfId="0" applyFont="1" applyAlignment="1">
      <alignment horizontal="left"/>
    </xf>
    <xf numFmtId="0" fontId="7" fillId="0" borderId="0" xfId="0" applyFont="1" applyFill="1" applyAlignment="1">
      <alignment horizontal="left"/>
    </xf>
    <xf numFmtId="0" fontId="8" fillId="0" borderId="0" xfId="0" applyFont="1" applyFill="1" applyAlignment="1">
      <alignment horizontal="left"/>
    </xf>
    <xf numFmtId="9" fontId="0" fillId="0" borderId="0" xfId="44" applyFont="1" applyFill="1" applyBorder="1"/>
    <xf numFmtId="0" fontId="30" fillId="0" borderId="0" xfId="0" applyFont="1"/>
    <xf numFmtId="3" fontId="0" fillId="0" borderId="10" xfId="0" applyNumberFormat="1" applyFill="1" applyBorder="1"/>
    <xf numFmtId="9" fontId="0" fillId="0" borderId="0" xfId="0" applyNumberFormat="1"/>
    <xf numFmtId="0" fontId="7" fillId="0" borderId="0" xfId="0" applyFont="1" applyAlignment="1"/>
    <xf numFmtId="9" fontId="0" fillId="0" borderId="10" xfId="0" applyNumberFormat="1" applyBorder="1" applyAlignment="1">
      <alignment horizontal="center" wrapText="1"/>
    </xf>
    <xf numFmtId="0" fontId="0" fillId="0" borderId="0" xfId="0" applyBorder="1"/>
    <xf numFmtId="0" fontId="31" fillId="25" borderId="10"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0" fillId="27" borderId="11" xfId="0" applyFill="1" applyBorder="1"/>
    <xf numFmtId="165" fontId="0" fillId="0" borderId="10" xfId="45" applyNumberFormat="1" applyFont="1" applyFill="1" applyBorder="1"/>
    <xf numFmtId="0" fontId="6" fillId="0" borderId="0" xfId="0" applyFont="1"/>
    <xf numFmtId="166" fontId="7" fillId="0" borderId="0" xfId="0" applyNumberFormat="1" applyFont="1"/>
    <xf numFmtId="0" fontId="7" fillId="24" borderId="13" xfId="0" applyFont="1" applyFill="1" applyBorder="1" applyAlignment="1">
      <alignment wrapText="1"/>
    </xf>
    <xf numFmtId="9" fontId="0" fillId="0" borderId="10" xfId="44" applyNumberFormat="1" applyFont="1" applyFill="1" applyBorder="1"/>
    <xf numFmtId="9" fontId="7" fillId="24" borderId="10" xfId="44" applyFont="1" applyFill="1" applyBorder="1" applyAlignment="1">
      <alignment horizontal="center" vertical="center"/>
    </xf>
    <xf numFmtId="9" fontId="0" fillId="0" borderId="10" xfId="44" applyFont="1" applyFill="1" applyBorder="1"/>
    <xf numFmtId="0" fontId="31" fillId="25" borderId="10" xfId="82" applyFont="1" applyFill="1" applyBorder="1" applyAlignment="1">
      <alignment horizontal="center" vertical="center" wrapText="1"/>
    </xf>
    <xf numFmtId="0" fontId="31" fillId="25" borderId="13" xfId="82" applyFont="1" applyFill="1" applyBorder="1" applyAlignment="1">
      <alignment horizontal="center" vertical="center" wrapText="1"/>
    </xf>
    <xf numFmtId="0" fontId="6" fillId="29" borderId="10" xfId="82" applyFill="1" applyBorder="1" applyAlignment="1">
      <alignment vertical="center" wrapText="1"/>
    </xf>
    <xf numFmtId="0" fontId="0" fillId="0" borderId="0" xfId="0" applyAlignment="1">
      <alignment wrapText="1"/>
    </xf>
    <xf numFmtId="0" fontId="30" fillId="0" borderId="0" xfId="0" applyFont="1" applyAlignment="1"/>
    <xf numFmtId="9" fontId="6" fillId="27" borderId="13" xfId="0" applyNumberFormat="1" applyFont="1" applyFill="1" applyBorder="1"/>
    <xf numFmtId="0" fontId="7" fillId="0" borderId="0" xfId="0" applyFont="1" applyAlignment="1">
      <alignment horizontal="left"/>
    </xf>
    <xf numFmtId="0" fontId="8" fillId="0" borderId="0" xfId="0" applyFont="1" applyAlignment="1"/>
    <xf numFmtId="3" fontId="7" fillId="24" borderId="11" xfId="0" applyNumberFormat="1" applyFont="1" applyFill="1" applyBorder="1" applyAlignment="1">
      <alignment wrapText="1"/>
    </xf>
    <xf numFmtId="0" fontId="7" fillId="24" borderId="13" xfId="0" applyFont="1" applyFill="1" applyBorder="1" applyAlignment="1">
      <alignment horizontal="center" wrapText="1"/>
    </xf>
    <xf numFmtId="0" fontId="7" fillId="24" borderId="15" xfId="0" applyFont="1" applyFill="1" applyBorder="1" applyAlignment="1">
      <alignment horizontal="center" wrapText="1"/>
    </xf>
    <xf numFmtId="0" fontId="31" fillId="26" borderId="13" xfId="0" applyFont="1" applyFill="1" applyBorder="1" applyAlignment="1">
      <alignment horizontal="center"/>
    </xf>
    <xf numFmtId="0" fontId="31" fillId="26" borderId="15" xfId="0" applyFont="1" applyFill="1" applyBorder="1" applyAlignment="1">
      <alignment horizontal="center"/>
    </xf>
    <xf numFmtId="0" fontId="31" fillId="26" borderId="11" xfId="0" applyFont="1" applyFill="1" applyBorder="1" applyAlignment="1">
      <alignment horizontal="center"/>
    </xf>
    <xf numFmtId="0" fontId="31" fillId="28" borderId="0" xfId="0" applyFont="1" applyFill="1" applyBorder="1" applyAlignment="1">
      <alignment horizontal="center" wrapText="1"/>
    </xf>
    <xf numFmtId="0" fontId="31" fillId="28" borderId="16" xfId="0" applyFont="1" applyFill="1" applyBorder="1" applyAlignment="1">
      <alignment horizontal="center" wrapText="1"/>
    </xf>
    <xf numFmtId="0" fontId="31" fillId="26" borderId="12" xfId="0" applyFont="1" applyFill="1" applyBorder="1" applyAlignment="1">
      <alignment horizontal="center" vertical="center"/>
    </xf>
    <xf numFmtId="0" fontId="31" fillId="26" borderId="14" xfId="0" applyFont="1" applyFill="1" applyBorder="1" applyAlignment="1">
      <alignment horizontal="center" vertical="center"/>
    </xf>
    <xf numFmtId="0" fontId="31" fillId="25" borderId="13" xfId="0" applyFont="1" applyFill="1" applyBorder="1" applyAlignment="1">
      <alignment horizontal="center"/>
    </xf>
    <xf numFmtId="0" fontId="31" fillId="25" borderId="15" xfId="0" applyFont="1" applyFill="1" applyBorder="1" applyAlignment="1">
      <alignment horizontal="center"/>
    </xf>
    <xf numFmtId="0" fontId="31" fillId="25" borderId="11" xfId="0" applyFont="1" applyFill="1" applyBorder="1" applyAlignment="1">
      <alignment horizontal="center"/>
    </xf>
    <xf numFmtId="0" fontId="1" fillId="0" borderId="0" xfId="103"/>
    <xf numFmtId="0" fontId="50" fillId="24" borderId="10" xfId="103" applyFont="1" applyFill="1" applyBorder="1"/>
    <xf numFmtId="165" fontId="50" fillId="24" borderId="10" xfId="103" applyNumberFormat="1" applyFont="1" applyFill="1" applyBorder="1"/>
    <xf numFmtId="0" fontId="1" fillId="0" borderId="10" xfId="103" applyBorder="1"/>
    <xf numFmtId="165" fontId="0" fillId="0" borderId="10" xfId="104" applyNumberFormat="1" applyFont="1" applyBorder="1"/>
    <xf numFmtId="166" fontId="0" fillId="0" borderId="0" xfId="105" applyNumberFormat="1" applyFont="1"/>
    <xf numFmtId="165" fontId="1" fillId="0" borderId="0" xfId="103" applyNumberFormat="1"/>
    <xf numFmtId="165" fontId="0" fillId="0" borderId="0" xfId="104" applyNumberFormat="1" applyFont="1"/>
    <xf numFmtId="0" fontId="50" fillId="0" borderId="0" xfId="103" applyFont="1"/>
    <xf numFmtId="0" fontId="1" fillId="31" borderId="0" xfId="103" applyFill="1" applyAlignment="1">
      <alignment horizontal="left"/>
    </xf>
    <xf numFmtId="165" fontId="1" fillId="31" borderId="0" xfId="103" applyNumberFormat="1" applyFill="1"/>
    <xf numFmtId="0" fontId="1" fillId="31" borderId="0" xfId="103" applyFill="1" applyAlignment="1">
      <alignment horizontal="left" indent="1"/>
    </xf>
    <xf numFmtId="0" fontId="1" fillId="30" borderId="0" xfId="103" applyFill="1" applyAlignment="1">
      <alignment horizontal="left"/>
    </xf>
    <xf numFmtId="165" fontId="1" fillId="30" borderId="0" xfId="103" applyNumberFormat="1" applyFill="1"/>
    <xf numFmtId="0" fontId="1" fillId="30" borderId="0" xfId="103" applyFill="1" applyAlignment="1">
      <alignment horizontal="left" indent="1"/>
    </xf>
    <xf numFmtId="0" fontId="1" fillId="0" borderId="0" xfId="103" applyAlignment="1">
      <alignment horizontal="left"/>
    </xf>
  </cellXfs>
  <cellStyles count="106">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2" xfId="65"/>
    <cellStyle name="Bueno" xfId="19" builtinId="26" customBuiltin="1"/>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4"/>
    <cellStyle name="Neutral" xfId="33" builtinId="28" customBuiltin="1"/>
    <cellStyle name="Neutral 2" xfId="79"/>
    <cellStyle name="Normal" xfId="0" builtinId="0"/>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5"/>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27">
    <dxf>
      <numFmt numFmtId="165" formatCode="_-* #,##0_-;\-* #,##0_-;_-* &quot;-&quot;??_-;_-@_-"/>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6" tint="0.599993896298104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overlay val="0"/>
    </c:title>
    <c:autoTitleDeleted val="0"/>
    <c:plotArea>
      <c:layout/>
      <c:barChart>
        <c:barDir val="col"/>
        <c:grouping val="clustered"/>
        <c:varyColors val="0"/>
        <c:ser>
          <c:idx val="1"/>
          <c:order val="0"/>
          <c:tx>
            <c:strRef>
              <c:f>'Gráficos Índice de Puntualidad'!$L$12</c:f>
              <c:strCache>
                <c:ptCount val="1"/>
                <c:pt idx="0">
                  <c:v>Índice de puntualidad
(Ene-Dic)</c:v>
                </c:pt>
              </c:strCache>
            </c:strRef>
          </c:tx>
          <c:invertIfNegative val="0"/>
          <c:cat>
            <c:strRef>
              <c:f>'Gráficos Índice de Puntualidad'!$J$13:$J$15</c:f>
              <c:strCache>
                <c:ptCount val="3"/>
                <c:pt idx="0">
                  <c:v>Interjet</c:v>
                </c:pt>
                <c:pt idx="1">
                  <c:v>Vivaaerobus</c:v>
                </c:pt>
                <c:pt idx="2">
                  <c:v>Volaris</c:v>
                </c:pt>
              </c:strCache>
            </c:strRef>
          </c:cat>
          <c:val>
            <c:numRef>
              <c:f>'Gráficos Índice de Puntualidad'!$L$13:$L$15</c:f>
              <c:numCache>
                <c:formatCode>0%</c:formatCode>
                <c:ptCount val="3"/>
                <c:pt idx="0">
                  <c:v>0.99562773266708304</c:v>
                </c:pt>
                <c:pt idx="1">
                  <c:v>1</c:v>
                </c:pt>
                <c:pt idx="2">
                  <c:v>0.99022801302931596</c:v>
                </c:pt>
              </c:numCache>
            </c:numRef>
          </c:val>
          <c:extLst>
            <c:ext xmlns:c16="http://schemas.microsoft.com/office/drawing/2014/chart" uri="{C3380CC4-5D6E-409C-BE32-E72D297353CC}">
              <c16:uniqueId val="{00000000-C650-4934-8F5A-DD43C31DD80E}"/>
            </c:ext>
          </c:extLst>
        </c:ser>
        <c:ser>
          <c:idx val="2"/>
          <c:order val="1"/>
          <c:tx>
            <c:strRef>
              <c:f>'Gráficos Índice de Puntualidad'!$M$12</c:f>
              <c:strCache>
                <c:ptCount val="1"/>
                <c:pt idx="0">
                  <c:v>Dentro del  Horario</c:v>
                </c:pt>
              </c:strCache>
            </c:strRef>
          </c:tx>
          <c:invertIfNegative val="0"/>
          <c:cat>
            <c:strRef>
              <c:f>'Gráficos Índice de Puntualidad'!$J$13:$J$15</c:f>
              <c:strCache>
                <c:ptCount val="3"/>
                <c:pt idx="0">
                  <c:v>Interjet</c:v>
                </c:pt>
                <c:pt idx="1">
                  <c:v>Vivaaerobus</c:v>
                </c:pt>
                <c:pt idx="2">
                  <c:v>Volaris</c:v>
                </c:pt>
              </c:strCache>
            </c:strRef>
          </c:cat>
          <c:val>
            <c:numRef>
              <c:f>'Gráficos Índice de Puntualidad'!$M$13:$M$15</c:f>
              <c:numCache>
                <c:formatCode>0%</c:formatCode>
                <c:ptCount val="3"/>
                <c:pt idx="0">
                  <c:v>0.80137414116177386</c:v>
                </c:pt>
                <c:pt idx="1">
                  <c:v>0.82562277580071175</c:v>
                </c:pt>
                <c:pt idx="2">
                  <c:v>0.84690553745928332</c:v>
                </c:pt>
              </c:numCache>
            </c:numRef>
          </c:val>
          <c:extLst>
            <c:ext xmlns:c16="http://schemas.microsoft.com/office/drawing/2014/chart" uri="{C3380CC4-5D6E-409C-BE32-E72D297353CC}">
              <c16:uniqueId val="{00000001-C650-4934-8F5A-DD43C31DD80E}"/>
            </c:ext>
          </c:extLst>
        </c:ser>
        <c:dLbls>
          <c:showLegendKey val="0"/>
          <c:showVal val="0"/>
          <c:showCatName val="0"/>
          <c:showSerName val="0"/>
          <c:showPercent val="0"/>
          <c:showBubbleSize val="0"/>
        </c:dLbls>
        <c:gapWidth val="150"/>
        <c:axId val="250620408"/>
        <c:axId val="516948504"/>
      </c:barChart>
      <c:catAx>
        <c:axId val="250620408"/>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516948504"/>
        <c:crosses val="autoZero"/>
        <c:auto val="1"/>
        <c:lblAlgn val="ctr"/>
        <c:lblOffset val="100"/>
        <c:noMultiLvlLbl val="0"/>
      </c:catAx>
      <c:valAx>
        <c:axId val="516948504"/>
        <c:scaling>
          <c:orientation val="minMax"/>
          <c:max val="1"/>
          <c:min val="0"/>
        </c:scaling>
        <c:delete val="0"/>
        <c:axPos val="l"/>
        <c:majorGridlines/>
        <c:numFmt formatCode="0%" sourceLinked="1"/>
        <c:majorTickMark val="out"/>
        <c:minorTickMark val="none"/>
        <c:tickLblPos val="nextTo"/>
        <c:crossAx val="25062040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Ene-Dic en el Aeropuerto de Chetumal</a:t>
            </a:r>
          </a:p>
          <a:p>
            <a:pPr>
              <a:defRPr sz="1600"/>
            </a:pPr>
            <a:r>
              <a:rPr lang="en-US" sz="1600" baseline="0"/>
              <a:t> 2017 </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75000"/>
                  <a:lumOff val="25000"/>
                </a:schemeClr>
              </a:solidFill>
              <a:ln w="19050">
                <a:solidFill>
                  <a:schemeClr val="lt1"/>
                </a:solidFill>
              </a:ln>
              <a:effectLst/>
            </c:spPr>
            <c:extLst>
              <c:ext xmlns:c16="http://schemas.microsoft.com/office/drawing/2014/chart" uri="{C3380CC4-5D6E-409C-BE32-E72D297353CC}">
                <c16:uniqueId val="{00000001-D8B3-4AB2-A55D-169202E30B51}"/>
              </c:ext>
            </c:extLst>
          </c:dPt>
          <c:dPt>
            <c:idx val="1"/>
            <c:bubble3D val="0"/>
            <c:spPr>
              <a:solidFill>
                <a:srgbClr val="800000"/>
              </a:solidFill>
              <a:ln w="19050">
                <a:solidFill>
                  <a:schemeClr val="lt1"/>
                </a:solidFill>
              </a:ln>
              <a:effectLst/>
            </c:spPr>
            <c:extLst>
              <c:ext xmlns:c16="http://schemas.microsoft.com/office/drawing/2014/chart" uri="{C3380CC4-5D6E-409C-BE32-E72D297353CC}">
                <c16:uniqueId val="{00000003-D8B3-4AB2-A55D-169202E30B51}"/>
              </c:ext>
            </c:extLst>
          </c:dPt>
          <c:dPt>
            <c:idx val="2"/>
            <c:bubble3D val="0"/>
            <c:spPr>
              <a:solidFill>
                <a:schemeClr val="accent3">
                  <a:shade val="82000"/>
                </a:schemeClr>
              </a:solidFill>
              <a:ln w="19050">
                <a:solidFill>
                  <a:schemeClr val="lt1"/>
                </a:solidFill>
              </a:ln>
              <a:effectLst/>
            </c:spPr>
            <c:extLst>
              <c:ext xmlns:c16="http://schemas.microsoft.com/office/drawing/2014/chart" uri="{C3380CC4-5D6E-409C-BE32-E72D297353CC}">
                <c16:uniqueId val="{00000005-D8B3-4AB2-A55D-169202E30B5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D8B3-4AB2-A55D-169202E30B51}"/>
              </c:ext>
            </c:extLst>
          </c:dPt>
          <c:dPt>
            <c:idx val="4"/>
            <c:bubble3D val="0"/>
            <c:spPr>
              <a:solidFill>
                <a:schemeClr val="accent3">
                  <a:tint val="83000"/>
                </a:schemeClr>
              </a:solidFill>
              <a:ln w="19050">
                <a:solidFill>
                  <a:schemeClr val="lt1"/>
                </a:solidFill>
              </a:ln>
              <a:effectLst/>
            </c:spPr>
            <c:extLst>
              <c:ext xmlns:c16="http://schemas.microsoft.com/office/drawing/2014/chart" uri="{C3380CC4-5D6E-409C-BE32-E72D297353CC}">
                <c16:uniqueId val="{00000009-D8B3-4AB2-A55D-169202E30B51}"/>
              </c:ext>
            </c:extLst>
          </c:dPt>
          <c:dPt>
            <c:idx val="5"/>
            <c:bubble3D val="0"/>
            <c:spPr>
              <a:solidFill>
                <a:schemeClr val="accent3">
                  <a:tint val="65000"/>
                </a:schemeClr>
              </a:solidFill>
              <a:ln w="19050">
                <a:solidFill>
                  <a:schemeClr val="lt1"/>
                </a:solidFill>
              </a:ln>
              <a:effectLst/>
            </c:spPr>
            <c:extLst>
              <c:ext xmlns:c16="http://schemas.microsoft.com/office/drawing/2014/chart" uri="{C3380CC4-5D6E-409C-BE32-E72D297353CC}">
                <c16:uniqueId val="{0000000B-D8B3-4AB2-A55D-169202E30B51}"/>
              </c:ext>
            </c:extLst>
          </c:dPt>
          <c:dPt>
            <c:idx val="6"/>
            <c:bubble3D val="0"/>
            <c:spPr>
              <a:solidFill>
                <a:schemeClr val="accent3">
                  <a:tint val="48000"/>
                </a:schemeClr>
              </a:solidFill>
              <a:ln w="19050">
                <a:solidFill>
                  <a:schemeClr val="lt1"/>
                </a:solidFill>
              </a:ln>
              <a:effectLst/>
            </c:spPr>
            <c:extLst>
              <c:ext xmlns:c16="http://schemas.microsoft.com/office/drawing/2014/chart" uri="{C3380CC4-5D6E-409C-BE32-E72D297353CC}">
                <c16:uniqueId val="{0000000D-D8B3-4AB2-A55D-169202E30B51}"/>
              </c:ext>
            </c:extLst>
          </c:dPt>
          <c:dPt>
            <c:idx val="7"/>
            <c:bubble3D val="0"/>
            <c:spPr>
              <a:solidFill>
                <a:schemeClr val="accent3">
                  <a:tint val="30000"/>
                </a:schemeClr>
              </a:solidFill>
              <a:ln w="19050">
                <a:solidFill>
                  <a:schemeClr val="lt1"/>
                </a:solidFill>
              </a:ln>
              <a:effectLst/>
            </c:spPr>
            <c:extLst>
              <c:ext xmlns:c16="http://schemas.microsoft.com/office/drawing/2014/chart" uri="{C3380CC4-5D6E-409C-BE32-E72D297353CC}">
                <c16:uniqueId val="{0000000F-D8B3-4AB2-A55D-169202E30B51}"/>
              </c:ext>
            </c:extLst>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D8B3-4AB2-A55D-169202E30B51}"/>
                </c:ext>
              </c:extLst>
            </c:dLbl>
            <c:dLbl>
              <c:idx val="1"/>
              <c:layout>
                <c:manualLayout>
                  <c:x val="-2.2107078769305788E-2"/>
                  <c:y val="5.6876199246795267E-2"/>
                </c:manualLayout>
              </c:layout>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manualLayout>
                      <c:w val="0.12050729653273534"/>
                      <c:h val="0.15425503903079926"/>
                    </c:manualLayout>
                  </c15:layout>
                </c:ext>
                <c:ext xmlns:c16="http://schemas.microsoft.com/office/drawing/2014/chart" uri="{C3380CC4-5D6E-409C-BE32-E72D297353CC}">
                  <c16:uniqueId val="{00000003-D8B3-4AB2-A55D-169202E30B51}"/>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D8B3-4AB2-A55D-169202E30B51}"/>
                </c:ext>
              </c:extLst>
            </c:dLbl>
            <c:dLbl>
              <c:idx val="7"/>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solidFill>
                          <a:sysClr val="windowText" lastClr="000000"/>
                        </a:solidFill>
                      </a:rPr>
                      <a:t>Operaciones con Demora
</a:t>
                    </a:r>
                    <a:fld id="{AAF035C7-B521-4665-9B99-245C5B530642}" type="PERCENTAGE">
                      <a:rPr lang="en-US" baseline="0">
                        <a:solidFill>
                          <a:sysClr val="windowText" lastClr="000000"/>
                        </a:solidFill>
                      </a:rPr>
                      <a:pPr>
                        <a:defRPr sz="1200" b="1"/>
                      </a:pPr>
                      <a:t>[PORCENTAJE]</a:t>
                    </a:fld>
                    <a:endParaRPr lang="en-US" baseline="0">
                      <a:solidFill>
                        <a:sysClr val="windowText" lastClr="000000"/>
                      </a:solidFill>
                    </a:endParaRPr>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D8B3-4AB2-A55D-169202E30B51}"/>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Demoras'!$D$3:$D$9</c:f>
              <c:strCache>
                <c:ptCount val="6"/>
                <c:pt idx="0">
                  <c:v>Operaciones a Tiempo</c:v>
                </c:pt>
                <c:pt idx="1">
                  <c:v>Operaciones Imputables a la aerolínea</c:v>
                </c:pt>
                <c:pt idx="2">
                  <c:v>Aplicación De Control De Flujo </c:v>
                </c:pt>
                <c:pt idx="3">
                  <c:v>Control De Flujo Seneam</c:v>
                </c:pt>
                <c:pt idx="4">
                  <c:v>Evento Ocasional</c:v>
                </c:pt>
                <c:pt idx="5">
                  <c:v>Otros</c:v>
                </c:pt>
              </c:strCache>
            </c:strRef>
          </c:cat>
          <c:val>
            <c:numRef>
              <c:f>'Graficas Demoras'!$E$3:$E$9</c:f>
              <c:numCache>
                <c:formatCode>_-* #,##0_-;\-* #,##0_-;_-* "-"??_-;_-@_-</c:formatCode>
                <c:ptCount val="7"/>
                <c:pt idx="0">
                  <c:v>1775</c:v>
                </c:pt>
                <c:pt idx="1">
                  <c:v>10</c:v>
                </c:pt>
                <c:pt idx="2">
                  <c:v>358</c:v>
                </c:pt>
                <c:pt idx="3">
                  <c:v>3</c:v>
                </c:pt>
                <c:pt idx="4">
                  <c:v>1</c:v>
                </c:pt>
                <c:pt idx="5">
                  <c:v>42</c:v>
                </c:pt>
              </c:numCache>
            </c:numRef>
          </c:val>
          <c:extLst>
            <c:ext xmlns:c16="http://schemas.microsoft.com/office/drawing/2014/chart" uri="{C3380CC4-5D6E-409C-BE32-E72D297353CC}">
              <c16:uniqueId val="{00000010-D8B3-4AB2-A55D-169202E30B51}"/>
            </c:ext>
          </c:extLst>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57150</xdr:colOff>
      <xdr:row>5</xdr:row>
      <xdr:rowOff>0</xdr:rowOff>
    </xdr:from>
    <xdr:to>
      <xdr:col>7</xdr:col>
      <xdr:colOff>361951</xdr:colOff>
      <xdr:row>24</xdr:row>
      <xdr:rowOff>38100</xdr:rowOff>
    </xdr:to>
    <xdr:graphicFrame macro="">
      <xdr:nvGraphicFramePr>
        <xdr:cNvPr id="2" name="2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a:extLst>
            <a:ext uri="{FF2B5EF4-FFF2-40B4-BE49-F238E27FC236}">
              <a16:creationId xmlns:a16="http://schemas.microsoft.com/office/drawing/2014/main" id="{3620C6E6-76AD-4B86-9927-A4FA079F98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OS/Desktop/Ernesto%20Puntualidad%20y%20quejas%20VF/Indice%20de%20puntualidad/BASE%20PARA%20INDICE%20V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es AICM"/>
      <sheetName val="BASE TD acum mens TOTALES"/>
      <sheetName val="Graficas"/>
      <sheetName val="BASE TD acum mens TOTALES PILOT"/>
      <sheetName val="BASE TD acum mens totales 2"/>
      <sheetName val="BASE TD acum mens totales aptos"/>
      <sheetName val="Graficas Demoras"/>
      <sheetName val="Detalle Total de Causas"/>
      <sheetName val="base 2"/>
      <sheetName val="TD CAUSAS PROD MENSUAL 1"/>
      <sheetName val="PORTADAS AICM"/>
      <sheetName val="Hoja1"/>
      <sheetName val="Robert peticion dg APTO"/>
      <sheetName val="Pet causas robert"/>
      <sheetName val="RObert Peticion Aerolinea"/>
      <sheetName val="CONTROL ENTREGA REGIONES"/>
      <sheetName val="base nombres"/>
      <sheetName val="Demoras Acumulados R 1-6"/>
      <sheetName val="Causas acum R 1-6 y AICM sflet"/>
      <sheetName val="causas "/>
      <sheetName val="demoras imputables"/>
      <sheetName val="Causas acum R 1-6 y AICM"/>
    </sheetNames>
    <sheetDataSet>
      <sheetData sheetId="0"/>
      <sheetData sheetId="1"/>
      <sheetData sheetId="2"/>
      <sheetData sheetId="3"/>
      <sheetData sheetId="4"/>
      <sheetData sheetId="5"/>
      <sheetData sheetId="6">
        <row r="3">
          <cell r="D3" t="str">
            <v>Operaciones a Tiempo</v>
          </cell>
          <cell r="E3">
            <v>1775</v>
          </cell>
        </row>
        <row r="4">
          <cell r="D4" t="str">
            <v>Operaciones Imputables a la aerolínea</v>
          </cell>
          <cell r="E4">
            <v>10</v>
          </cell>
        </row>
        <row r="5">
          <cell r="D5" t="str">
            <v xml:space="preserve">Aplicación De Control De Flujo </v>
          </cell>
          <cell r="E5">
            <v>358</v>
          </cell>
        </row>
        <row r="6">
          <cell r="D6" t="str">
            <v>Control De Flujo Seneam</v>
          </cell>
          <cell r="E6">
            <v>3</v>
          </cell>
        </row>
        <row r="7">
          <cell r="D7" t="str">
            <v>Evento Ocasional</v>
          </cell>
          <cell r="E7">
            <v>1</v>
          </cell>
        </row>
        <row r="8">
          <cell r="D8" t="str">
            <v>Otros</v>
          </cell>
          <cell r="E8">
            <v>42</v>
          </cell>
        </row>
        <row r="9">
          <cell r="D9" t="str">
            <v/>
          </cell>
          <cell r="E9">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3223.581240624997" createdVersion="6" refreshedVersion="6" minRefreshableVersion="3" recordCount="14">
  <cacheSource type="worksheet">
    <worksheetSource ref="A3:P17" sheet="base 2" r:id="rId2"/>
  </cacheSource>
  <cacheFields count="16">
    <cacheField name="Empresa" numFmtId="0">
      <sharedItems count="3">
        <s v="Interjet (ABC Aerolíneas)"/>
        <s v="Vivaaerobus (Aeroenlaces)"/>
        <s v="Volaris (Concesionaria Vuela Cia de Aviación)"/>
      </sharedItems>
    </cacheField>
    <cacheField name="Nacionalidad" numFmtId="0">
      <sharedItems count="1">
        <s v="Mexicanas"/>
      </sharedItems>
    </cacheField>
    <cacheField name="Tipo de Demora" numFmtId="0">
      <sharedItems count="2">
        <s v="Imputable"/>
        <s v="No Imputable"/>
      </sharedItems>
    </cacheField>
    <cacheField name="Causas" numFmtId="0">
      <sharedItems count="8">
        <s v="MANTENIMIENTO AERONAVES*"/>
        <s v="OPERACIONES AEROLINEA*"/>
        <s v="APLICACIÓN DE CONTROL DE FLUJO "/>
        <s v="COMBUSTIBLES"/>
        <s v="EVENTO OCASIONAL"/>
        <s v="METEOROLOGIA"/>
        <s v="CONTROL DE FLUJO SENEAM"/>
        <s v="REPERCUSIONES POR UN TERCERO"/>
      </sharedItems>
    </cacheField>
    <cacheField name="Ene" numFmtId="0">
      <sharedItems containsSemiMixedTypes="0" containsString="0" containsNumber="1" containsInteger="1" minValue="0" maxValue="24"/>
    </cacheField>
    <cacheField name="Feb" numFmtId="0">
      <sharedItems containsSemiMixedTypes="0" containsString="0" containsNumber="1" containsInteger="1" minValue="0" maxValue="20"/>
    </cacheField>
    <cacheField name="Mar" numFmtId="0">
      <sharedItems containsSemiMixedTypes="0" containsString="0" containsNumber="1" containsInteger="1" minValue="0" maxValue="24"/>
    </cacheField>
    <cacheField name="Abr" numFmtId="0">
      <sharedItems containsSemiMixedTypes="0" containsString="0" containsNumber="1" containsInteger="1" minValue="0" maxValue="13"/>
    </cacheField>
    <cacheField name="May" numFmtId="0">
      <sharedItems containsSemiMixedTypes="0" containsString="0" containsNumber="1" containsInteger="1" minValue="0" maxValue="35"/>
    </cacheField>
    <cacheField name="Jun" numFmtId="0">
      <sharedItems containsSemiMixedTypes="0" containsString="0" containsNumber="1" containsInteger="1" minValue="0" maxValue="21"/>
    </cacheField>
    <cacheField name="Jul" numFmtId="0">
      <sharedItems containsSemiMixedTypes="0" containsString="0" containsNumber="1" containsInteger="1" minValue="0" maxValue="32"/>
    </cacheField>
    <cacheField name="Aug" numFmtId="0">
      <sharedItems containsSemiMixedTypes="0" containsString="0" containsNumber="1" containsInteger="1" minValue="0" maxValue="28"/>
    </cacheField>
    <cacheField name="Sep" numFmtId="0">
      <sharedItems containsSemiMixedTypes="0" containsString="0" containsNumber="1" containsInteger="1" minValue="0" maxValue="12"/>
    </cacheField>
    <cacheField name="Oct" numFmtId="0">
      <sharedItems containsSemiMixedTypes="0" containsString="0" containsNumber="1" containsInteger="1" minValue="0" maxValue="19"/>
    </cacheField>
    <cacheField name="Nov" numFmtId="0">
      <sharedItems containsSemiMixedTypes="0" containsString="0" containsNumber="1" containsInteger="1" minValue="0" maxValue="22"/>
    </cacheField>
    <cacheField name="Dec" numFmtId="0">
      <sharedItems containsSemiMixedTypes="0" containsString="0" containsNumber="1" containsInteger="1" minValue="0" maxValue="2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
  <r>
    <x v="0"/>
    <x v="0"/>
    <x v="0"/>
    <x v="0"/>
    <n v="2"/>
    <n v="0"/>
    <n v="0"/>
    <n v="1"/>
    <n v="0"/>
    <n v="0"/>
    <n v="1"/>
    <n v="0"/>
    <n v="0"/>
    <n v="0"/>
    <n v="0"/>
    <n v="1"/>
  </r>
  <r>
    <x v="0"/>
    <x v="0"/>
    <x v="0"/>
    <x v="1"/>
    <n v="0"/>
    <n v="0"/>
    <n v="0"/>
    <n v="0"/>
    <n v="0"/>
    <n v="1"/>
    <n v="0"/>
    <n v="0"/>
    <n v="0"/>
    <n v="0"/>
    <n v="0"/>
    <n v="1"/>
  </r>
  <r>
    <x v="0"/>
    <x v="0"/>
    <x v="1"/>
    <x v="2"/>
    <n v="24"/>
    <n v="20"/>
    <n v="24"/>
    <n v="13"/>
    <n v="35"/>
    <n v="21"/>
    <n v="32"/>
    <n v="28"/>
    <n v="12"/>
    <n v="19"/>
    <n v="22"/>
    <n v="25"/>
  </r>
  <r>
    <x v="0"/>
    <x v="0"/>
    <x v="1"/>
    <x v="3"/>
    <n v="0"/>
    <n v="1"/>
    <n v="1"/>
    <n v="0"/>
    <n v="0"/>
    <n v="0"/>
    <n v="0"/>
    <n v="0"/>
    <n v="0"/>
    <n v="0"/>
    <n v="0"/>
    <n v="0"/>
  </r>
  <r>
    <x v="0"/>
    <x v="0"/>
    <x v="1"/>
    <x v="4"/>
    <n v="0"/>
    <n v="0"/>
    <n v="0"/>
    <n v="0"/>
    <n v="0"/>
    <n v="0"/>
    <n v="0"/>
    <n v="0"/>
    <n v="0"/>
    <n v="0"/>
    <n v="0"/>
    <n v="1"/>
  </r>
  <r>
    <x v="0"/>
    <x v="0"/>
    <x v="1"/>
    <x v="5"/>
    <n v="0"/>
    <n v="0"/>
    <n v="0"/>
    <n v="0"/>
    <n v="0"/>
    <n v="0"/>
    <n v="0"/>
    <n v="0"/>
    <n v="0"/>
    <n v="0"/>
    <n v="1"/>
    <n v="0"/>
  </r>
  <r>
    <x v="0"/>
    <x v="0"/>
    <x v="1"/>
    <x v="6"/>
    <n v="0"/>
    <n v="0"/>
    <n v="0"/>
    <n v="0"/>
    <n v="0"/>
    <n v="0"/>
    <n v="0"/>
    <n v="0"/>
    <n v="0"/>
    <n v="1"/>
    <n v="0"/>
    <n v="2"/>
  </r>
  <r>
    <x v="0"/>
    <x v="0"/>
    <x v="1"/>
    <x v="7"/>
    <n v="4"/>
    <n v="2"/>
    <n v="3"/>
    <n v="4"/>
    <n v="0"/>
    <n v="0"/>
    <n v="1"/>
    <n v="3"/>
    <n v="11"/>
    <n v="0"/>
    <n v="0"/>
    <n v="1"/>
  </r>
  <r>
    <x v="1"/>
    <x v="0"/>
    <x v="1"/>
    <x v="2"/>
    <n v="9"/>
    <n v="0"/>
    <n v="0"/>
    <n v="9"/>
    <n v="8"/>
    <n v="8"/>
    <n v="3"/>
    <n v="1"/>
    <n v="2"/>
    <n v="0"/>
    <n v="2"/>
    <n v="3"/>
  </r>
  <r>
    <x v="1"/>
    <x v="0"/>
    <x v="1"/>
    <x v="7"/>
    <n v="1"/>
    <n v="0"/>
    <n v="1"/>
    <n v="1"/>
    <n v="1"/>
    <n v="0"/>
    <n v="0"/>
    <n v="0"/>
    <n v="0"/>
    <n v="0"/>
    <n v="0"/>
    <n v="0"/>
  </r>
  <r>
    <x v="2"/>
    <x v="0"/>
    <x v="0"/>
    <x v="0"/>
    <n v="1"/>
    <n v="0"/>
    <n v="0"/>
    <n v="1"/>
    <n v="0"/>
    <n v="0"/>
    <n v="0"/>
    <n v="0"/>
    <n v="0"/>
    <n v="0"/>
    <n v="0"/>
    <n v="0"/>
  </r>
  <r>
    <x v="2"/>
    <x v="0"/>
    <x v="0"/>
    <x v="1"/>
    <n v="0"/>
    <n v="0"/>
    <n v="0"/>
    <n v="0"/>
    <n v="0"/>
    <n v="0"/>
    <n v="1"/>
    <n v="0"/>
    <n v="0"/>
    <n v="0"/>
    <n v="0"/>
    <n v="0"/>
  </r>
  <r>
    <x v="2"/>
    <x v="0"/>
    <x v="1"/>
    <x v="2"/>
    <n v="8"/>
    <n v="0"/>
    <n v="0"/>
    <n v="2"/>
    <n v="9"/>
    <n v="8"/>
    <n v="2"/>
    <n v="1"/>
    <n v="0"/>
    <n v="3"/>
    <n v="4"/>
    <n v="1"/>
  </r>
  <r>
    <x v="2"/>
    <x v="0"/>
    <x v="1"/>
    <x v="7"/>
    <n v="0"/>
    <n v="0"/>
    <n v="1"/>
    <n v="0"/>
    <n v="0"/>
    <n v="0"/>
    <n v="0"/>
    <n v="0"/>
    <n v="5"/>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226" applyNumberFormats="0" applyBorderFormats="0" applyFontFormats="0" applyPatternFormats="0" applyAlignmentFormats="0" applyWidthHeightFormats="1" dataCaption="Valores" missingCaption="0" updatedVersion="6" minRefreshableVersion="3" useAutoFormatting="1" itemPrintTitles="1" createdVersion="5" indent="0" outline="1" outlineData="1" multipleFieldFilters="0">
  <location ref="A5:M16" firstHeaderRow="0" firstDataRow="1" firstDataCol="1" rowPageCount="2" colPageCount="1"/>
  <pivotFields count="16">
    <pivotField axis="axisPage" showAll="0" sortType="ascending">
      <items count="4">
        <item x="0"/>
        <item x="1"/>
        <item x="2"/>
        <item t="default"/>
      </items>
    </pivotField>
    <pivotField axis="axisPage" showAll="0">
      <items count="2">
        <item x="0"/>
        <item t="default"/>
      </items>
    </pivotField>
    <pivotField axis="axisRow" showAll="0">
      <items count="3">
        <item x="0"/>
        <item x="1"/>
        <item t="default"/>
      </items>
    </pivotField>
    <pivotField axis="axisRow" showAll="0" sortType="descending">
      <items count="9">
        <item x="0"/>
        <item x="5"/>
        <item x="1"/>
        <item x="4"/>
        <item x="2"/>
        <item x="3"/>
        <item x="7"/>
        <item x="6"/>
        <item t="default"/>
      </items>
      <autoSortScope>
        <pivotArea dataOnly="0" outline="0" fieldPosition="0">
          <references count="1">
            <reference field="4294967294" count="1" selected="0">
              <x v="11"/>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11">
    <i>
      <x/>
    </i>
    <i r="1">
      <x v="2"/>
    </i>
    <i r="1">
      <x/>
    </i>
    <i>
      <x v="1"/>
    </i>
    <i r="1">
      <x v="4"/>
    </i>
    <i r="1">
      <x v="7"/>
    </i>
    <i r="1">
      <x v="3"/>
    </i>
    <i r="1">
      <x v="6"/>
    </i>
    <i r="1">
      <x v="1"/>
    </i>
    <i r="1">
      <x v="5"/>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27">
    <format dxfId="0">
      <pivotArea outline="0" collapsedLevelsAreSubtotals="1" fieldPosition="0"/>
    </format>
    <format dxfId="1">
      <pivotArea collapsedLevelsAreSubtotals="1" fieldPosition="0">
        <references count="1">
          <reference field="2" count="1">
            <x v="0"/>
          </reference>
        </references>
      </pivotArea>
    </format>
    <format dxfId="2">
      <pivotArea dataOnly="0" labelOnly="1" fieldPosition="0">
        <references count="1">
          <reference field="2" count="1">
            <x v="0"/>
          </reference>
        </references>
      </pivotArea>
    </format>
    <format dxfId="3">
      <pivotArea collapsedLevelsAreSubtotals="1" fieldPosition="0">
        <references count="1">
          <reference field="2" count="1">
            <x v="1"/>
          </reference>
        </references>
      </pivotArea>
    </format>
    <format dxfId="4">
      <pivotArea dataOnly="0" labelOnly="1" fieldPosition="0">
        <references count="1">
          <reference field="2" count="1">
            <x v="1"/>
          </reference>
        </references>
      </pivotArea>
    </format>
    <format dxfId="5">
      <pivotArea collapsedLevelsAreSubtotals="1" fieldPosition="0">
        <references count="2">
          <reference field="2" count="1" selected="0">
            <x v="0"/>
          </reference>
          <reference field="3" count="1">
            <x v="0"/>
          </reference>
        </references>
      </pivotArea>
    </format>
    <format dxfId="6">
      <pivotArea dataOnly="0" labelOnly="1" fieldPosition="0">
        <references count="2">
          <reference field="2" count="1" selected="0">
            <x v="0"/>
          </reference>
          <reference field="3" count="1">
            <x v="0"/>
          </reference>
        </references>
      </pivotArea>
    </format>
    <format dxfId="7">
      <pivotArea collapsedLevelsAreSubtotals="1" fieldPosition="0">
        <references count="2">
          <reference field="2" count="1" selected="0">
            <x v="1"/>
          </reference>
          <reference field="3" count="1">
            <x v="1"/>
          </reference>
        </references>
      </pivotArea>
    </format>
    <format dxfId="8">
      <pivotArea dataOnly="0" labelOnly="1" fieldPosition="0">
        <references count="2">
          <reference field="2" count="1" selected="0">
            <x v="1"/>
          </reference>
          <reference field="3" count="1">
            <x v="1"/>
          </reference>
        </references>
      </pivotArea>
    </format>
    <format dxfId="9">
      <pivotArea collapsedLevelsAreSubtotals="1" fieldPosition="0">
        <references count="2">
          <reference field="2" count="1" selected="0">
            <x v="0"/>
          </reference>
          <reference field="3" count="1">
            <x v="2"/>
          </reference>
        </references>
      </pivotArea>
    </format>
    <format dxfId="10">
      <pivotArea dataOnly="0" labelOnly="1" fieldPosition="0">
        <references count="2">
          <reference field="2" count="1" selected="0">
            <x v="0"/>
          </reference>
          <reference field="3" count="1">
            <x v="2"/>
          </reference>
        </references>
      </pivotArea>
    </format>
    <format dxfId="11">
      <pivotArea collapsedLevelsAreSubtotals="1" fieldPosition="0">
        <references count="2">
          <reference field="2" count="1" selected="0">
            <x v="1"/>
          </reference>
          <reference field="3" count="1">
            <x v="1"/>
          </reference>
        </references>
      </pivotArea>
    </format>
    <format dxfId="12">
      <pivotArea dataOnly="0" labelOnly="1" fieldPosition="0">
        <references count="2">
          <reference field="2" count="1" selected="0">
            <x v="1"/>
          </reference>
          <reference field="3" count="1">
            <x v="1"/>
          </reference>
        </references>
      </pivotArea>
    </format>
    <format dxfId="13">
      <pivotArea collapsedLevelsAreSubtotals="1" fieldPosition="0">
        <references count="2">
          <reference field="2" count="1" selected="0">
            <x v="0"/>
          </reference>
          <reference field="3" count="2">
            <x v="0"/>
            <x v="2"/>
          </reference>
        </references>
      </pivotArea>
    </format>
    <format dxfId="14">
      <pivotArea dataOnly="0" labelOnly="1" fieldPosition="0">
        <references count="2">
          <reference field="2" count="1" selected="0">
            <x v="0"/>
          </reference>
          <reference field="3" count="2">
            <x v="0"/>
            <x v="2"/>
          </reference>
        </references>
      </pivotArea>
    </format>
    <format dxfId="15">
      <pivotArea collapsedLevelsAreSubtotals="1" fieldPosition="0">
        <references count="2">
          <reference field="2" count="1" selected="0">
            <x v="1"/>
          </reference>
          <reference field="3" count="1">
            <x v="1"/>
          </reference>
        </references>
      </pivotArea>
    </format>
    <format dxfId="16">
      <pivotArea dataOnly="0" labelOnly="1" fieldPosition="0">
        <references count="2">
          <reference field="2" count="1" selected="0">
            <x v="1"/>
          </reference>
          <reference field="3" count="1">
            <x v="1"/>
          </reference>
        </references>
      </pivotArea>
    </format>
    <format dxfId="17">
      <pivotArea collapsedLevelsAreSubtotals="1" fieldPosition="0">
        <references count="2">
          <reference field="2" count="1" selected="0">
            <x v="1"/>
          </reference>
          <reference field="3" count="1">
            <x v="3"/>
          </reference>
        </references>
      </pivotArea>
    </format>
    <format dxfId="18">
      <pivotArea dataOnly="0" labelOnly="1" fieldPosition="0">
        <references count="2">
          <reference field="2" count="1" selected="0">
            <x v="1"/>
          </reference>
          <reference field="3" count="1">
            <x v="3"/>
          </reference>
        </references>
      </pivotArea>
    </format>
    <format dxfId="19">
      <pivotArea collapsedLevelsAreSubtotals="1" fieldPosition="0">
        <references count="2">
          <reference field="2" count="1" selected="0">
            <x v="0"/>
          </reference>
          <reference field="3" count="1">
            <x v="0"/>
          </reference>
        </references>
      </pivotArea>
    </format>
    <format dxfId="20">
      <pivotArea dataOnly="0" labelOnly="1" fieldPosition="0">
        <references count="2">
          <reference field="2" count="1" selected="0">
            <x v="0"/>
          </reference>
          <reference field="3" count="1">
            <x v="0"/>
          </reference>
        </references>
      </pivotArea>
    </format>
    <format dxfId="21">
      <pivotArea collapsedLevelsAreSubtotals="1" fieldPosition="0">
        <references count="2">
          <reference field="2" count="1" selected="0">
            <x v="1"/>
          </reference>
          <reference field="3" count="3">
            <x v="3"/>
            <x v="4"/>
            <x v="5"/>
          </reference>
        </references>
      </pivotArea>
    </format>
    <format dxfId="22">
      <pivotArea dataOnly="0" labelOnly="1" fieldPosition="0">
        <references count="2">
          <reference field="2" count="1" selected="0">
            <x v="1"/>
          </reference>
          <reference field="3" count="3">
            <x v="3"/>
            <x v="4"/>
            <x v="5"/>
          </reference>
        </references>
      </pivotArea>
    </format>
    <format dxfId="23">
      <pivotArea collapsedLevelsAreSubtotals="1" fieldPosition="0">
        <references count="2">
          <reference field="2" count="1" selected="0">
            <x v="1"/>
          </reference>
          <reference field="3" count="2">
            <x v="4"/>
            <x v="6"/>
          </reference>
        </references>
      </pivotArea>
    </format>
    <format dxfId="24">
      <pivotArea dataOnly="0" labelOnly="1" fieldPosition="0">
        <references count="2">
          <reference field="2" count="1" selected="0">
            <x v="1"/>
          </reference>
          <reference field="3" count="2">
            <x v="4"/>
            <x v="6"/>
          </reference>
        </references>
      </pivotArea>
    </format>
    <format dxfId="25">
      <pivotArea collapsedLevelsAreSubtotals="1" fieldPosition="0">
        <references count="2">
          <reference field="2" count="1" selected="0">
            <x v="1"/>
          </reference>
          <reference field="3" count="1">
            <x v="7"/>
          </reference>
        </references>
      </pivotArea>
    </format>
    <format dxfId="26">
      <pivotArea dataOnly="0" labelOnly="1" fieldPosition="0">
        <references count="2">
          <reference field="2" count="1" selected="0">
            <x v="1"/>
          </reference>
          <reference field="3" count="1">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Q16"/>
  <sheetViews>
    <sheetView tabSelected="1"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20" customWidth="1"/>
    <col min="52" max="52" width="15.5703125" style="3" customWidth="1"/>
    <col min="53" max="53" width="18" customWidth="1"/>
    <col min="54" max="55" width="14.5703125" customWidth="1"/>
    <col min="56" max="56" width="21.5703125" customWidth="1"/>
    <col min="57" max="57" width="15.5703125" style="3" customWidth="1"/>
    <col min="58" max="58" width="18" customWidth="1"/>
    <col min="59" max="60" width="14.5703125" customWidth="1"/>
    <col min="61" max="61" width="21.5703125" customWidth="1"/>
    <col min="62" max="62" width="15.5703125" style="3"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9" ht="15.75" x14ac:dyDescent="0.25">
      <c r="A1" s="6" t="s">
        <v>4</v>
      </c>
      <c r="B1" s="5"/>
      <c r="C1" s="5"/>
      <c r="D1" s="5"/>
      <c r="E1" s="5"/>
      <c r="F1" s="5"/>
      <c r="G1" s="3">
        <v>2017</v>
      </c>
      <c r="K1" s="5"/>
    </row>
    <row r="2" spans="1:69" x14ac:dyDescent="0.2">
      <c r="A2" s="7" t="s">
        <v>10</v>
      </c>
      <c r="B2" s="5"/>
      <c r="C2" s="5"/>
      <c r="D2" s="5"/>
      <c r="E2" s="5"/>
      <c r="F2" s="5"/>
      <c r="G2" s="30" t="s">
        <v>50</v>
      </c>
      <c r="K2" s="5"/>
    </row>
    <row r="3" spans="1:69" ht="15" x14ac:dyDescent="0.25">
      <c r="A3" s="33" t="s">
        <v>80</v>
      </c>
      <c r="B3" s="33"/>
      <c r="C3" s="33"/>
      <c r="D3" s="33"/>
      <c r="E3" s="32"/>
      <c r="F3" s="32"/>
      <c r="G3" s="32"/>
      <c r="K3" s="32"/>
    </row>
    <row r="4" spans="1:69" x14ac:dyDescent="0.2">
      <c r="A4" s="32"/>
      <c r="B4" s="32"/>
      <c r="C4" s="32"/>
      <c r="D4" s="32"/>
      <c r="E4" s="32"/>
      <c r="F4" s="32"/>
      <c r="G4" s="32"/>
      <c r="K4" s="32"/>
    </row>
    <row r="5" spans="1:69" ht="15" x14ac:dyDescent="0.25">
      <c r="A5" s="8" t="s">
        <v>3</v>
      </c>
      <c r="B5" s="5"/>
      <c r="C5" s="5"/>
      <c r="D5" s="5"/>
      <c r="E5" s="5"/>
      <c r="F5" s="5"/>
      <c r="G5" s="5"/>
      <c r="K5" s="5"/>
      <c r="AZ5" s="21"/>
    </row>
    <row r="6" spans="1:69" ht="12.75" customHeight="1" x14ac:dyDescent="0.2">
      <c r="A6" s="32" t="s">
        <v>26</v>
      </c>
      <c r="B6" s="5"/>
      <c r="C6" s="5"/>
      <c r="D6" s="5"/>
      <c r="E6" s="5"/>
      <c r="F6" s="5"/>
      <c r="G6" s="5"/>
      <c r="K6" s="5"/>
      <c r="BL6" s="40" t="s">
        <v>78</v>
      </c>
      <c r="BM6" s="40"/>
      <c r="BN6" s="40"/>
      <c r="BO6" s="40"/>
      <c r="BP6" s="40"/>
    </row>
    <row r="7" spans="1:69" x14ac:dyDescent="0.2">
      <c r="A7" s="42" t="s">
        <v>11</v>
      </c>
      <c r="B7" s="42" t="s">
        <v>9</v>
      </c>
      <c r="C7" s="37" t="s">
        <v>23</v>
      </c>
      <c r="D7" s="38"/>
      <c r="E7" s="38"/>
      <c r="F7" s="38"/>
      <c r="G7" s="39"/>
      <c r="H7" s="44" t="s">
        <v>13</v>
      </c>
      <c r="I7" s="45"/>
      <c r="J7" s="45"/>
      <c r="K7" s="45"/>
      <c r="L7" s="46"/>
      <c r="M7" s="37" t="s">
        <v>5</v>
      </c>
      <c r="N7" s="38"/>
      <c r="O7" s="38"/>
      <c r="P7" s="38"/>
      <c r="Q7" s="39"/>
      <c r="R7" s="44" t="s">
        <v>14</v>
      </c>
      <c r="S7" s="45"/>
      <c r="T7" s="45"/>
      <c r="U7" s="45"/>
      <c r="V7" s="46"/>
      <c r="W7" s="37" t="s">
        <v>15</v>
      </c>
      <c r="X7" s="38"/>
      <c r="Y7" s="38"/>
      <c r="Z7" s="38"/>
      <c r="AA7" s="39"/>
      <c r="AB7" s="44" t="s">
        <v>16</v>
      </c>
      <c r="AC7" s="45"/>
      <c r="AD7" s="45"/>
      <c r="AE7" s="45"/>
      <c r="AF7" s="46"/>
      <c r="AG7" s="37" t="s">
        <v>17</v>
      </c>
      <c r="AH7" s="38"/>
      <c r="AI7" s="38"/>
      <c r="AJ7" s="38"/>
      <c r="AK7" s="39"/>
      <c r="AL7" s="44" t="s">
        <v>18</v>
      </c>
      <c r="AM7" s="45"/>
      <c r="AN7" s="45"/>
      <c r="AO7" s="45"/>
      <c r="AP7" s="46"/>
      <c r="AQ7" s="37" t="s">
        <v>19</v>
      </c>
      <c r="AR7" s="38"/>
      <c r="AS7" s="38"/>
      <c r="AT7" s="38"/>
      <c r="AU7" s="39"/>
      <c r="AV7" s="44" t="s">
        <v>20</v>
      </c>
      <c r="AW7" s="45"/>
      <c r="AX7" s="45"/>
      <c r="AY7" s="45"/>
      <c r="AZ7" s="46"/>
      <c r="BA7" s="37" t="s">
        <v>21</v>
      </c>
      <c r="BB7" s="38"/>
      <c r="BC7" s="38"/>
      <c r="BD7" s="38"/>
      <c r="BE7" s="39"/>
      <c r="BF7" s="44" t="s">
        <v>22</v>
      </c>
      <c r="BG7" s="45"/>
      <c r="BH7" s="45"/>
      <c r="BI7" s="45"/>
      <c r="BJ7" s="46"/>
      <c r="BL7" s="41"/>
      <c r="BM7" s="41"/>
      <c r="BN7" s="41"/>
      <c r="BO7" s="41"/>
      <c r="BP7" s="41"/>
    </row>
    <row r="8" spans="1:69" ht="51" x14ac:dyDescent="0.2">
      <c r="A8" s="43"/>
      <c r="B8" s="43"/>
      <c r="C8" s="17" t="s">
        <v>28</v>
      </c>
      <c r="D8" s="17" t="s">
        <v>29</v>
      </c>
      <c r="E8" s="17" t="s">
        <v>30</v>
      </c>
      <c r="F8" s="17" t="s">
        <v>31</v>
      </c>
      <c r="G8" s="17" t="s">
        <v>12</v>
      </c>
      <c r="H8" s="16" t="s">
        <v>28</v>
      </c>
      <c r="I8" s="16" t="s">
        <v>29</v>
      </c>
      <c r="J8" s="16" t="s">
        <v>30</v>
      </c>
      <c r="K8" s="16" t="s">
        <v>31</v>
      </c>
      <c r="L8" s="16" t="s">
        <v>12</v>
      </c>
      <c r="M8" s="17" t="s">
        <v>28</v>
      </c>
      <c r="N8" s="17" t="s">
        <v>29</v>
      </c>
      <c r="O8" s="17" t="s">
        <v>30</v>
      </c>
      <c r="P8" s="17" t="s">
        <v>31</v>
      </c>
      <c r="Q8" s="17" t="s">
        <v>12</v>
      </c>
      <c r="R8" s="16" t="s">
        <v>28</v>
      </c>
      <c r="S8" s="16" t="s">
        <v>29</v>
      </c>
      <c r="T8" s="16" t="s">
        <v>30</v>
      </c>
      <c r="U8" s="16" t="s">
        <v>31</v>
      </c>
      <c r="V8" s="16" t="s">
        <v>12</v>
      </c>
      <c r="W8" s="17" t="s">
        <v>28</v>
      </c>
      <c r="X8" s="17" t="s">
        <v>29</v>
      </c>
      <c r="Y8" s="17" t="s">
        <v>30</v>
      </c>
      <c r="Z8" s="17" t="s">
        <v>31</v>
      </c>
      <c r="AA8" s="17" t="s">
        <v>12</v>
      </c>
      <c r="AB8" s="16" t="s">
        <v>28</v>
      </c>
      <c r="AC8" s="16" t="s">
        <v>29</v>
      </c>
      <c r="AD8" s="16" t="s">
        <v>30</v>
      </c>
      <c r="AE8" s="16" t="s">
        <v>31</v>
      </c>
      <c r="AF8" s="16" t="s">
        <v>12</v>
      </c>
      <c r="AG8" s="17" t="s">
        <v>28</v>
      </c>
      <c r="AH8" s="17" t="s">
        <v>29</v>
      </c>
      <c r="AI8" s="17" t="s">
        <v>30</v>
      </c>
      <c r="AJ8" s="17" t="s">
        <v>31</v>
      </c>
      <c r="AK8" s="17" t="s">
        <v>12</v>
      </c>
      <c r="AL8" s="16" t="s">
        <v>28</v>
      </c>
      <c r="AM8" s="16" t="s">
        <v>29</v>
      </c>
      <c r="AN8" s="16" t="s">
        <v>30</v>
      </c>
      <c r="AO8" s="16" t="s">
        <v>31</v>
      </c>
      <c r="AP8" s="16" t="s">
        <v>12</v>
      </c>
      <c r="AQ8" s="17" t="s">
        <v>28</v>
      </c>
      <c r="AR8" s="17" t="s">
        <v>29</v>
      </c>
      <c r="AS8" s="17" t="s">
        <v>30</v>
      </c>
      <c r="AT8" s="17" t="s">
        <v>31</v>
      </c>
      <c r="AU8" s="17" t="s">
        <v>12</v>
      </c>
      <c r="AV8" s="16" t="s">
        <v>28</v>
      </c>
      <c r="AW8" s="16" t="s">
        <v>29</v>
      </c>
      <c r="AX8" s="16" t="s">
        <v>30</v>
      </c>
      <c r="AY8" s="16" t="s">
        <v>31</v>
      </c>
      <c r="AZ8" s="16" t="s">
        <v>12</v>
      </c>
      <c r="BA8" s="17" t="s">
        <v>28</v>
      </c>
      <c r="BB8" s="17" t="s">
        <v>29</v>
      </c>
      <c r="BC8" s="17" t="s">
        <v>30</v>
      </c>
      <c r="BD8" s="17" t="s">
        <v>31</v>
      </c>
      <c r="BE8" s="17" t="s">
        <v>12</v>
      </c>
      <c r="BF8" s="16" t="s">
        <v>28</v>
      </c>
      <c r="BG8" s="16" t="s">
        <v>29</v>
      </c>
      <c r="BH8" s="16" t="s">
        <v>30</v>
      </c>
      <c r="BI8" s="16" t="s">
        <v>31</v>
      </c>
      <c r="BJ8" s="16" t="s">
        <v>12</v>
      </c>
      <c r="BL8" s="16" t="s">
        <v>28</v>
      </c>
      <c r="BM8" s="17" t="s">
        <v>29</v>
      </c>
      <c r="BN8" s="17" t="s">
        <v>30</v>
      </c>
      <c r="BO8" s="17" t="s">
        <v>31</v>
      </c>
      <c r="BP8" s="17" t="s">
        <v>12</v>
      </c>
    </row>
    <row r="9" spans="1:69" x14ac:dyDescent="0.2">
      <c r="A9" s="1" t="s">
        <v>6</v>
      </c>
      <c r="B9" s="1" t="s">
        <v>0</v>
      </c>
      <c r="C9" s="11">
        <v>57</v>
      </c>
      <c r="D9" s="23">
        <v>0.47368421052631582</v>
      </c>
      <c r="E9" s="23">
        <v>0.52631578947368418</v>
      </c>
      <c r="F9" s="23">
        <v>3.5087719298245612E-2</v>
      </c>
      <c r="G9" s="23">
        <v>0.96491228070175439</v>
      </c>
      <c r="H9" s="11">
        <v>96</v>
      </c>
      <c r="I9" s="23">
        <v>0.76041666666666663</v>
      </c>
      <c r="J9" s="23">
        <v>0.23958333333333334</v>
      </c>
      <c r="K9" s="23">
        <v>0</v>
      </c>
      <c r="L9" s="23">
        <v>1</v>
      </c>
      <c r="M9" s="11">
        <v>104</v>
      </c>
      <c r="N9" s="23">
        <v>0.73076923076923084</v>
      </c>
      <c r="O9" s="23">
        <v>0.26923076923076922</v>
      </c>
      <c r="P9" s="23">
        <v>0</v>
      </c>
      <c r="Q9" s="23">
        <v>1</v>
      </c>
      <c r="R9" s="11">
        <v>106</v>
      </c>
      <c r="S9" s="23">
        <v>0.83018867924528306</v>
      </c>
      <c r="T9" s="23">
        <v>0.16981132075471697</v>
      </c>
      <c r="U9" s="23">
        <v>9.433962264150943E-3</v>
      </c>
      <c r="V9" s="23">
        <v>0.99056603773584906</v>
      </c>
      <c r="W9" s="11">
        <v>144</v>
      </c>
      <c r="X9" s="23">
        <v>0.75694444444444442</v>
      </c>
      <c r="Y9" s="23">
        <v>0.24305555555555555</v>
      </c>
      <c r="Z9" s="23">
        <v>0</v>
      </c>
      <c r="AA9" s="23">
        <v>1</v>
      </c>
      <c r="AB9" s="11">
        <v>164</v>
      </c>
      <c r="AC9" s="23">
        <v>0.86585365853658536</v>
      </c>
      <c r="AD9" s="23">
        <v>0.13414634146341464</v>
      </c>
      <c r="AE9" s="23">
        <v>6.0975609756097563E-3</v>
      </c>
      <c r="AF9" s="23">
        <v>0.99390243902439024</v>
      </c>
      <c r="AG9" s="11">
        <v>166</v>
      </c>
      <c r="AH9" s="23">
        <v>0.79518072289156627</v>
      </c>
      <c r="AI9" s="23">
        <v>0.20481927710843373</v>
      </c>
      <c r="AJ9" s="23">
        <v>6.024096385542169E-3</v>
      </c>
      <c r="AK9" s="23">
        <v>0.99397590361445787</v>
      </c>
      <c r="AL9" s="11">
        <v>152</v>
      </c>
      <c r="AM9" s="23">
        <v>0.79605263157894735</v>
      </c>
      <c r="AN9" s="23">
        <v>0.20394736842105263</v>
      </c>
      <c r="AO9" s="23">
        <v>0</v>
      </c>
      <c r="AP9" s="23">
        <v>1</v>
      </c>
      <c r="AQ9" s="11">
        <v>146</v>
      </c>
      <c r="AR9" s="23">
        <v>0.84246575342465757</v>
      </c>
      <c r="AS9" s="23">
        <v>0.15753424657534246</v>
      </c>
      <c r="AT9" s="23">
        <v>0</v>
      </c>
      <c r="AU9" s="23">
        <v>1</v>
      </c>
      <c r="AV9" s="11">
        <v>146</v>
      </c>
      <c r="AW9" s="23">
        <v>0.86301369863013699</v>
      </c>
      <c r="AX9" s="23">
        <v>0.13698630136986301</v>
      </c>
      <c r="AY9" s="23">
        <v>0</v>
      </c>
      <c r="AZ9" s="23">
        <v>1</v>
      </c>
      <c r="BA9" s="11">
        <v>164</v>
      </c>
      <c r="BB9" s="23">
        <v>0.8597560975609756</v>
      </c>
      <c r="BC9" s="23">
        <v>0.1402439024390244</v>
      </c>
      <c r="BD9" s="23">
        <v>0</v>
      </c>
      <c r="BE9" s="23">
        <v>1</v>
      </c>
      <c r="BF9" s="11">
        <v>156</v>
      </c>
      <c r="BG9" s="23">
        <v>0.80128205128205132</v>
      </c>
      <c r="BH9" s="23">
        <v>0.19871794871794871</v>
      </c>
      <c r="BI9" s="23">
        <v>1.282051282051282E-2</v>
      </c>
      <c r="BJ9" s="23">
        <v>0.98717948717948723</v>
      </c>
      <c r="BL9" s="19">
        <v>1601</v>
      </c>
      <c r="BM9" s="25">
        <v>0.80137414116177386</v>
      </c>
      <c r="BN9" s="25">
        <v>0.19862585883822612</v>
      </c>
      <c r="BO9" s="25">
        <v>4.3722673329169267E-3</v>
      </c>
      <c r="BP9" s="25">
        <v>0.99562773266708304</v>
      </c>
      <c r="BQ9" s="12"/>
    </row>
    <row r="10" spans="1:69" x14ac:dyDescent="0.2">
      <c r="A10" s="1" t="s">
        <v>7</v>
      </c>
      <c r="B10" s="1" t="s">
        <v>1</v>
      </c>
      <c r="C10" s="11">
        <v>21</v>
      </c>
      <c r="D10" s="23">
        <v>0.52380952380952384</v>
      </c>
      <c r="E10" s="23">
        <v>0.47619047619047616</v>
      </c>
      <c r="F10" s="23">
        <v>0</v>
      </c>
      <c r="G10" s="23">
        <v>1</v>
      </c>
      <c r="H10" s="11">
        <v>24</v>
      </c>
      <c r="I10" s="23">
        <v>1</v>
      </c>
      <c r="J10" s="23">
        <v>0</v>
      </c>
      <c r="K10" s="23">
        <v>0</v>
      </c>
      <c r="L10" s="23">
        <v>1</v>
      </c>
      <c r="M10" s="11">
        <v>26</v>
      </c>
      <c r="N10" s="23">
        <v>0.96153846153846156</v>
      </c>
      <c r="O10" s="23">
        <v>3.8461538461538464E-2</v>
      </c>
      <c r="P10" s="23">
        <v>0</v>
      </c>
      <c r="Q10" s="23">
        <v>1</v>
      </c>
      <c r="R10" s="11">
        <v>26</v>
      </c>
      <c r="S10" s="23">
        <v>0.61538461538461542</v>
      </c>
      <c r="T10" s="23">
        <v>0.38461538461538464</v>
      </c>
      <c r="U10" s="23">
        <v>0</v>
      </c>
      <c r="V10" s="23">
        <v>1</v>
      </c>
      <c r="W10" s="11">
        <v>14</v>
      </c>
      <c r="X10" s="23">
        <v>0.3571428571428571</v>
      </c>
      <c r="Y10" s="23">
        <v>0.6428571428571429</v>
      </c>
      <c r="Z10" s="23">
        <v>0</v>
      </c>
      <c r="AA10" s="23">
        <v>1</v>
      </c>
      <c r="AB10" s="11">
        <v>12</v>
      </c>
      <c r="AC10" s="23">
        <v>0.33333333333333337</v>
      </c>
      <c r="AD10" s="23">
        <v>0.66666666666666663</v>
      </c>
      <c r="AE10" s="23">
        <v>0</v>
      </c>
      <c r="AF10" s="23">
        <v>1</v>
      </c>
      <c r="AG10" s="11">
        <v>28</v>
      </c>
      <c r="AH10" s="23">
        <v>0.8928571428571429</v>
      </c>
      <c r="AI10" s="23">
        <v>0.10714285714285714</v>
      </c>
      <c r="AJ10" s="23">
        <v>0</v>
      </c>
      <c r="AK10" s="23">
        <v>1</v>
      </c>
      <c r="AL10" s="11">
        <v>26</v>
      </c>
      <c r="AM10" s="23">
        <v>0.96153846153846156</v>
      </c>
      <c r="AN10" s="23">
        <v>3.8461538461538464E-2</v>
      </c>
      <c r="AO10" s="23">
        <v>0</v>
      </c>
      <c r="AP10" s="23">
        <v>1</v>
      </c>
      <c r="AQ10" s="11">
        <v>26</v>
      </c>
      <c r="AR10" s="23">
        <v>0.92307692307692313</v>
      </c>
      <c r="AS10" s="23">
        <v>7.6923076923076927E-2</v>
      </c>
      <c r="AT10" s="23">
        <v>0</v>
      </c>
      <c r="AU10" s="23">
        <v>1</v>
      </c>
      <c r="AV10" s="11">
        <v>26</v>
      </c>
      <c r="AW10" s="23">
        <v>1</v>
      </c>
      <c r="AX10" s="23">
        <v>0</v>
      </c>
      <c r="AY10" s="23">
        <v>0</v>
      </c>
      <c r="AZ10" s="23">
        <v>1</v>
      </c>
      <c r="BA10" s="11">
        <v>26</v>
      </c>
      <c r="BB10" s="23">
        <v>0.92307692307692313</v>
      </c>
      <c r="BC10" s="23">
        <v>7.6923076923076927E-2</v>
      </c>
      <c r="BD10" s="23">
        <v>0</v>
      </c>
      <c r="BE10" s="23">
        <v>1</v>
      </c>
      <c r="BF10" s="11">
        <v>26</v>
      </c>
      <c r="BG10" s="23">
        <v>0.88461538461538458</v>
      </c>
      <c r="BH10" s="23">
        <v>0.11538461538461539</v>
      </c>
      <c r="BI10" s="23">
        <v>0</v>
      </c>
      <c r="BJ10" s="23">
        <v>1</v>
      </c>
      <c r="BL10" s="19">
        <v>281</v>
      </c>
      <c r="BM10" s="25">
        <v>0.82562277580071175</v>
      </c>
      <c r="BN10" s="25">
        <v>0.17437722419928825</v>
      </c>
      <c r="BO10" s="25">
        <v>0</v>
      </c>
      <c r="BP10" s="25">
        <v>1</v>
      </c>
    </row>
    <row r="11" spans="1:69" x14ac:dyDescent="0.2">
      <c r="A11" s="1" t="s">
        <v>8</v>
      </c>
      <c r="B11" s="1" t="s">
        <v>2</v>
      </c>
      <c r="C11" s="11">
        <v>21</v>
      </c>
      <c r="D11" s="23">
        <v>0.5714285714285714</v>
      </c>
      <c r="E11" s="23">
        <v>0.42857142857142855</v>
      </c>
      <c r="F11" s="23">
        <v>4.7619047619047616E-2</v>
      </c>
      <c r="G11" s="23">
        <v>0.95238095238095233</v>
      </c>
      <c r="H11" s="11">
        <v>24</v>
      </c>
      <c r="I11" s="23">
        <v>1</v>
      </c>
      <c r="J11" s="23">
        <v>0</v>
      </c>
      <c r="K11" s="23">
        <v>0</v>
      </c>
      <c r="L11" s="23">
        <v>1</v>
      </c>
      <c r="M11" s="11">
        <v>26</v>
      </c>
      <c r="N11" s="23">
        <v>0.96153846153846156</v>
      </c>
      <c r="O11" s="23">
        <v>3.8461538461538464E-2</v>
      </c>
      <c r="P11" s="23">
        <v>0</v>
      </c>
      <c r="Q11" s="23">
        <v>1</v>
      </c>
      <c r="R11" s="11">
        <v>26</v>
      </c>
      <c r="S11" s="23">
        <v>0.88461538461538458</v>
      </c>
      <c r="T11" s="23">
        <v>0.11538461538461539</v>
      </c>
      <c r="U11" s="23">
        <v>3.8461538461538464E-2</v>
      </c>
      <c r="V11" s="23">
        <v>0.96153846153846156</v>
      </c>
      <c r="W11" s="11">
        <v>26</v>
      </c>
      <c r="X11" s="23">
        <v>0.65384615384615385</v>
      </c>
      <c r="Y11" s="23">
        <v>0.34615384615384615</v>
      </c>
      <c r="Z11" s="23">
        <v>0</v>
      </c>
      <c r="AA11" s="23">
        <v>1</v>
      </c>
      <c r="AB11" s="11">
        <v>30</v>
      </c>
      <c r="AC11" s="23">
        <v>0.73333333333333339</v>
      </c>
      <c r="AD11" s="23">
        <v>0.26666666666666666</v>
      </c>
      <c r="AE11" s="23">
        <v>0</v>
      </c>
      <c r="AF11" s="23">
        <v>1</v>
      </c>
      <c r="AG11" s="11">
        <v>24</v>
      </c>
      <c r="AH11" s="23">
        <v>0.875</v>
      </c>
      <c r="AI11" s="23">
        <v>0.125</v>
      </c>
      <c r="AJ11" s="23">
        <v>4.1666666666666664E-2</v>
      </c>
      <c r="AK11" s="23">
        <v>0.95833333333333337</v>
      </c>
      <c r="AL11" s="11">
        <v>26</v>
      </c>
      <c r="AM11" s="23">
        <v>0.96153846153846156</v>
      </c>
      <c r="AN11" s="23">
        <v>3.8461538461538464E-2</v>
      </c>
      <c r="AO11" s="23">
        <v>0</v>
      </c>
      <c r="AP11" s="23">
        <v>1</v>
      </c>
      <c r="AQ11" s="11">
        <v>26</v>
      </c>
      <c r="AR11" s="23">
        <v>0.80769230769230771</v>
      </c>
      <c r="AS11" s="23">
        <v>0.19230769230769232</v>
      </c>
      <c r="AT11" s="23">
        <v>0</v>
      </c>
      <c r="AU11" s="23">
        <v>1</v>
      </c>
      <c r="AV11" s="11">
        <v>26</v>
      </c>
      <c r="AW11" s="23">
        <v>0.88461538461538458</v>
      </c>
      <c r="AX11" s="23">
        <v>0.11538461538461539</v>
      </c>
      <c r="AY11" s="23">
        <v>0</v>
      </c>
      <c r="AZ11" s="23">
        <v>1</v>
      </c>
      <c r="BA11" s="11">
        <v>26</v>
      </c>
      <c r="BB11" s="23">
        <v>0.84615384615384615</v>
      </c>
      <c r="BC11" s="23">
        <v>0.15384615384615385</v>
      </c>
      <c r="BD11" s="23">
        <v>0</v>
      </c>
      <c r="BE11" s="23">
        <v>1</v>
      </c>
      <c r="BF11" s="11">
        <v>26</v>
      </c>
      <c r="BG11" s="23">
        <v>0.96153846153846156</v>
      </c>
      <c r="BH11" s="23">
        <v>3.8461538461538464E-2</v>
      </c>
      <c r="BI11" s="23">
        <v>0</v>
      </c>
      <c r="BJ11" s="23">
        <v>1</v>
      </c>
      <c r="BL11" s="19">
        <v>307</v>
      </c>
      <c r="BM11" s="25">
        <v>0.84690553745928332</v>
      </c>
      <c r="BN11" s="25">
        <v>0.15309446254071662</v>
      </c>
      <c r="BO11" s="25">
        <v>9.7719869706840382E-3</v>
      </c>
      <c r="BP11" s="25">
        <v>0.99022801302931596</v>
      </c>
    </row>
    <row r="12" spans="1:69" ht="12.75" customHeight="1" x14ac:dyDescent="0.2">
      <c r="A12" s="35" t="s">
        <v>27</v>
      </c>
      <c r="B12" s="36"/>
      <c r="C12" s="34"/>
      <c r="D12" s="24">
        <f>AVERAGE(D9:D11)</f>
        <v>0.52297410192147031</v>
      </c>
      <c r="E12" s="24">
        <f>AVERAGE(E9:E11)</f>
        <v>0.47702589807852963</v>
      </c>
      <c r="F12" s="24">
        <f>AVERAGE(F9:F11)</f>
        <v>2.7568922305764409E-2</v>
      </c>
      <c r="G12" s="24">
        <f>AVERAGE(G9:G11)</f>
        <v>0.97243107769423565</v>
      </c>
      <c r="H12" s="34"/>
      <c r="I12" s="24">
        <f>AVERAGE(I9:I11)</f>
        <v>0.92013888888888884</v>
      </c>
      <c r="J12" s="24">
        <f>AVERAGE(J9:J11)</f>
        <v>7.9861111111111119E-2</v>
      </c>
      <c r="K12" s="24">
        <f>AVERAGE(K9:K11)</f>
        <v>0</v>
      </c>
      <c r="L12" s="24">
        <f>AVERAGE(L9:L11)</f>
        <v>1</v>
      </c>
      <c r="M12" s="34"/>
      <c r="N12" s="24">
        <f>AVERAGE(N9:N11)</f>
        <v>0.88461538461538469</v>
      </c>
      <c r="O12" s="24">
        <f>AVERAGE(O9:O11)</f>
        <v>0.11538461538461538</v>
      </c>
      <c r="P12" s="24">
        <f>AVERAGE(P9:P11)</f>
        <v>0</v>
      </c>
      <c r="Q12" s="24">
        <f>AVERAGE(Q9:Q11)</f>
        <v>1</v>
      </c>
      <c r="R12" s="34"/>
      <c r="S12" s="24">
        <f>AVERAGE(S9:S11)</f>
        <v>0.77672955974842761</v>
      </c>
      <c r="T12" s="24">
        <f>AVERAGE(T9:T11)</f>
        <v>0.22327044025157236</v>
      </c>
      <c r="U12" s="24">
        <f>AVERAGE(U9:U11)</f>
        <v>1.5965166908563134E-2</v>
      </c>
      <c r="V12" s="24">
        <f>AVERAGE(V9:V11)</f>
        <v>0.98403483309143691</v>
      </c>
      <c r="W12" s="34"/>
      <c r="X12" s="24">
        <f>AVERAGE(X9:X11)</f>
        <v>0.58931115181115168</v>
      </c>
      <c r="Y12" s="24">
        <f>AVERAGE(Y9:Y11)</f>
        <v>0.41068884818884821</v>
      </c>
      <c r="Z12" s="24">
        <f>AVERAGE(Z9:Z11)</f>
        <v>0</v>
      </c>
      <c r="AA12" s="24">
        <f>AVERAGE(AA9:AA11)</f>
        <v>1</v>
      </c>
      <c r="AB12" s="34"/>
      <c r="AC12" s="24">
        <f>AVERAGE(AC9:AC11)</f>
        <v>0.64417344173441737</v>
      </c>
      <c r="AD12" s="24">
        <f>AVERAGE(AD9:AD11)</f>
        <v>0.35582655826558263</v>
      </c>
      <c r="AE12" s="24">
        <f>AVERAGE(AE9:AE11)</f>
        <v>2.0325203252032522E-3</v>
      </c>
      <c r="AF12" s="24">
        <f>AVERAGE(AF9:AF11)</f>
        <v>0.99796747967479682</v>
      </c>
      <c r="AG12" s="34"/>
      <c r="AH12" s="24">
        <f>AVERAGE(AH9:AH11)</f>
        <v>0.85434595524956969</v>
      </c>
      <c r="AI12" s="24">
        <f>AVERAGE(AI9:AI11)</f>
        <v>0.14565404475043028</v>
      </c>
      <c r="AJ12" s="24">
        <f>AVERAGE(AJ9:AJ11)</f>
        <v>1.5896921017402945E-2</v>
      </c>
      <c r="AK12" s="24">
        <f>AVERAGE(AK9:AK11)</f>
        <v>0.98410307898259708</v>
      </c>
      <c r="AL12" s="34"/>
      <c r="AM12" s="24">
        <f>AVERAGE(AM9:AM11)</f>
        <v>0.90637651821862353</v>
      </c>
      <c r="AN12" s="24">
        <f>AVERAGE(AN9:AN11)</f>
        <v>9.3623481781376514E-2</v>
      </c>
      <c r="AO12" s="24">
        <f>AVERAGE(AO9:AO11)</f>
        <v>0</v>
      </c>
      <c r="AP12" s="24">
        <f>AVERAGE(AP9:AP11)</f>
        <v>1</v>
      </c>
      <c r="AQ12" s="34"/>
      <c r="AR12" s="24">
        <f>AVERAGE(AR9:AR11)</f>
        <v>0.85774499473129617</v>
      </c>
      <c r="AS12" s="24">
        <f>AVERAGE(AS9:AS11)</f>
        <v>0.14225500526870391</v>
      </c>
      <c r="AT12" s="24">
        <f>AVERAGE(AT9:AT11)</f>
        <v>0</v>
      </c>
      <c r="AU12" s="24">
        <f>AVERAGE(AU9:AU11)</f>
        <v>1</v>
      </c>
      <c r="AV12" s="34"/>
      <c r="AW12" s="24">
        <f>AVERAGE(AW9:AW11)</f>
        <v>0.91587636108184045</v>
      </c>
      <c r="AX12" s="24">
        <f>AVERAGE(AX9:AX11)</f>
        <v>8.412363891815948E-2</v>
      </c>
      <c r="AY12" s="24">
        <f>AVERAGE(AY9:AY11)</f>
        <v>0</v>
      </c>
      <c r="AZ12" s="24">
        <f>AVERAGE(AZ9:AZ11)</f>
        <v>1</v>
      </c>
      <c r="BA12" s="34"/>
      <c r="BB12" s="24">
        <f>AVERAGE(BB9:BB11)</f>
        <v>0.87632895559724833</v>
      </c>
      <c r="BC12" s="24">
        <f>AVERAGE(BC9:BC11)</f>
        <v>0.12367104440275173</v>
      </c>
      <c r="BD12" s="24">
        <f>AVERAGE(BD9:BD11)</f>
        <v>0</v>
      </c>
      <c r="BE12" s="24">
        <f>AVERAGE(BE9:BE11)</f>
        <v>1</v>
      </c>
      <c r="BF12" s="34"/>
      <c r="BG12" s="24">
        <f>AVERAGE(BG9:BG11)</f>
        <v>0.88247863247863245</v>
      </c>
      <c r="BH12" s="24">
        <f>AVERAGE(BH9:BH11)</f>
        <v>0.11752136752136751</v>
      </c>
      <c r="BI12" s="24">
        <f>AVERAGE(BI9:BI11)</f>
        <v>4.2735042735042731E-3</v>
      </c>
      <c r="BJ12" s="24">
        <f>AVERAGE(BJ9:BJ11)</f>
        <v>0.99572649572649574</v>
      </c>
      <c r="BL12" s="22" t="s">
        <v>27</v>
      </c>
      <c r="BM12" s="24">
        <f>AVERAGE(BM9:BM11)</f>
        <v>0.82463415147392294</v>
      </c>
      <c r="BN12" s="24">
        <f>AVERAGE(BN9:BN11)</f>
        <v>0.17536584852607703</v>
      </c>
      <c r="BO12" s="24">
        <f>AVERAGE(BO9:BO11)</f>
        <v>4.7147514345336552E-3</v>
      </c>
      <c r="BP12" s="24">
        <f>AVERAGE(BP9:BP11)</f>
        <v>0.9952852485654663</v>
      </c>
    </row>
    <row r="13" spans="1:69" x14ac:dyDescent="0.2">
      <c r="A13" s="2"/>
      <c r="B13" s="2"/>
      <c r="C13" s="2"/>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BM13" s="12"/>
      <c r="BN13" s="12"/>
      <c r="BO13" s="12"/>
    </row>
    <row r="14" spans="1:69" x14ac:dyDescent="0.2">
      <c r="B14" s="30"/>
      <c r="C14" s="10"/>
    </row>
    <row r="16" spans="1:69" x14ac:dyDescent="0.2">
      <c r="B16" s="10"/>
    </row>
  </sheetData>
  <mergeCells count="16">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 ref="A12:B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N23"/>
  <sheetViews>
    <sheetView zoomScale="85" zoomScaleNormal="85" workbookViewId="0"/>
  </sheetViews>
  <sheetFormatPr baseColWidth="10" defaultRowHeight="12.75" x14ac:dyDescent="0.2"/>
  <cols>
    <col min="1" max="1" width="22.5703125" bestFit="1" customWidth="1"/>
    <col min="2" max="11" width="11.28515625" customWidth="1"/>
    <col min="12" max="12" width="12.5703125" customWidth="1"/>
    <col min="13" max="13" width="11.28515625" customWidth="1"/>
    <col min="18" max="18" width="21.5703125" customWidth="1"/>
    <col min="19" max="19" width="34" bestFit="1" customWidth="1"/>
  </cols>
  <sheetData>
    <row r="1" spans="1:14" ht="15.75" x14ac:dyDescent="0.25">
      <c r="A1" s="6" t="s">
        <v>4</v>
      </c>
      <c r="B1" s="5"/>
      <c r="C1" s="5"/>
      <c r="D1" s="5"/>
      <c r="G1" s="3">
        <v>2017</v>
      </c>
    </row>
    <row r="2" spans="1:14" x14ac:dyDescent="0.2">
      <c r="A2" s="7" t="s">
        <v>10</v>
      </c>
      <c r="B2" s="5"/>
      <c r="C2" s="5"/>
      <c r="D2" s="5"/>
    </row>
    <row r="3" spans="1:14" x14ac:dyDescent="0.2">
      <c r="A3" s="13" t="str">
        <f>+PUNTUALIDAD!A3</f>
        <v>AEROPUERTO DE  CHETUMAL</v>
      </c>
      <c r="B3" s="13"/>
      <c r="C3" s="13"/>
      <c r="D3" s="13"/>
    </row>
    <row r="6" spans="1:14" x14ac:dyDescent="0.2">
      <c r="N6" s="15"/>
    </row>
    <row r="7" spans="1:14" x14ac:dyDescent="0.2">
      <c r="N7" s="15"/>
    </row>
    <row r="8" spans="1:14" x14ac:dyDescent="0.2">
      <c r="N8" s="15"/>
    </row>
    <row r="9" spans="1:14" x14ac:dyDescent="0.2">
      <c r="N9" s="15"/>
    </row>
    <row r="10" spans="1:14" x14ac:dyDescent="0.2">
      <c r="N10" s="15"/>
    </row>
    <row r="11" spans="1:14" ht="12.75" customHeight="1" x14ac:dyDescent="0.2">
      <c r="N11" s="15"/>
    </row>
    <row r="12" spans="1:14" ht="38.25" x14ac:dyDescent="0.2">
      <c r="J12" s="42" t="s">
        <v>24</v>
      </c>
      <c r="K12" s="42"/>
      <c r="L12" s="17" t="s">
        <v>79</v>
      </c>
      <c r="M12" s="17" t="s">
        <v>25</v>
      </c>
      <c r="N12" s="15"/>
    </row>
    <row r="13" spans="1:14" x14ac:dyDescent="0.2">
      <c r="J13" s="31" t="s">
        <v>57</v>
      </c>
      <c r="K13" s="18"/>
      <c r="L13" s="14">
        <v>0.99562773266708304</v>
      </c>
      <c r="M13" s="14">
        <v>0.80137414116177386</v>
      </c>
      <c r="N13" s="15"/>
    </row>
    <row r="14" spans="1:14" x14ac:dyDescent="0.2">
      <c r="J14" s="31" t="s">
        <v>58</v>
      </c>
      <c r="K14" s="18"/>
      <c r="L14" s="14">
        <v>1</v>
      </c>
      <c r="M14" s="14">
        <v>0.82562277580071175</v>
      </c>
      <c r="N14" s="15"/>
    </row>
    <row r="15" spans="1:14" x14ac:dyDescent="0.2">
      <c r="J15" s="31" t="s">
        <v>59</v>
      </c>
      <c r="K15" s="18"/>
      <c r="L15" s="14">
        <v>0.99022801302931596</v>
      </c>
      <c r="M15" s="14">
        <v>0.84690553745928332</v>
      </c>
      <c r="N15" s="15"/>
    </row>
    <row r="16" spans="1:14" x14ac:dyDescent="0.2">
      <c r="N16" s="15"/>
    </row>
    <row r="17" spans="1:14" x14ac:dyDescent="0.2">
      <c r="A17" s="4"/>
      <c r="B17" s="12"/>
      <c r="N17" s="15"/>
    </row>
    <row r="18" spans="1:14" x14ac:dyDescent="0.2">
      <c r="B18" s="12"/>
      <c r="N18" s="15"/>
    </row>
    <row r="19" spans="1:14" x14ac:dyDescent="0.2">
      <c r="B19" s="12"/>
      <c r="N19" s="15"/>
    </row>
    <row r="20" spans="1:14" x14ac:dyDescent="0.2">
      <c r="B20" s="12"/>
      <c r="N20" s="15"/>
    </row>
    <row r="21" spans="1:14" x14ac:dyDescent="0.2">
      <c r="B21" s="12"/>
      <c r="N21" s="15"/>
    </row>
    <row r="22" spans="1:14" x14ac:dyDescent="0.2">
      <c r="B22" s="12"/>
    </row>
    <row r="23" spans="1:14" x14ac:dyDescent="0.2">
      <c r="B23" s="12"/>
    </row>
  </sheetData>
  <mergeCells count="1">
    <mergeCell ref="J12:K1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G10"/>
  <sheetViews>
    <sheetView showGridLines="0" zoomScaleNormal="100" workbookViewId="0"/>
  </sheetViews>
  <sheetFormatPr baseColWidth="10" defaultRowHeight="15" x14ac:dyDescent="0.25"/>
  <cols>
    <col min="1" max="1" width="33.85546875" bestFit="1" customWidth="1"/>
    <col min="4" max="4" width="35.42578125" style="47" customWidth="1"/>
    <col min="5" max="5" width="13.5703125" style="47" bestFit="1" customWidth="1"/>
    <col min="6" max="6" width="24.85546875" customWidth="1"/>
    <col min="7" max="16384" width="11.42578125" style="47"/>
  </cols>
  <sheetData>
    <row r="2" spans="4:7" x14ac:dyDescent="0.25">
      <c r="D2" s="48" t="s">
        <v>82</v>
      </c>
      <c r="E2" s="49" t="s">
        <v>81</v>
      </c>
    </row>
    <row r="3" spans="4:7" x14ac:dyDescent="0.25">
      <c r="D3" s="50" t="s">
        <v>83</v>
      </c>
      <c r="E3" s="51">
        <v>1775</v>
      </c>
    </row>
    <row r="4" spans="4:7" x14ac:dyDescent="0.25">
      <c r="D4" s="50" t="s">
        <v>112</v>
      </c>
      <c r="E4" s="51">
        <v>10</v>
      </c>
      <c r="G4" s="52"/>
    </row>
    <row r="5" spans="4:7" x14ac:dyDescent="0.25">
      <c r="D5" s="50" t="s">
        <v>113</v>
      </c>
      <c r="E5" s="51">
        <v>358</v>
      </c>
      <c r="G5" s="54"/>
    </row>
    <row r="6" spans="4:7" x14ac:dyDescent="0.25">
      <c r="D6" s="50" t="s">
        <v>114</v>
      </c>
      <c r="E6" s="51">
        <v>3</v>
      </c>
      <c r="G6" s="54"/>
    </row>
    <row r="7" spans="4:7" x14ac:dyDescent="0.25">
      <c r="D7" s="50" t="s">
        <v>115</v>
      </c>
      <c r="E7" s="51">
        <v>1</v>
      </c>
      <c r="G7" s="54"/>
    </row>
    <row r="8" spans="4:7" x14ac:dyDescent="0.25">
      <c r="D8" s="50" t="s">
        <v>116</v>
      </c>
      <c r="E8" s="51">
        <v>42</v>
      </c>
      <c r="G8" s="54"/>
    </row>
    <row r="9" spans="4:7" x14ac:dyDescent="0.25">
      <c r="D9"/>
      <c r="E9"/>
      <c r="G9" s="54"/>
    </row>
    <row r="10" spans="4:7" x14ac:dyDescent="0.25">
      <c r="D10"/>
      <c r="E10"/>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Q16"/>
  <sheetViews>
    <sheetView zoomScale="85" zoomScaleNormal="85" workbookViewId="0">
      <pane xSplit="1" ySplit="5" topLeftCell="B6" activePane="bottomRight" state="frozen"/>
      <selection activeCell="A9" activeCellId="1" sqref="N9:N12 A9:A12"/>
      <selection pane="topRight" activeCell="A9" activeCellId="1" sqref="N9:N12 A9:A12"/>
      <selection pane="bottomLeft" activeCell="A9" activeCellId="1" sqref="N9:N12 A9:A12"/>
      <selection pane="bottomRight" activeCell="B6" sqref="B6"/>
    </sheetView>
  </sheetViews>
  <sheetFormatPr baseColWidth="10" defaultRowHeight="15" x14ac:dyDescent="0.25"/>
  <cols>
    <col min="1" max="1" width="36.5703125" style="47" bestFit="1" customWidth="1"/>
    <col min="2" max="3" width="12.28515625" style="47" customWidth="1"/>
    <col min="4" max="4" width="12.5703125" style="47" customWidth="1"/>
    <col min="5" max="5" width="12.140625" style="47" customWidth="1"/>
    <col min="6" max="6" width="12.85546875" style="47" customWidth="1"/>
    <col min="7" max="7" width="12" style="47" customWidth="1"/>
    <col min="8" max="8" width="11.42578125" style="47" customWidth="1"/>
    <col min="9" max="9" width="12.42578125" style="47" customWidth="1"/>
    <col min="10" max="10" width="12.28515625" style="47" customWidth="1"/>
    <col min="11" max="11" width="12" style="47" customWidth="1"/>
    <col min="12" max="12" width="12.5703125" style="47" customWidth="1"/>
    <col min="13" max="13" width="12.28515625" style="47" customWidth="1"/>
    <col min="18" max="16384" width="11.42578125" style="47"/>
  </cols>
  <sheetData>
    <row r="1" spans="1:13" x14ac:dyDescent="0.25">
      <c r="A1"/>
      <c r="E1" s="55" t="s">
        <v>88</v>
      </c>
    </row>
    <row r="2" spans="1:13" x14ac:dyDescent="0.25">
      <c r="A2" s="47" t="s">
        <v>89</v>
      </c>
      <c r="B2" s="47" t="s">
        <v>90</v>
      </c>
    </row>
    <row r="3" spans="1:13" x14ac:dyDescent="0.25">
      <c r="A3" s="47" t="s">
        <v>91</v>
      </c>
      <c r="B3" s="47" t="s">
        <v>90</v>
      </c>
    </row>
    <row r="5" spans="1:13" x14ac:dyDescent="0.25">
      <c r="A5" s="47" t="s">
        <v>92</v>
      </c>
      <c r="B5" s="47" t="s">
        <v>93</v>
      </c>
      <c r="C5" s="47" t="s">
        <v>94</v>
      </c>
      <c r="D5" s="47" t="s">
        <v>95</v>
      </c>
      <c r="E5" s="47" t="s">
        <v>96</v>
      </c>
      <c r="F5" s="47" t="s">
        <v>97</v>
      </c>
      <c r="G5" s="47" t="s">
        <v>98</v>
      </c>
      <c r="H5" s="47" t="s">
        <v>99</v>
      </c>
      <c r="I5" s="47" t="s">
        <v>100</v>
      </c>
      <c r="J5" s="47" t="s">
        <v>101</v>
      </c>
      <c r="K5" s="47" t="s">
        <v>102</v>
      </c>
      <c r="L5" s="47" t="s">
        <v>103</v>
      </c>
      <c r="M5" s="47" t="s">
        <v>104</v>
      </c>
    </row>
    <row r="6" spans="1:13" x14ac:dyDescent="0.25">
      <c r="A6" s="56" t="s">
        <v>105</v>
      </c>
      <c r="B6" s="57">
        <v>3</v>
      </c>
      <c r="C6" s="57">
        <v>0</v>
      </c>
      <c r="D6" s="57">
        <v>0</v>
      </c>
      <c r="E6" s="57">
        <v>2</v>
      </c>
      <c r="F6" s="57">
        <v>0</v>
      </c>
      <c r="G6" s="57">
        <v>1</v>
      </c>
      <c r="H6" s="57">
        <v>2</v>
      </c>
      <c r="I6" s="57">
        <v>0</v>
      </c>
      <c r="J6" s="57">
        <v>0</v>
      </c>
      <c r="K6" s="57">
        <v>0</v>
      </c>
      <c r="L6" s="57">
        <v>0</v>
      </c>
      <c r="M6" s="57">
        <v>2</v>
      </c>
    </row>
    <row r="7" spans="1:13" x14ac:dyDescent="0.25">
      <c r="A7" s="58" t="s">
        <v>106</v>
      </c>
      <c r="B7" s="57">
        <v>0</v>
      </c>
      <c r="C7" s="57">
        <v>0</v>
      </c>
      <c r="D7" s="57">
        <v>0</v>
      </c>
      <c r="E7" s="57">
        <v>0</v>
      </c>
      <c r="F7" s="57">
        <v>0</v>
      </c>
      <c r="G7" s="57">
        <v>1</v>
      </c>
      <c r="H7" s="57">
        <v>1</v>
      </c>
      <c r="I7" s="57">
        <v>0</v>
      </c>
      <c r="J7" s="57">
        <v>0</v>
      </c>
      <c r="K7" s="57">
        <v>0</v>
      </c>
      <c r="L7" s="57">
        <v>0</v>
      </c>
      <c r="M7" s="57">
        <v>1</v>
      </c>
    </row>
    <row r="8" spans="1:13" x14ac:dyDescent="0.25">
      <c r="A8" s="58" t="s">
        <v>107</v>
      </c>
      <c r="B8" s="57">
        <v>3</v>
      </c>
      <c r="C8" s="57">
        <v>0</v>
      </c>
      <c r="D8" s="57">
        <v>0</v>
      </c>
      <c r="E8" s="57">
        <v>2</v>
      </c>
      <c r="F8" s="57">
        <v>0</v>
      </c>
      <c r="G8" s="57">
        <v>0</v>
      </c>
      <c r="H8" s="57">
        <v>1</v>
      </c>
      <c r="I8" s="57">
        <v>0</v>
      </c>
      <c r="J8" s="57">
        <v>0</v>
      </c>
      <c r="K8" s="57">
        <v>0</v>
      </c>
      <c r="L8" s="57">
        <v>0</v>
      </c>
      <c r="M8" s="57">
        <v>1</v>
      </c>
    </row>
    <row r="9" spans="1:13" x14ac:dyDescent="0.25">
      <c r="A9" s="59" t="s">
        <v>84</v>
      </c>
      <c r="B9" s="60">
        <v>46</v>
      </c>
      <c r="C9" s="60">
        <v>23</v>
      </c>
      <c r="D9" s="60">
        <v>30</v>
      </c>
      <c r="E9" s="60">
        <v>29</v>
      </c>
      <c r="F9" s="60">
        <v>53</v>
      </c>
      <c r="G9" s="60">
        <v>37</v>
      </c>
      <c r="H9" s="60">
        <v>38</v>
      </c>
      <c r="I9" s="60">
        <v>33</v>
      </c>
      <c r="J9" s="60">
        <v>30</v>
      </c>
      <c r="K9" s="60">
        <v>23</v>
      </c>
      <c r="L9" s="60">
        <v>29</v>
      </c>
      <c r="M9" s="60">
        <v>33</v>
      </c>
    </row>
    <row r="10" spans="1:13" x14ac:dyDescent="0.25">
      <c r="A10" s="61" t="s">
        <v>85</v>
      </c>
      <c r="B10" s="60">
        <v>41</v>
      </c>
      <c r="C10" s="60">
        <v>20</v>
      </c>
      <c r="D10" s="60">
        <v>24</v>
      </c>
      <c r="E10" s="60">
        <v>24</v>
      </c>
      <c r="F10" s="60">
        <v>52</v>
      </c>
      <c r="G10" s="60">
        <v>37</v>
      </c>
      <c r="H10" s="60">
        <v>37</v>
      </c>
      <c r="I10" s="60">
        <v>30</v>
      </c>
      <c r="J10" s="60">
        <v>14</v>
      </c>
      <c r="K10" s="60">
        <v>22</v>
      </c>
      <c r="L10" s="60">
        <v>28</v>
      </c>
      <c r="M10" s="60">
        <v>29</v>
      </c>
    </row>
    <row r="11" spans="1:13" x14ac:dyDescent="0.25">
      <c r="A11" s="61" t="s">
        <v>86</v>
      </c>
      <c r="B11" s="60">
        <v>0</v>
      </c>
      <c r="C11" s="60">
        <v>0</v>
      </c>
      <c r="D11" s="60">
        <v>0</v>
      </c>
      <c r="E11" s="60">
        <v>0</v>
      </c>
      <c r="F11" s="60">
        <v>0</v>
      </c>
      <c r="G11" s="60">
        <v>0</v>
      </c>
      <c r="H11" s="60">
        <v>0</v>
      </c>
      <c r="I11" s="60">
        <v>0</v>
      </c>
      <c r="J11" s="60">
        <v>0</v>
      </c>
      <c r="K11" s="60">
        <v>1</v>
      </c>
      <c r="L11" s="60">
        <v>0</v>
      </c>
      <c r="M11" s="60">
        <v>2</v>
      </c>
    </row>
    <row r="12" spans="1:13" x14ac:dyDescent="0.25">
      <c r="A12" s="61" t="s">
        <v>87</v>
      </c>
      <c r="B12" s="60">
        <v>0</v>
      </c>
      <c r="C12" s="60">
        <v>0</v>
      </c>
      <c r="D12" s="60">
        <v>0</v>
      </c>
      <c r="E12" s="60">
        <v>0</v>
      </c>
      <c r="F12" s="60">
        <v>0</v>
      </c>
      <c r="G12" s="60">
        <v>0</v>
      </c>
      <c r="H12" s="60">
        <v>0</v>
      </c>
      <c r="I12" s="60">
        <v>0</v>
      </c>
      <c r="J12" s="60">
        <v>0</v>
      </c>
      <c r="K12" s="60">
        <v>0</v>
      </c>
      <c r="L12" s="60">
        <v>0</v>
      </c>
      <c r="M12" s="60">
        <v>1</v>
      </c>
    </row>
    <row r="13" spans="1:13" x14ac:dyDescent="0.25">
      <c r="A13" s="61" t="s">
        <v>108</v>
      </c>
      <c r="B13" s="60">
        <v>5</v>
      </c>
      <c r="C13" s="60">
        <v>2</v>
      </c>
      <c r="D13" s="60">
        <v>5</v>
      </c>
      <c r="E13" s="60">
        <v>5</v>
      </c>
      <c r="F13" s="60">
        <v>1</v>
      </c>
      <c r="G13" s="60">
        <v>0</v>
      </c>
      <c r="H13" s="60">
        <v>1</v>
      </c>
      <c r="I13" s="60">
        <v>3</v>
      </c>
      <c r="J13" s="60">
        <v>16</v>
      </c>
      <c r="K13" s="60">
        <v>0</v>
      </c>
      <c r="L13" s="60">
        <v>0</v>
      </c>
      <c r="M13" s="60">
        <v>1</v>
      </c>
    </row>
    <row r="14" spans="1:13" x14ac:dyDescent="0.25">
      <c r="A14" s="61" t="s">
        <v>109</v>
      </c>
      <c r="B14" s="60">
        <v>0</v>
      </c>
      <c r="C14" s="60">
        <v>0</v>
      </c>
      <c r="D14" s="60">
        <v>0</v>
      </c>
      <c r="E14" s="60">
        <v>0</v>
      </c>
      <c r="F14" s="60">
        <v>0</v>
      </c>
      <c r="G14" s="60">
        <v>0</v>
      </c>
      <c r="H14" s="60">
        <v>0</v>
      </c>
      <c r="I14" s="60">
        <v>0</v>
      </c>
      <c r="J14" s="60">
        <v>0</v>
      </c>
      <c r="K14" s="60">
        <v>0</v>
      </c>
      <c r="L14" s="60">
        <v>1</v>
      </c>
      <c r="M14" s="60">
        <v>0</v>
      </c>
    </row>
    <row r="15" spans="1:13" x14ac:dyDescent="0.25">
      <c r="A15" s="61" t="s">
        <v>110</v>
      </c>
      <c r="B15" s="60">
        <v>0</v>
      </c>
      <c r="C15" s="60">
        <v>1</v>
      </c>
      <c r="D15" s="60">
        <v>1</v>
      </c>
      <c r="E15" s="60">
        <v>0</v>
      </c>
      <c r="F15" s="60">
        <v>0</v>
      </c>
      <c r="G15" s="60">
        <v>0</v>
      </c>
      <c r="H15" s="60">
        <v>0</v>
      </c>
      <c r="I15" s="60">
        <v>0</v>
      </c>
      <c r="J15" s="60">
        <v>0</v>
      </c>
      <c r="K15" s="60">
        <v>0</v>
      </c>
      <c r="L15" s="60">
        <v>0</v>
      </c>
      <c r="M15" s="60">
        <v>0</v>
      </c>
    </row>
    <row r="16" spans="1:13" x14ac:dyDescent="0.25">
      <c r="A16" s="62" t="s">
        <v>111</v>
      </c>
      <c r="B16" s="53">
        <v>49</v>
      </c>
      <c r="C16" s="53">
        <v>23</v>
      </c>
      <c r="D16" s="53">
        <v>30</v>
      </c>
      <c r="E16" s="53">
        <v>31</v>
      </c>
      <c r="F16" s="53">
        <v>53</v>
      </c>
      <c r="G16" s="53">
        <v>38</v>
      </c>
      <c r="H16" s="53">
        <v>40</v>
      </c>
      <c r="I16" s="53">
        <v>33</v>
      </c>
      <c r="J16" s="53">
        <v>30</v>
      </c>
      <c r="K16" s="53">
        <v>23</v>
      </c>
      <c r="L16" s="53">
        <v>29</v>
      </c>
      <c r="M16" s="53">
        <v>35</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zoomScale="90" zoomScaleNormal="90" workbookViewId="0"/>
  </sheetViews>
  <sheetFormatPr baseColWidth="10" defaultRowHeight="12.75" x14ac:dyDescent="0.2"/>
  <cols>
    <col min="1" max="1" width="2.42578125" customWidth="1"/>
    <col min="2" max="2" width="46" customWidth="1"/>
    <col min="3" max="3" width="103.28515625" customWidth="1"/>
  </cols>
  <sheetData>
    <row r="1" spans="2:3" ht="9" customHeight="1" x14ac:dyDescent="0.2"/>
    <row r="3" spans="2:3" s="29" customFormat="1" x14ac:dyDescent="0.2"/>
    <row r="4" spans="2:3" s="29" customFormat="1" x14ac:dyDescent="0.2">
      <c r="B4" s="26" t="s">
        <v>60</v>
      </c>
      <c r="C4" s="27" t="s">
        <v>51</v>
      </c>
    </row>
    <row r="5" spans="2:3" s="29" customFormat="1" ht="37.5" customHeight="1" x14ac:dyDescent="0.2">
      <c r="B5" s="28" t="s">
        <v>32</v>
      </c>
      <c r="C5" s="28" t="s">
        <v>52</v>
      </c>
    </row>
    <row r="6" spans="2:3" s="29" customFormat="1" x14ac:dyDescent="0.2">
      <c r="B6" s="28" t="s">
        <v>61</v>
      </c>
      <c r="C6" s="28" t="s">
        <v>62</v>
      </c>
    </row>
    <row r="7" spans="2:3" s="29" customFormat="1" x14ac:dyDescent="0.2">
      <c r="B7" s="28" t="s">
        <v>33</v>
      </c>
      <c r="C7" s="28" t="s">
        <v>63</v>
      </c>
    </row>
    <row r="8" spans="2:3" s="29" customFormat="1" ht="38.25" x14ac:dyDescent="0.2">
      <c r="B8" s="28" t="s">
        <v>34</v>
      </c>
      <c r="C8" s="28" t="s">
        <v>56</v>
      </c>
    </row>
    <row r="9" spans="2:3" s="29" customFormat="1" x14ac:dyDescent="0.2">
      <c r="B9" s="28" t="s">
        <v>35</v>
      </c>
      <c r="C9" s="28" t="s">
        <v>64</v>
      </c>
    </row>
    <row r="10" spans="2:3" s="29" customFormat="1" ht="25.5" x14ac:dyDescent="0.2">
      <c r="B10" s="28" t="s">
        <v>36</v>
      </c>
      <c r="C10" s="28" t="s">
        <v>65</v>
      </c>
    </row>
    <row r="11" spans="2:3" s="29" customFormat="1" x14ac:dyDescent="0.2">
      <c r="B11" s="28" t="s">
        <v>37</v>
      </c>
      <c r="C11" s="28" t="s">
        <v>66</v>
      </c>
    </row>
    <row r="12" spans="2:3" s="29" customFormat="1" x14ac:dyDescent="0.2">
      <c r="B12" s="28" t="s">
        <v>38</v>
      </c>
      <c r="C12" s="28" t="s">
        <v>67</v>
      </c>
    </row>
    <row r="13" spans="2:3" s="29" customFormat="1" ht="25.5" x14ac:dyDescent="0.2">
      <c r="B13" s="28" t="s">
        <v>40</v>
      </c>
      <c r="C13" s="28" t="s">
        <v>68</v>
      </c>
    </row>
    <row r="14" spans="2:3" s="29" customFormat="1" ht="25.5" x14ac:dyDescent="0.2">
      <c r="B14" s="28" t="s">
        <v>39</v>
      </c>
      <c r="C14" s="28" t="s">
        <v>69</v>
      </c>
    </row>
    <row r="15" spans="2:3" s="29" customFormat="1" ht="38.25" x14ac:dyDescent="0.2">
      <c r="B15" s="28" t="s">
        <v>41</v>
      </c>
      <c r="C15" s="28" t="s">
        <v>70</v>
      </c>
    </row>
    <row r="16" spans="2:3" s="29" customFormat="1" ht="25.5" x14ac:dyDescent="0.2">
      <c r="B16" s="28" t="s">
        <v>42</v>
      </c>
      <c r="C16" s="28" t="s">
        <v>53</v>
      </c>
    </row>
    <row r="17" spans="2:3" s="29" customFormat="1" ht="25.5" x14ac:dyDescent="0.2">
      <c r="B17" s="28" t="s">
        <v>43</v>
      </c>
      <c r="C17" s="28" t="s">
        <v>71</v>
      </c>
    </row>
    <row r="18" spans="2:3" s="29" customFormat="1" ht="25.5" x14ac:dyDescent="0.2">
      <c r="B18" s="28" t="s">
        <v>44</v>
      </c>
      <c r="C18" s="28" t="s">
        <v>54</v>
      </c>
    </row>
    <row r="19" spans="2:3" s="29" customFormat="1" x14ac:dyDescent="0.2">
      <c r="B19" s="28" t="s">
        <v>45</v>
      </c>
      <c r="C19" s="28" t="s">
        <v>55</v>
      </c>
    </row>
    <row r="20" spans="2:3" s="29" customFormat="1" ht="51" x14ac:dyDescent="0.2">
      <c r="B20" s="28" t="s">
        <v>46</v>
      </c>
      <c r="C20" s="28" t="s">
        <v>72</v>
      </c>
    </row>
    <row r="21" spans="2:3" s="29" customFormat="1" x14ac:dyDescent="0.2">
      <c r="B21" s="28" t="s">
        <v>73</v>
      </c>
      <c r="C21" s="28" t="s">
        <v>74</v>
      </c>
    </row>
    <row r="22" spans="2:3" s="29" customFormat="1" x14ac:dyDescent="0.2">
      <c r="B22" s="28" t="s">
        <v>47</v>
      </c>
      <c r="C22" s="28" t="s">
        <v>75</v>
      </c>
    </row>
    <row r="23" spans="2:3" s="29" customFormat="1" ht="51" x14ac:dyDescent="0.2">
      <c r="B23" s="28" t="s">
        <v>48</v>
      </c>
      <c r="C23" s="28" t="s">
        <v>76</v>
      </c>
    </row>
    <row r="24" spans="2:3" s="29" customFormat="1" x14ac:dyDescent="0.2">
      <c r="B24" s="28" t="s">
        <v>49</v>
      </c>
      <c r="C24" s="28" t="s">
        <v>77</v>
      </c>
    </row>
    <row r="25" spans="2:3" s="29" customFormat="1" x14ac:dyDescent="0.2">
      <c r="B25"/>
      <c r="C25"/>
    </row>
    <row r="26" spans="2:3" s="29" customFormat="1" x14ac:dyDescent="0.2">
      <c r="B26"/>
      <c r="C26"/>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Graficas Demoras</vt:lpstr>
      <vt:lpstr>Detalle Total de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2018-05-03T19:00:09Z</dcterms:modified>
</cp:coreProperties>
</file>