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4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3" r:id="rId4"/>
    <sheet name="Notas" sheetId="17" r:id="rId5"/>
  </sheets>
  <externalReferences>
    <externalReference r:id="rId6"/>
  </externalReferences>
  <calcPr calcId="171027"/>
  <pivotCaches>
    <pivotCache cacheId="165" r:id="rId7"/>
  </pivotCaches>
</workbook>
</file>

<file path=xl/calcChain.xml><?xml version="1.0" encoding="utf-8"?>
<calcChain xmlns="http://schemas.openxmlformats.org/spreadsheetml/2006/main">
  <c r="W61" i="19" l="1"/>
  <c r="V61" i="19"/>
  <c r="U61" i="19"/>
  <c r="T61" i="19"/>
  <c r="Q61" i="19"/>
  <c r="P61" i="19"/>
  <c r="O61" i="19"/>
  <c r="N61" i="19"/>
  <c r="L61" i="19"/>
  <c r="K61" i="19"/>
  <c r="J61" i="19"/>
  <c r="I61" i="19"/>
  <c r="G61" i="19"/>
  <c r="F61" i="19"/>
  <c r="E61" i="19"/>
  <c r="D61" i="19"/>
  <c r="A3" i="20" l="1"/>
  <c r="L64" i="20" l="1"/>
  <c r="L85" i="20" s="1"/>
  <c r="L102" i="20" s="1"/>
  <c r="P35" i="19" l="1"/>
  <c r="O35" i="19"/>
  <c r="N35" i="19"/>
  <c r="D16" i="20" s="1"/>
  <c r="P16" i="19"/>
  <c r="O16" i="19"/>
  <c r="O47" i="19"/>
  <c r="N16" i="19"/>
  <c r="D14" i="20" s="1"/>
  <c r="N47" i="19"/>
  <c r="D17" i="20" s="1"/>
  <c r="P47" i="19"/>
  <c r="O22" i="19"/>
  <c r="N22" i="19"/>
  <c r="D15" i="20" s="1"/>
  <c r="P22" i="19"/>
  <c r="E47" i="19" l="1"/>
  <c r="K22" i="19"/>
  <c r="J35" i="19"/>
  <c r="Q35" i="19"/>
  <c r="D9" i="20" s="1"/>
  <c r="J22" i="19"/>
  <c r="Q16" i="19"/>
  <c r="D7" i="20" s="1"/>
  <c r="J47" i="19"/>
  <c r="I22" i="19"/>
  <c r="C15" i="20" s="1"/>
  <c r="I47" i="19"/>
  <c r="C17" i="20" s="1"/>
  <c r="K47" i="19"/>
  <c r="Q47" i="19"/>
  <c r="D10" i="20" s="1"/>
  <c r="E35" i="19"/>
  <c r="E22" i="19"/>
  <c r="D22" i="19"/>
  <c r="B15" i="20" s="1"/>
  <c r="F35" i="19"/>
  <c r="F47" i="19"/>
  <c r="F16" i="19"/>
  <c r="D47" i="19"/>
  <c r="B17" i="20" s="1"/>
  <c r="F22" i="19"/>
  <c r="D35" i="19"/>
  <c r="B16" i="20" s="1"/>
  <c r="K35" i="19"/>
  <c r="I16" i="19"/>
  <c r="C14" i="20" s="1"/>
  <c r="K16" i="19"/>
  <c r="I35" i="19"/>
  <c r="C16" i="20" s="1"/>
  <c r="L47" i="19"/>
  <c r="C10" i="20" s="1"/>
  <c r="D16" i="19"/>
  <c r="B14" i="20" s="1"/>
  <c r="J16" i="19"/>
  <c r="Q22" i="19"/>
  <c r="D8" i="20" s="1"/>
  <c r="E16" i="19"/>
  <c r="G47" i="19" l="1"/>
  <c r="B10" i="20" s="1"/>
  <c r="L22" i="19"/>
  <c r="C8" i="20" s="1"/>
  <c r="G22" i="19"/>
  <c r="B8" i="20" s="1"/>
  <c r="L16" i="19"/>
  <c r="C7" i="20" s="1"/>
  <c r="G35" i="19"/>
  <c r="B9" i="20" s="1"/>
  <c r="L35" i="19"/>
  <c r="C9" i="20" s="1"/>
  <c r="G16" i="19"/>
  <c r="B7" i="20" s="1"/>
  <c r="V35" i="19" l="1"/>
  <c r="W35" i="19"/>
  <c r="V47" i="19"/>
  <c r="T16" i="19"/>
  <c r="W47" i="19"/>
  <c r="U16" i="19"/>
  <c r="U35" i="19"/>
  <c r="V16" i="19"/>
  <c r="U47" i="19"/>
  <c r="T47" i="19"/>
  <c r="U22" i="19"/>
  <c r="V22" i="19"/>
  <c r="T22" i="19"/>
  <c r="W16" i="19"/>
  <c r="W22" i="19"/>
  <c r="T35" i="19"/>
</calcChain>
</file>

<file path=xl/sharedStrings.xml><?xml version="1.0" encoding="utf-8"?>
<sst xmlns="http://schemas.openxmlformats.org/spreadsheetml/2006/main" count="348" uniqueCount="239">
  <si>
    <t>Aeroméxico Connect (Aerolitoral)</t>
  </si>
  <si>
    <t>Aeroméxico (Aerovías de México)</t>
  </si>
  <si>
    <t>Interjet (ABC Aerolíneas)</t>
  </si>
  <si>
    <t>Aeromar</t>
  </si>
  <si>
    <t>Vivaaerobus (Aeroenlaces)</t>
  </si>
  <si>
    <t>Magnicharters (Grupo Aéreo Monterrey)</t>
  </si>
  <si>
    <t>American Airlines</t>
  </si>
  <si>
    <t>Delta Airlines</t>
  </si>
  <si>
    <t>Air Canada</t>
  </si>
  <si>
    <t>Lanperu</t>
  </si>
  <si>
    <t>British Airways</t>
  </si>
  <si>
    <t>Copa (Compañía Panameña de Aviación)</t>
  </si>
  <si>
    <t>Cubana (Cubana de Aviación)</t>
  </si>
  <si>
    <t>Avianca (Aerovías del Continente Americano)</t>
  </si>
  <si>
    <t>Taca (Taca International Airlines)</t>
  </si>
  <si>
    <t>Volaris (Concesionaria Vuela Cia de Aviación)</t>
  </si>
  <si>
    <t>Taca Peru (Trans American Airlines)</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</si>
  <si>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</si>
  <si>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</si>
  <si>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</si>
  <si>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</si>
  <si>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Lan Chile Airlines (Línea Aérea Nacional de Chile)</t>
  </si>
  <si>
    <t>Air France (Société Air France)</t>
  </si>
  <si>
    <t>Lufthansa (Deutsche Lufthansa AG)</t>
  </si>
  <si>
    <t>Mar/Mar</t>
  </si>
  <si>
    <t>AIJ</t>
  </si>
  <si>
    <t>AMX</t>
  </si>
  <si>
    <t>GMT</t>
  </si>
  <si>
    <t>SLI</t>
  </si>
  <si>
    <t>TAO</t>
  </si>
  <si>
    <t>VIV</t>
  </si>
  <si>
    <t>VOI</t>
  </si>
  <si>
    <t>AAL</t>
  </si>
  <si>
    <t>ACA</t>
  </si>
  <si>
    <t>DAL</t>
  </si>
  <si>
    <t>UAL</t>
  </si>
  <si>
    <t>AVA</t>
  </si>
  <si>
    <t>CMP</t>
  </si>
  <si>
    <t>CUB</t>
  </si>
  <si>
    <t>LAN</t>
  </si>
  <si>
    <t>LPE</t>
  </si>
  <si>
    <t>TAI</t>
  </si>
  <si>
    <t>TPU</t>
  </si>
  <si>
    <t>AFR</t>
  </si>
  <si>
    <t>BAW</t>
  </si>
  <si>
    <t>DLH</t>
  </si>
  <si>
    <t>E m p r e s a / Air Carrier</t>
  </si>
  <si>
    <t>ÍNDICE DE PUNTUALIDAD/ PUNCTUALITY INDEX</t>
  </si>
  <si>
    <t>IATA</t>
  </si>
  <si>
    <t>Promedio Centro y Sudamericanas/ Central and Latinamerican Average</t>
  </si>
  <si>
    <t>Promedio Norte América/ North America Average</t>
  </si>
  <si>
    <r>
      <t xml:space="preserve">Promedio Europeas / </t>
    </r>
    <r>
      <rPr>
        <b/>
        <i/>
        <sz val="10"/>
        <rFont val="Arial"/>
        <family val="2"/>
      </rPr>
      <t>European Average</t>
    </r>
  </si>
  <si>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</si>
  <si>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</si>
  <si>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</si>
  <si>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</si>
  <si>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</si>
  <si>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</si>
  <si>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</si>
  <si>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</si>
  <si>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</si>
  <si>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</si>
  <si>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</si>
  <si>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</si>
  <si>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</si>
  <si>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</si>
  <si>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Centro y Sudamericanas</t>
  </si>
  <si>
    <t>Europeas</t>
  </si>
  <si>
    <t>Aerolínea</t>
  </si>
  <si>
    <t>Índice de Puntualidad Promedio</t>
  </si>
  <si>
    <t>Dentro del  Horario</t>
  </si>
  <si>
    <r>
      <t>EN SERVICIO REGULAR/ SCHEDULED</t>
    </r>
    <r>
      <rPr>
        <b/>
        <i/>
        <sz val="10"/>
        <rFont val="Arial"/>
        <family val="2"/>
      </rPr>
      <t xml:space="preserve"> SERVICE</t>
    </r>
  </si>
  <si>
    <t>SWA</t>
  </si>
  <si>
    <t>Promedio Empresas Nacionales</t>
  </si>
  <si>
    <t>Promedio Empresas Extranjeras</t>
  </si>
  <si>
    <t>Total de Operaciones</t>
  </si>
  <si>
    <t>% de Operaciones a Tiempo</t>
  </si>
  <si>
    <t>% de Operaciones con Demora</t>
  </si>
  <si>
    <t>% de Operaciones con Demora Imputable a la Aerolínea</t>
  </si>
  <si>
    <t>United Airlines, Inc.</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</si>
  <si>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</si>
  <si>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</si>
  <si>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</si>
  <si>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</si>
  <si>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</si>
  <si>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</si>
  <si>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</si>
  <si>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</si>
  <si>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</si>
  <si>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</si>
  <si>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</si>
  <si>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</si>
  <si>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</si>
  <si>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</si>
  <si>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</si>
  <si>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</si>
  <si>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</si>
  <si>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</si>
  <si>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</si>
  <si>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</si>
  <si>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WG</t>
  </si>
  <si>
    <t>Sunwing (Sunwing Airlines)</t>
  </si>
  <si>
    <t>TS</t>
  </si>
  <si>
    <t>Air Transat (Transat A. T.)</t>
  </si>
  <si>
    <t>NK</t>
  </si>
  <si>
    <t>Spirit Airlines</t>
  </si>
  <si>
    <t>Tropic Air Limited</t>
  </si>
  <si>
    <t>PM</t>
  </si>
  <si>
    <t>BV</t>
  </si>
  <si>
    <t>Blue Panorama</t>
  </si>
  <si>
    <t>AS</t>
  </si>
  <si>
    <t>Alaska Airlines</t>
  </si>
  <si>
    <t>F9</t>
  </si>
  <si>
    <t>Frontier</t>
  </si>
  <si>
    <t>VX</t>
  </si>
  <si>
    <t>Virgin America, Inc</t>
  </si>
  <si>
    <t>Jet Blue Air (Jet Blue Airways Corporation)</t>
  </si>
  <si>
    <t>B6</t>
  </si>
  <si>
    <t>Lacsa (Líneas Aéreas Costarricences)</t>
  </si>
  <si>
    <t>LR</t>
  </si>
  <si>
    <t>Lan Colombia</t>
  </si>
  <si>
    <t>4R</t>
  </si>
  <si>
    <t>AR</t>
  </si>
  <si>
    <t>Aerolíneas Argentinas</t>
  </si>
  <si>
    <t>Air Europa (Air España)</t>
  </si>
  <si>
    <t>Neos air (Neos S.P.A.)</t>
  </si>
  <si>
    <t>Thomas Cook (Thomas Cook Ltd)</t>
  </si>
  <si>
    <t>THOMSON FLY LIMITED</t>
  </si>
  <si>
    <t>Tui Nederland</t>
  </si>
  <si>
    <t>Virgin Atlantic Airways, Limited</t>
  </si>
  <si>
    <t>Wamos Air, S.A.</t>
  </si>
  <si>
    <t>XL Airways (XL Airways France)</t>
  </si>
  <si>
    <t>Evelop Airlines</t>
  </si>
  <si>
    <t>UX</t>
  </si>
  <si>
    <t>NO</t>
  </si>
  <si>
    <t>MT</t>
  </si>
  <si>
    <t>E9</t>
  </si>
  <si>
    <t>BY</t>
  </si>
  <si>
    <t>OR</t>
  </si>
  <si>
    <t>VS</t>
  </si>
  <si>
    <t>EB</t>
  </si>
  <si>
    <t>SE</t>
  </si>
  <si>
    <t>Southwest Airlines</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</si>
  <si>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</si>
  <si>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</si>
  <si>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</si>
  <si>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</si>
  <si>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</si>
  <si>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</si>
  <si>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</si>
  <si>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t>
  </si>
  <si>
    <t>Magnicharters</t>
  </si>
  <si>
    <t>Aeroméxico Connect</t>
  </si>
  <si>
    <t>Vivaaerobus</t>
  </si>
  <si>
    <t>Volaris</t>
  </si>
  <si>
    <t>Jet Blue Air</t>
  </si>
  <si>
    <t>Air Transat</t>
  </si>
  <si>
    <t>Sunwing</t>
  </si>
  <si>
    <t>Avianca</t>
  </si>
  <si>
    <t>Copa</t>
  </si>
  <si>
    <t>Cubana</t>
  </si>
  <si>
    <t>Lan Chile Airlines</t>
  </si>
  <si>
    <t>Lacsa</t>
  </si>
  <si>
    <t>Taca</t>
  </si>
  <si>
    <t>Taca Peru</t>
  </si>
  <si>
    <t>Air France</t>
  </si>
  <si>
    <t>Air Europa</t>
  </si>
  <si>
    <t>Neos Air</t>
  </si>
  <si>
    <t>Thomas Cook</t>
  </si>
  <si>
    <t>Thomson Fly Limited</t>
  </si>
  <si>
    <t xml:space="preserve">XL Airways </t>
  </si>
  <si>
    <t>Lufthansa</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</si>
  <si>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</si>
  <si>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</si>
  <si>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</si>
  <si>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</si>
  <si>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</si>
  <si>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</si>
  <si>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</si>
  <si>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</si>
  <si>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</si>
  <si>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</si>
  <si>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</si>
  <si>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</si>
  <si>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</si>
  <si>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</si>
  <si>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</si>
  <si>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</si>
  <si>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</si>
  <si>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</si>
  <si>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</si>
  <si>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Total Anual 2016 (Ene-Mar)
Empresas Internacionales</t>
  </si>
  <si>
    <t>Índice de puntualidad
(Ene-Mar)</t>
  </si>
  <si>
    <t>AEROPUERTO DE CANCUN</t>
  </si>
  <si>
    <t>-</t>
  </si>
  <si>
    <t>Operaciones</t>
  </si>
  <si>
    <t>Detalle</t>
  </si>
  <si>
    <t>Operaciones a Tiempo</t>
  </si>
  <si>
    <t>No Imputable</t>
  </si>
  <si>
    <t>EVENTO OCASIONAL</t>
  </si>
  <si>
    <t>COMBUSTIBLES</t>
  </si>
  <si>
    <t>INFRAESTRUCTURA AEROPORTUARIA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</si>
  <si>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</si>
  <si>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</si>
  <si>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</si>
  <si>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</si>
  <si>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</si>
  <si>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</si>
  <si>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</si>
  <si>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</si>
  <si>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</si>
  <si>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</si>
  <si>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</si>
  <si>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</si>
  <si>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</si>
  <si>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</si>
  <si>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</si>
  <si>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</si>
  <si>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</si>
  <si>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</si>
  <si>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REPERCUSIONES*</t>
  </si>
  <si>
    <t>MANTENIMIENTO AERONAVES*</t>
  </si>
  <si>
    <t>OPERACIONES AEROLINEA*</t>
  </si>
  <si>
    <t>TRIPULACIONES*</t>
  </si>
  <si>
    <t>TRAFICO/DOCUMENTACION*</t>
  </si>
  <si>
    <t>CARGA*</t>
  </si>
  <si>
    <t>INCIDENTE*</t>
  </si>
  <si>
    <t>METEOROLOGIA</t>
  </si>
  <si>
    <t>AEROCARES</t>
  </si>
  <si>
    <t>AUTORIDADES</t>
  </si>
  <si>
    <t>OTROS (ESPECIFICAR)</t>
  </si>
  <si>
    <t>REPERCUSIONES POR UN TERCERO</t>
  </si>
  <si>
    <t>HANDLER</t>
  </si>
  <si>
    <t>Total general</t>
  </si>
  <si>
    <t>Operaciones Imputables a la aerolínea</t>
  </si>
  <si>
    <t>Evento Ocasional</t>
  </si>
  <si>
    <t>Combustibles</t>
  </si>
  <si>
    <t>Infraestructura Aeroportuaria</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</si>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</sst>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7" fillId="24" borderId="10" xfId="0" applyFont="1" applyFill="1" applyBorder="1" applyAlignment="1">
      <alignment horizontal="left" wrapText="1"/>
    </xf>
    <xf numFmtId="0" fontId="0" fillId="0" borderId="0" xfId="0" applyAlignment="1">
      <alignment horizontal="left"/>
    </xf>
    <xf numFmtId="0" fontId="6" fillId="0" borderId="10" xfId="0" applyFont="1" applyBorder="1"/>
    <xf numFmtId="0" fontId="6" fillId="0" borderId="10" xfId="0" applyFont="1" applyBorder="1"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0" fontId="6" fillId="0" borderId="12" xfId="0" applyFont="1" applyBorder="1" applyAlignment="1">
      <alignment horizontal="left"/>
    </xf>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6"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0" fontId="6" fillId="0" borderId="13" xfId="0" applyFont="1" applyFill="1" applyBorder="1" applyAlignment="1">
      <alignment horizontal="left"/>
    </xf>
    <xf numFmtId="0" fontId="0" fillId="0" borderId="10" xfId="0" applyBorder="1" applyAlignment="1">
      <alignment horizontal="left"/>
    </xf>
    <xf numFmtId="0" fontId="6" fillId="0" borderId="18" xfId="0" applyFont="1" applyBorder="1" applyAlignment="1">
      <alignment horizontal="left"/>
    </xf>
    <xf numFmtId="0" fontId="0" fillId="0" borderId="0" xfId="0" applyFill="1" applyAlignment="1">
      <alignment horizontal="left"/>
    </xf>
    <xf numFmtId="9" fontId="6" fillId="27" borderId="13" xfId="0" applyNumberFormat="1" applyFont="1" applyFill="1" applyBorder="1"/>
    <xf numFmtId="0" fontId="7" fillId="24" borderId="11" xfId="0" applyFont="1" applyFill="1" applyBorder="1" applyAlignment="1">
      <alignment horizontal="left" wrapText="1"/>
    </xf>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3" fontId="7" fillId="24" borderId="11" xfId="0" applyNumberFormat="1" applyFont="1" applyFill="1" applyBorder="1" applyAlignment="1">
      <alignment horizontal="left" wrapText="1"/>
    </xf>
    <xf numFmtId="0" fontId="7" fillId="24" borderId="11" xfId="0" applyFont="1" applyFill="1" applyBorder="1" applyAlignment="1">
      <alignment wrapText="1"/>
    </xf>
    <xf numFmtId="9" fontId="0" fillId="27" borderId="13" xfId="0" applyNumberFormat="1" applyFill="1" applyBorder="1"/>
    <xf numFmtId="0" fontId="31" fillId="26" borderId="17" xfId="0" applyFont="1" applyFill="1" applyBorder="1" applyAlignment="1">
      <alignment horizontal="center" vertical="center"/>
    </xf>
    <xf numFmtId="0" fontId="31" fillId="26" borderId="16" xfId="0" applyFont="1" applyFill="1" applyBorder="1" applyAlignment="1">
      <alignment horizontal="center" vertic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7" fillId="24" borderId="13" xfId="0" applyFont="1" applyFill="1" applyBorder="1" applyAlignment="1">
      <alignment horizontal="left" wrapText="1"/>
    </xf>
    <xf numFmtId="0" fontId="7" fillId="24" borderId="11" xfId="0" applyFont="1" applyFill="1" applyBorder="1" applyAlignment="1">
      <alignment horizontal="left" wrapText="1"/>
    </xf>
    <xf numFmtId="0" fontId="31" fillId="28" borderId="0" xfId="0" applyFont="1" applyFill="1" applyBorder="1" applyAlignment="1">
      <alignment horizontal="center" wrapText="1"/>
    </xf>
    <xf numFmtId="0" fontId="31" fillId="28" borderId="17"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6" borderId="17" xfId="0" applyFont="1" applyFill="1" applyBorder="1" applyAlignment="1">
      <alignment horizontal="center" vertical="center" wrapText="1"/>
    </xf>
    <xf numFmtId="0" fontId="31" fillId="26" borderId="16" xfId="0" applyFont="1" applyFill="1" applyBorder="1" applyAlignment="1">
      <alignment horizontal="center" vertical="center" wrapText="1"/>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xf numFmtId="0" fontId="1" fillId="31" borderId="0" xfId="103" applyFill="1" applyAlignment="1">
      <alignment horizontal="left" inden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5" tint="0.59999389629810485"/>
        </patternFill>
      </fill>
    </dxf>
    <dxf>
      <fill>
        <patternFill patternType="solid">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Puntualidad'!$L$49</c:f>
              <c:strCache>
                <c:ptCount val="1"/>
                <c:pt idx="0">
                  <c:v>Índice de puntualidad
(Ene-Mar)</c:v>
                </c:pt>
              </c:strCache>
            </c:strRef>
          </c:tx>
          <c:invertIfNegative val="0"/>
          <c:cat>
            <c:strRef>
              <c:f>'Gráficos Índice de Puntualidad'!$J$50:$J$56</c:f>
              <c:strCache>
                <c:ptCount val="7"/>
                <c:pt idx="0">
                  <c:v>Interjet</c:v>
                </c:pt>
                <c:pt idx="1">
                  <c:v>Aeroméxico</c:v>
                </c:pt>
                <c:pt idx="2">
                  <c:v>Magnicharters</c:v>
                </c:pt>
                <c:pt idx="3">
                  <c:v>Aeroméxico Connect</c:v>
                </c:pt>
                <c:pt idx="4">
                  <c:v>Aeromar</c:v>
                </c:pt>
                <c:pt idx="5">
                  <c:v>Vivaaerobus</c:v>
                </c:pt>
                <c:pt idx="6">
                  <c:v>Volaris</c:v>
                </c:pt>
              </c:strCache>
            </c:strRef>
          </c:cat>
          <c:val>
            <c:numRef>
              <c:f>'Gráficos Índice de Puntualidad'!$L$50:$L$56</c:f>
              <c:numCache>
                <c:formatCode>0%</c:formatCode>
                <c:ptCount val="7"/>
                <c:pt idx="0">
                  <c:v>0.91527093596059117</c:v>
                </c:pt>
                <c:pt idx="1">
                  <c:v>0.88770764119601331</c:v>
                </c:pt>
                <c:pt idx="2">
                  <c:v>0.91820040899795496</c:v>
                </c:pt>
                <c:pt idx="3">
                  <c:v>0.81386861313868608</c:v>
                </c:pt>
                <c:pt idx="4">
                  <c:v>0.94782608695652171</c:v>
                </c:pt>
                <c:pt idx="5">
                  <c:v>0.86235489220563843</c:v>
                </c:pt>
                <c:pt idx="6">
                  <c:v>0.96452442159383034</c:v>
                </c:pt>
              </c:numCache>
            </c:numRef>
          </c:val>
          <c:extLst>
            <c:ext xmlns:c16="http://schemas.microsoft.com/office/drawing/2014/chart" uri="{C3380CC4-5D6E-409C-BE32-E72D297353CC}">
              <c16:uniqueId val="{00000000-034A-4AD2-9144-1C4D0A6714D5}"/>
            </c:ext>
          </c:extLst>
        </c:ser>
        <c:ser>
          <c:idx val="2"/>
          <c:order val="1"/>
          <c:tx>
            <c:strRef>
              <c:f>'Gráficos Índice de Puntualidad'!$M$49</c:f>
              <c:strCache>
                <c:ptCount val="1"/>
                <c:pt idx="0">
                  <c:v>Dentro del  Horario</c:v>
                </c:pt>
              </c:strCache>
            </c:strRef>
          </c:tx>
          <c:invertIfNegative val="0"/>
          <c:cat>
            <c:strRef>
              <c:f>'Gráficos Índice de Puntualidad'!$J$50:$J$56</c:f>
              <c:strCache>
                <c:ptCount val="7"/>
                <c:pt idx="0">
                  <c:v>Interjet</c:v>
                </c:pt>
                <c:pt idx="1">
                  <c:v>Aeroméxico</c:v>
                </c:pt>
                <c:pt idx="2">
                  <c:v>Magnicharters</c:v>
                </c:pt>
                <c:pt idx="3">
                  <c:v>Aeroméxico Connect</c:v>
                </c:pt>
                <c:pt idx="4">
                  <c:v>Aeromar</c:v>
                </c:pt>
                <c:pt idx="5">
                  <c:v>Vivaaerobus</c:v>
                </c:pt>
                <c:pt idx="6">
                  <c:v>Volaris</c:v>
                </c:pt>
              </c:strCache>
            </c:strRef>
          </c:cat>
          <c:val>
            <c:numRef>
              <c:f>'Gráficos Índice de Puntualidad'!$M$50:$M$56</c:f>
              <c:numCache>
                <c:formatCode>0%</c:formatCode>
                <c:ptCount val="7"/>
                <c:pt idx="0">
                  <c:v>0.86305418719211824</c:v>
                </c:pt>
                <c:pt idx="1">
                  <c:v>0.85913621262458473</c:v>
                </c:pt>
                <c:pt idx="2">
                  <c:v>0.91411042944785281</c:v>
                </c:pt>
                <c:pt idx="3">
                  <c:v>0.78102189781021902</c:v>
                </c:pt>
                <c:pt idx="4">
                  <c:v>0.93913043478260871</c:v>
                </c:pt>
                <c:pt idx="5">
                  <c:v>0.81509121061359868</c:v>
                </c:pt>
                <c:pt idx="6">
                  <c:v>0.9491002570694087</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Puntualidad'!$L$64</c:f>
              <c:strCache>
                <c:ptCount val="1"/>
                <c:pt idx="0">
                  <c:v>Índice de puntualidad
(Ene-Mar)</c:v>
                </c:pt>
              </c:strCache>
            </c:strRef>
          </c:tx>
          <c:invertIfNegative val="0"/>
          <c:cat>
            <c:strRef>
              <c:f>'Gráficos Índice de Puntualidad'!$J$65:$J$76</c:f>
              <c:strCache>
                <c:ptCount val="12"/>
                <c:pt idx="0">
                  <c:v>American Airlines</c:v>
                </c:pt>
                <c:pt idx="1">
                  <c:v>Alaska Airlines</c:v>
                </c:pt>
                <c:pt idx="2">
                  <c:v>Air Canada</c:v>
                </c:pt>
                <c:pt idx="3">
                  <c:v>Jet Blue Air</c:v>
                </c:pt>
                <c:pt idx="4">
                  <c:v>Delta Airlines</c:v>
                </c:pt>
                <c:pt idx="5">
                  <c:v>Frontier</c:v>
                </c:pt>
                <c:pt idx="6">
                  <c:v>Spirit Airlines</c:v>
                </c:pt>
                <c:pt idx="7">
                  <c:v>Southwest Airlines</c:v>
                </c:pt>
                <c:pt idx="8">
                  <c:v>United Airlines, Inc.</c:v>
                </c:pt>
                <c:pt idx="9">
                  <c:v>Air Transat</c:v>
                </c:pt>
                <c:pt idx="10">
                  <c:v>Virgin America, Inc</c:v>
                </c:pt>
                <c:pt idx="11">
                  <c:v>Sunwing</c:v>
                </c:pt>
              </c:strCache>
            </c:strRef>
          </c:cat>
          <c:val>
            <c:numRef>
              <c:f>'Gráficos Índice de Puntualidad'!$L$65:$L$76</c:f>
              <c:numCache>
                <c:formatCode>0%</c:formatCode>
                <c:ptCount val="12"/>
                <c:pt idx="0">
                  <c:v>0.91865785460091509</c:v>
                </c:pt>
                <c:pt idx="1">
                  <c:v>0.81415929203539816</c:v>
                </c:pt>
                <c:pt idx="2">
                  <c:v>0.81290322580645158</c:v>
                </c:pt>
                <c:pt idx="3">
                  <c:v>0.76241900647948158</c:v>
                </c:pt>
                <c:pt idx="4">
                  <c:v>0.86917740336967297</c:v>
                </c:pt>
                <c:pt idx="5">
                  <c:v>0.84615384615384615</c:v>
                </c:pt>
                <c:pt idx="6">
                  <c:v>0.8651685393258427</c:v>
                </c:pt>
                <c:pt idx="7">
                  <c:v>0.88880187940485511</c:v>
                </c:pt>
                <c:pt idx="8">
                  <c:v>0.90875331564986739</c:v>
                </c:pt>
                <c:pt idx="9">
                  <c:v>0.8176352705410822</c:v>
                </c:pt>
                <c:pt idx="10">
                  <c:v>0.8</c:v>
                </c:pt>
                <c:pt idx="11">
                  <c:v>0.71651090342679136</c:v>
                </c:pt>
              </c:numCache>
            </c:numRef>
          </c:val>
          <c:extLst>
            <c:ext xmlns:c16="http://schemas.microsoft.com/office/drawing/2014/chart" uri="{C3380CC4-5D6E-409C-BE32-E72D297353CC}">
              <c16:uniqueId val="{00000000-466A-477B-A4DF-FB85519C018F}"/>
            </c:ext>
          </c:extLst>
        </c:ser>
        <c:ser>
          <c:idx val="2"/>
          <c:order val="1"/>
          <c:tx>
            <c:strRef>
              <c:f>'Gráficos Índice de Puntualidad'!$M$64</c:f>
              <c:strCache>
                <c:ptCount val="1"/>
                <c:pt idx="0">
                  <c:v>Dentro del  Horario</c:v>
                </c:pt>
              </c:strCache>
            </c:strRef>
          </c:tx>
          <c:invertIfNegative val="0"/>
          <c:cat>
            <c:strRef>
              <c:f>'Gráficos Índice de Puntualidad'!$J$65:$J$76</c:f>
              <c:strCache>
                <c:ptCount val="12"/>
                <c:pt idx="0">
                  <c:v>American Airlines</c:v>
                </c:pt>
                <c:pt idx="1">
                  <c:v>Alaska Airlines</c:v>
                </c:pt>
                <c:pt idx="2">
                  <c:v>Air Canada</c:v>
                </c:pt>
                <c:pt idx="3">
                  <c:v>Jet Blue Air</c:v>
                </c:pt>
                <c:pt idx="4">
                  <c:v>Delta Airlines</c:v>
                </c:pt>
                <c:pt idx="5">
                  <c:v>Frontier</c:v>
                </c:pt>
                <c:pt idx="6">
                  <c:v>Spirit Airlines</c:v>
                </c:pt>
                <c:pt idx="7">
                  <c:v>Southwest Airlines</c:v>
                </c:pt>
                <c:pt idx="8">
                  <c:v>United Airlines, Inc.</c:v>
                </c:pt>
                <c:pt idx="9">
                  <c:v>Air Transat</c:v>
                </c:pt>
                <c:pt idx="10">
                  <c:v>Virgin America, Inc</c:v>
                </c:pt>
                <c:pt idx="11">
                  <c:v>Sunwing</c:v>
                </c:pt>
              </c:strCache>
            </c:strRef>
          </c:cat>
          <c:val>
            <c:numRef>
              <c:f>'Gráficos Índice de Puntualidad'!$M$65:$M$76</c:f>
              <c:numCache>
                <c:formatCode>0%</c:formatCode>
                <c:ptCount val="12"/>
                <c:pt idx="0">
                  <c:v>0.91459074733096091</c:v>
                </c:pt>
                <c:pt idx="1">
                  <c:v>0.81415929203539816</c:v>
                </c:pt>
                <c:pt idx="2">
                  <c:v>0.76774193548387093</c:v>
                </c:pt>
                <c:pt idx="3">
                  <c:v>0.75593952483801297</c:v>
                </c:pt>
                <c:pt idx="4">
                  <c:v>0.85877106045589691</c:v>
                </c:pt>
                <c:pt idx="5">
                  <c:v>0.82840236686390534</c:v>
                </c:pt>
                <c:pt idx="6">
                  <c:v>0.8539325842696629</c:v>
                </c:pt>
                <c:pt idx="7">
                  <c:v>0.86687548942834769</c:v>
                </c:pt>
                <c:pt idx="8">
                  <c:v>0.90185676392572944</c:v>
                </c:pt>
                <c:pt idx="9">
                  <c:v>0.81362725450901807</c:v>
                </c:pt>
                <c:pt idx="10">
                  <c:v>0.6</c:v>
                </c:pt>
                <c:pt idx="11">
                  <c:v>0.65109034267912769</c:v>
                </c:pt>
              </c:numCache>
            </c:numRef>
          </c:val>
          <c:extLst>
            <c:ext xmlns:c16="http://schemas.microsoft.com/office/drawing/2014/chart" uri="{C3380CC4-5D6E-409C-BE32-E72D297353CC}">
              <c16:uniqueId val="{00000001-466A-477B-A4DF-FB85519C018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MX" sz="1600"/>
              <a:t>Índice de puntualidad -</a:t>
            </a:r>
            <a:r>
              <a:rPr lang="es-MX" sz="1600" baseline="0"/>
              <a:t> Aerolíneas Centro y Sudamericanas</a:t>
            </a:r>
            <a:endParaRPr lang="es-MX" sz="1600"/>
          </a:p>
        </c:rich>
      </c:tx>
      <c:overlay val="0"/>
    </c:title>
    <c:autoTitleDeleted val="0"/>
    <c:plotArea>
      <c:layout/>
      <c:barChart>
        <c:barDir val="col"/>
        <c:grouping val="clustered"/>
        <c:varyColors val="0"/>
        <c:ser>
          <c:idx val="1"/>
          <c:order val="0"/>
          <c:tx>
            <c:strRef>
              <c:f>'Gráficos Índice de Puntualidad'!$L$85</c:f>
              <c:strCache>
                <c:ptCount val="1"/>
                <c:pt idx="0">
                  <c:v>Índice de puntualidad
(Ene-Mar)</c:v>
                </c:pt>
              </c:strCache>
            </c:strRef>
          </c:tx>
          <c:invertIfNegative val="0"/>
          <c:cat>
            <c:strRef>
              <c:f>'Gráficos Índice de Puntualidad'!$J$86:$J$96</c:f>
              <c:strCache>
                <c:ptCount val="11"/>
                <c:pt idx="0">
                  <c:v>Avianca</c:v>
                </c:pt>
                <c:pt idx="1">
                  <c:v>Aerolíneas Argentinas</c:v>
                </c:pt>
                <c:pt idx="2">
                  <c:v>Copa</c:v>
                </c:pt>
                <c:pt idx="3">
                  <c:v>Cubana</c:v>
                </c:pt>
                <c:pt idx="4">
                  <c:v>Lan Chile Airlines</c:v>
                </c:pt>
                <c:pt idx="5">
                  <c:v>Lanperu</c:v>
                </c:pt>
                <c:pt idx="6">
                  <c:v>Lacsa</c:v>
                </c:pt>
                <c:pt idx="7">
                  <c:v>Lan Colombia</c:v>
                </c:pt>
                <c:pt idx="8">
                  <c:v>Taca</c:v>
                </c:pt>
                <c:pt idx="9">
                  <c:v>Taca Peru</c:v>
                </c:pt>
                <c:pt idx="10">
                  <c:v>Tropic Air Limited</c:v>
                </c:pt>
              </c:strCache>
            </c:strRef>
          </c:cat>
          <c:val>
            <c:numRef>
              <c:f>'Gráficos Índice de Puntualidad'!$L$86:$L$96</c:f>
              <c:numCache>
                <c:formatCode>0%</c:formatCode>
                <c:ptCount val="11"/>
                <c:pt idx="0">
                  <c:v>0.79891304347826086</c:v>
                </c:pt>
                <c:pt idx="1">
                  <c:v>0.93548387096774199</c:v>
                </c:pt>
                <c:pt idx="2">
                  <c:v>0.98965517241379308</c:v>
                </c:pt>
                <c:pt idx="3">
                  <c:v>0.546875</c:v>
                </c:pt>
                <c:pt idx="4">
                  <c:v>0.8928571428571429</c:v>
                </c:pt>
                <c:pt idx="5">
                  <c:v>0.95454545454545459</c:v>
                </c:pt>
                <c:pt idx="6">
                  <c:v>0.94318181818181823</c:v>
                </c:pt>
                <c:pt idx="7">
                  <c:v>0.95652173913043481</c:v>
                </c:pt>
                <c:pt idx="8">
                  <c:v>1</c:v>
                </c:pt>
                <c:pt idx="9">
                  <c:v>0.97701149425287359</c:v>
                </c:pt>
                <c:pt idx="10">
                  <c:v>0.95041322314049581</c:v>
                </c:pt>
              </c:numCache>
            </c:numRef>
          </c:val>
          <c:extLst>
            <c:ext xmlns:c16="http://schemas.microsoft.com/office/drawing/2014/chart" uri="{C3380CC4-5D6E-409C-BE32-E72D297353CC}">
              <c16:uniqueId val="{00000000-009F-437D-8CED-6357F285151E}"/>
            </c:ext>
          </c:extLst>
        </c:ser>
        <c:ser>
          <c:idx val="2"/>
          <c:order val="1"/>
          <c:tx>
            <c:strRef>
              <c:f>'Gráficos Índice de Puntualidad'!$M$85</c:f>
              <c:strCache>
                <c:ptCount val="1"/>
                <c:pt idx="0">
                  <c:v>Dentro del  Horario</c:v>
                </c:pt>
              </c:strCache>
            </c:strRef>
          </c:tx>
          <c:invertIfNegative val="0"/>
          <c:cat>
            <c:strRef>
              <c:f>'Gráficos Índice de Puntualidad'!$J$86:$J$96</c:f>
              <c:strCache>
                <c:ptCount val="11"/>
                <c:pt idx="0">
                  <c:v>Avianca</c:v>
                </c:pt>
                <c:pt idx="1">
                  <c:v>Aerolíneas Argentinas</c:v>
                </c:pt>
                <c:pt idx="2">
                  <c:v>Copa</c:v>
                </c:pt>
                <c:pt idx="3">
                  <c:v>Cubana</c:v>
                </c:pt>
                <c:pt idx="4">
                  <c:v>Lan Chile Airlines</c:v>
                </c:pt>
                <c:pt idx="5">
                  <c:v>Lanperu</c:v>
                </c:pt>
                <c:pt idx="6">
                  <c:v>Lacsa</c:v>
                </c:pt>
                <c:pt idx="7">
                  <c:v>Lan Colombia</c:v>
                </c:pt>
                <c:pt idx="8">
                  <c:v>Taca</c:v>
                </c:pt>
                <c:pt idx="9">
                  <c:v>Taca Peru</c:v>
                </c:pt>
                <c:pt idx="10">
                  <c:v>Tropic Air Limited</c:v>
                </c:pt>
              </c:strCache>
            </c:strRef>
          </c:cat>
          <c:val>
            <c:numRef>
              <c:f>'Gráficos Índice de Puntualidad'!$M$86:$M$96</c:f>
              <c:numCache>
                <c:formatCode>0%</c:formatCode>
                <c:ptCount val="11"/>
                <c:pt idx="0">
                  <c:v>0.74456521739130432</c:v>
                </c:pt>
                <c:pt idx="1">
                  <c:v>0.91935483870967738</c:v>
                </c:pt>
                <c:pt idx="2">
                  <c:v>0.98793103448275865</c:v>
                </c:pt>
                <c:pt idx="3">
                  <c:v>0.5</c:v>
                </c:pt>
                <c:pt idx="4">
                  <c:v>0.8214285714285714</c:v>
                </c:pt>
                <c:pt idx="5">
                  <c:v>0.93181818181818188</c:v>
                </c:pt>
                <c:pt idx="6">
                  <c:v>0.92045454545454541</c:v>
                </c:pt>
                <c:pt idx="7">
                  <c:v>0.95652173913043481</c:v>
                </c:pt>
                <c:pt idx="8">
                  <c:v>1</c:v>
                </c:pt>
                <c:pt idx="9">
                  <c:v>0.94252873563218387</c:v>
                </c:pt>
                <c:pt idx="10">
                  <c:v>0.95041322314049581</c:v>
                </c:pt>
              </c:numCache>
            </c:numRef>
          </c:val>
          <c:extLst>
            <c:ext xmlns:c16="http://schemas.microsoft.com/office/drawing/2014/chart" uri="{C3380CC4-5D6E-409C-BE32-E72D297353CC}">
              <c16:uniqueId val="{00000001-009F-437D-8CED-6357F285151E}"/>
            </c:ext>
          </c:extLst>
        </c:ser>
        <c:dLbls>
          <c:showLegendKey val="0"/>
          <c:showVal val="0"/>
          <c:showCatName val="0"/>
          <c:showSerName val="0"/>
          <c:showPercent val="0"/>
          <c:showBubbleSize val="0"/>
        </c:dLbls>
        <c:gapWidth val="150"/>
        <c:axId val="339492464"/>
        <c:axId val="339492856"/>
      </c:barChart>
      <c:catAx>
        <c:axId val="339492464"/>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339492856"/>
        <c:crosses val="autoZero"/>
        <c:auto val="1"/>
        <c:lblAlgn val="ctr"/>
        <c:lblOffset val="100"/>
        <c:noMultiLvlLbl val="0"/>
      </c:catAx>
      <c:valAx>
        <c:axId val="339492856"/>
        <c:scaling>
          <c:orientation val="minMax"/>
          <c:max val="1.1000000000000001"/>
          <c:min val="0"/>
        </c:scaling>
        <c:delete val="0"/>
        <c:axPos val="l"/>
        <c:majorGridlines/>
        <c:numFmt formatCode="0%" sourceLinked="1"/>
        <c:majorTickMark val="out"/>
        <c:minorTickMark val="none"/>
        <c:tickLblPos val="nextTo"/>
        <c:crossAx val="339492464"/>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s-MX"/>
              <a:t>Índice de puntualidad</a:t>
            </a:r>
            <a:r>
              <a:rPr lang="es-MX" baseline="0"/>
              <a:t> - Aerolíneas Europeas</a:t>
            </a:r>
            <a:endParaRPr lang="es-MX"/>
          </a:p>
        </c:rich>
      </c:tx>
      <c:overlay val="0"/>
    </c:title>
    <c:autoTitleDeleted val="0"/>
    <c:plotArea>
      <c:layout/>
      <c:barChart>
        <c:barDir val="col"/>
        <c:grouping val="clustered"/>
        <c:varyColors val="0"/>
        <c:ser>
          <c:idx val="1"/>
          <c:order val="0"/>
          <c:tx>
            <c:strRef>
              <c:f>'Gráficos Índice de Puntualidad'!$L$102</c:f>
              <c:strCache>
                <c:ptCount val="1"/>
                <c:pt idx="0">
                  <c:v>Índice de puntualidad
(Ene-Mar)</c:v>
                </c:pt>
              </c:strCache>
            </c:strRef>
          </c:tx>
          <c:invertIfNegative val="0"/>
          <c:cat>
            <c:strRef>
              <c:f>'Gráficos Índice de Puntualidad'!$J$103:$J$115</c:f>
              <c:strCache>
                <c:ptCount val="13"/>
                <c:pt idx="0">
                  <c:v>Air France</c:v>
                </c:pt>
                <c:pt idx="1">
                  <c:v>British Airways</c:v>
                </c:pt>
                <c:pt idx="2">
                  <c:v>Air Europa</c:v>
                </c:pt>
                <c:pt idx="3">
                  <c:v>Neos Air</c:v>
                </c:pt>
                <c:pt idx="4">
                  <c:v>Thomas Cook</c:v>
                </c:pt>
                <c:pt idx="5">
                  <c:v>Evelop Airlines</c:v>
                </c:pt>
                <c:pt idx="6">
                  <c:v>Thomson Fly Limited</c:v>
                </c:pt>
                <c:pt idx="7">
                  <c:v>Tui Nederland</c:v>
                </c:pt>
                <c:pt idx="8">
                  <c:v>Virgin Atlantic Airways, Limited</c:v>
                </c:pt>
                <c:pt idx="9">
                  <c:v>Wamos Air, S.A.</c:v>
                </c:pt>
                <c:pt idx="10">
                  <c:v>XL Airways </c:v>
                </c:pt>
                <c:pt idx="11">
                  <c:v>Blue Panorama</c:v>
                </c:pt>
                <c:pt idx="12">
                  <c:v>Lufthansa</c:v>
                </c:pt>
              </c:strCache>
            </c:strRef>
          </c:cat>
          <c:val>
            <c:numRef>
              <c:f>'Gráficos Índice de Puntualidad'!$L$103:$L$115</c:f>
              <c:numCache>
                <c:formatCode>0%</c:formatCode>
                <c:ptCount val="13"/>
                <c:pt idx="0">
                  <c:v>0.65999999999999992</c:v>
                </c:pt>
                <c:pt idx="1">
                  <c:v>0.87179487179487181</c:v>
                </c:pt>
                <c:pt idx="2">
                  <c:v>0.53846153846153844</c:v>
                </c:pt>
                <c:pt idx="3">
                  <c:v>0.79487179487179493</c:v>
                </c:pt>
                <c:pt idx="4">
                  <c:v>0.6875</c:v>
                </c:pt>
                <c:pt idx="5">
                  <c:v>0.6875</c:v>
                </c:pt>
                <c:pt idx="6">
                  <c:v>0.83870967741935487</c:v>
                </c:pt>
                <c:pt idx="7">
                  <c:v>0.65853658536585358</c:v>
                </c:pt>
                <c:pt idx="8">
                  <c:v>0.57894736842105265</c:v>
                </c:pt>
                <c:pt idx="9">
                  <c:v>0.88888888888888884</c:v>
                </c:pt>
                <c:pt idx="10">
                  <c:v>0.92</c:v>
                </c:pt>
                <c:pt idx="11">
                  <c:v>0.46666666666666667</c:v>
                </c:pt>
                <c:pt idx="12">
                  <c:v>0.97499999999999998</c:v>
                </c:pt>
              </c:numCache>
            </c:numRef>
          </c:val>
          <c:extLst>
            <c:ext xmlns:c16="http://schemas.microsoft.com/office/drawing/2014/chart" uri="{C3380CC4-5D6E-409C-BE32-E72D297353CC}">
              <c16:uniqueId val="{00000000-6DD3-49DF-AFB3-2D8C12766AF9}"/>
            </c:ext>
          </c:extLst>
        </c:ser>
        <c:ser>
          <c:idx val="2"/>
          <c:order val="1"/>
          <c:tx>
            <c:strRef>
              <c:f>'Gráficos Índice de Puntualidad'!$M$102</c:f>
              <c:strCache>
                <c:ptCount val="1"/>
                <c:pt idx="0">
                  <c:v>Dentro del  Horario</c:v>
                </c:pt>
              </c:strCache>
            </c:strRef>
          </c:tx>
          <c:invertIfNegative val="0"/>
          <c:cat>
            <c:strRef>
              <c:f>'Gráficos Índice de Puntualidad'!$J$103:$J$115</c:f>
              <c:strCache>
                <c:ptCount val="13"/>
                <c:pt idx="0">
                  <c:v>Air France</c:v>
                </c:pt>
                <c:pt idx="1">
                  <c:v>British Airways</c:v>
                </c:pt>
                <c:pt idx="2">
                  <c:v>Air Europa</c:v>
                </c:pt>
                <c:pt idx="3">
                  <c:v>Neos Air</c:v>
                </c:pt>
                <c:pt idx="4">
                  <c:v>Thomas Cook</c:v>
                </c:pt>
                <c:pt idx="5">
                  <c:v>Evelop Airlines</c:v>
                </c:pt>
                <c:pt idx="6">
                  <c:v>Thomson Fly Limited</c:v>
                </c:pt>
                <c:pt idx="7">
                  <c:v>Tui Nederland</c:v>
                </c:pt>
                <c:pt idx="8">
                  <c:v>Virgin Atlantic Airways, Limited</c:v>
                </c:pt>
                <c:pt idx="9">
                  <c:v>Wamos Air, S.A.</c:v>
                </c:pt>
                <c:pt idx="10">
                  <c:v>XL Airways </c:v>
                </c:pt>
                <c:pt idx="11">
                  <c:v>Blue Panorama</c:v>
                </c:pt>
                <c:pt idx="12">
                  <c:v>Lufthansa</c:v>
                </c:pt>
              </c:strCache>
            </c:strRef>
          </c:cat>
          <c:val>
            <c:numRef>
              <c:f>'Gráficos Índice de Puntualidad'!$M$103:$M$115</c:f>
              <c:numCache>
                <c:formatCode>0%</c:formatCode>
                <c:ptCount val="13"/>
                <c:pt idx="0">
                  <c:v>0.56000000000000005</c:v>
                </c:pt>
                <c:pt idx="1">
                  <c:v>0.87179487179487181</c:v>
                </c:pt>
                <c:pt idx="2">
                  <c:v>0.48717948717948723</c:v>
                </c:pt>
                <c:pt idx="3">
                  <c:v>0.64102564102564097</c:v>
                </c:pt>
                <c:pt idx="4">
                  <c:v>0.65625</c:v>
                </c:pt>
                <c:pt idx="5">
                  <c:v>0.6875</c:v>
                </c:pt>
                <c:pt idx="6">
                  <c:v>0.76774193548387093</c:v>
                </c:pt>
                <c:pt idx="7">
                  <c:v>0.56097560975609762</c:v>
                </c:pt>
                <c:pt idx="8">
                  <c:v>0.47368421052631582</c:v>
                </c:pt>
                <c:pt idx="9">
                  <c:v>0.77777777777777779</c:v>
                </c:pt>
                <c:pt idx="10">
                  <c:v>0.84</c:v>
                </c:pt>
                <c:pt idx="11">
                  <c:v>0.46666666666666667</c:v>
                </c:pt>
                <c:pt idx="12">
                  <c:v>0.97499999999999998</c:v>
                </c:pt>
              </c:numCache>
            </c:numRef>
          </c:val>
          <c:extLst>
            <c:ext xmlns:c16="http://schemas.microsoft.com/office/drawing/2014/chart" uri="{C3380CC4-5D6E-409C-BE32-E72D297353CC}">
              <c16:uniqueId val="{00000001-6DD3-49DF-AFB3-2D8C12766AF9}"/>
            </c:ext>
          </c:extLst>
        </c:ser>
        <c:dLbls>
          <c:showLegendKey val="0"/>
          <c:showVal val="0"/>
          <c:showCatName val="0"/>
          <c:showSerName val="0"/>
          <c:showPercent val="0"/>
          <c:showBubbleSize val="0"/>
        </c:dLbls>
        <c:gapWidth val="150"/>
        <c:axId val="339493640"/>
        <c:axId val="339494032"/>
      </c:barChart>
      <c:catAx>
        <c:axId val="339493640"/>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339494032"/>
        <c:crosses val="autoZero"/>
        <c:auto val="1"/>
        <c:lblAlgn val="ctr"/>
        <c:lblOffset val="100"/>
        <c:noMultiLvlLbl val="0"/>
      </c:catAx>
      <c:valAx>
        <c:axId val="339494032"/>
        <c:scaling>
          <c:orientation val="minMax"/>
          <c:max val="1"/>
          <c:min val="0"/>
        </c:scaling>
        <c:delete val="0"/>
        <c:axPos val="l"/>
        <c:majorGridlines/>
        <c:numFmt formatCode="0%" sourceLinked="1"/>
        <c:majorTickMark val="out"/>
        <c:minorTickMark val="none"/>
        <c:tickLblPos val="nextTo"/>
        <c:crossAx val="339493640"/>
        <c:crosses val="autoZero"/>
        <c:crossBetween val="between"/>
        <c:majorUnit val="0.2"/>
      </c:valAx>
    </c:plotArea>
    <c:legend>
      <c:legendPos val="b"/>
      <c:layout>
        <c:manualLayout>
          <c:xMode val="edge"/>
          <c:yMode val="edge"/>
          <c:x val="0.18133450712817342"/>
          <c:y val="0.85312933083744946"/>
          <c:w val="0.45622290313308789"/>
          <c:h val="0.1225044623414198"/>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0.86984552356147427</c:v>
                </c:pt>
                <c:pt idx="1">
                  <c:v>0.87986317329456842</c:v>
                </c:pt>
                <c:pt idx="2">
                  <c:v>0.87591614164158749</c:v>
                </c:pt>
              </c:numCache>
            </c:numRef>
          </c:val>
          <c:smooth val="0"/>
          <c:extLst>
            <c:ext xmlns:c16="http://schemas.microsoft.com/office/drawing/2014/chart" uri="{C3380CC4-5D6E-409C-BE32-E72D297353CC}">
              <c16:uniqueId val="{00000000-415E-467F-BA3E-F04E6640541E}"/>
            </c:ext>
          </c:extLst>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0.7532720667763303</c:v>
                </c:pt>
                <c:pt idx="1">
                  <c:v>0.83220790681066659</c:v>
                </c:pt>
                <c:pt idx="2">
                  <c:v>0.86605044702476064</c:v>
                </c:pt>
              </c:numCache>
            </c:numRef>
          </c:val>
          <c:smooth val="0"/>
          <c:extLst>
            <c:ext xmlns:c16="http://schemas.microsoft.com/office/drawing/2014/chart" uri="{C3380CC4-5D6E-409C-BE32-E72D297353CC}">
              <c16:uniqueId val="{00000001-415E-467F-BA3E-F04E6640541E}"/>
            </c:ext>
          </c:extLst>
        </c:ser>
        <c:ser>
          <c:idx val="2"/>
          <c:order val="2"/>
          <c:tx>
            <c:strRef>
              <c:f>'Gráficos Índice de Puntualidad'!$A$16</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Puntualidad'!$B$16:$M$16</c:f>
              <c:numCache>
                <c:formatCode>0%</c:formatCode>
                <c:ptCount val="12"/>
                <c:pt idx="0">
                  <c:v>0.83525130763382138</c:v>
                </c:pt>
                <c:pt idx="1">
                  <c:v>0.89552338778667295</c:v>
                </c:pt>
                <c:pt idx="2">
                  <c:v>0.88935473574850277</c:v>
                </c:pt>
              </c:numCache>
            </c:numRef>
          </c:val>
          <c:smooth val="0"/>
          <c:extLst>
            <c:ext xmlns:c16="http://schemas.microsoft.com/office/drawing/2014/chart" uri="{C3380CC4-5D6E-409C-BE32-E72D297353CC}">
              <c16:uniqueId val="{00000002-415E-467F-BA3E-F04E6640541E}"/>
            </c:ext>
          </c:extLst>
        </c:ser>
        <c:ser>
          <c:idx val="3"/>
          <c:order val="3"/>
          <c:tx>
            <c:strRef>
              <c:f>'Gráficos Índice de Puntualidad'!$A$17</c:f>
              <c:strCache>
                <c:ptCount val="1"/>
                <c:pt idx="0">
                  <c:v>Europeas</c:v>
                </c:pt>
              </c:strCache>
            </c:strRef>
          </c:tx>
          <c:spPr>
            <a:ln w="19050">
              <a:solidFill>
                <a:schemeClr val="bg1">
                  <a:lumMod val="50000"/>
                </a:schemeClr>
              </a:solidFill>
            </a:ln>
          </c:spPr>
          <c:marker>
            <c:symbol val="diamond"/>
            <c:size val="5"/>
            <c:spPr>
              <a:solidFill>
                <a:schemeClr val="bg1">
                  <a:lumMod val="50000"/>
                </a:schemeClr>
              </a:solidFill>
              <a:ln>
                <a:solidFill>
                  <a:schemeClr val="bg1">
                    <a:lumMod val="50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Puntualidad'!$B$17:$M$17</c:f>
              <c:numCache>
                <c:formatCode>0%</c:formatCode>
                <c:ptCount val="12"/>
                <c:pt idx="0">
                  <c:v>0.6242133934441626</c:v>
                </c:pt>
                <c:pt idx="1">
                  <c:v>0.61690761956719398</c:v>
                </c:pt>
                <c:pt idx="2">
                  <c:v>0.73531704595053016</c:v>
                </c:pt>
              </c:numCache>
            </c:numRef>
          </c:val>
          <c:smooth val="0"/>
          <c:extLst>
            <c:ext xmlns:c16="http://schemas.microsoft.com/office/drawing/2014/chart" uri="{C3380CC4-5D6E-409C-BE32-E72D297353CC}">
              <c16:uniqueId val="{00000003-415E-467F-BA3E-F04E6640541E}"/>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0.89352142095725118</c:v>
                </c:pt>
                <c:pt idx="1">
                  <c:v>0.91568098665346598</c:v>
                </c:pt>
                <c:pt idx="2">
                  <c:v>0.89834475768342892</c:v>
                </c:pt>
              </c:numCache>
            </c:numRef>
          </c:val>
          <c:smooth val="0"/>
          <c:extLst>
            <c:ext xmlns:c16="http://schemas.microsoft.com/office/drawing/2014/chart" uri="{C3380CC4-5D6E-409C-BE32-E72D297353CC}">
              <c16:uniqueId val="{00000000-37BF-49E9-9211-363471BB0D3A}"/>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0.79384414270268822</c:v>
                </c:pt>
                <c:pt idx="1">
                  <c:v>0.84882627198477811</c:v>
                </c:pt>
                <c:pt idx="2">
                  <c:v>0.87945634496256619</c:v>
                </c:pt>
              </c:numCache>
            </c:numRef>
          </c:val>
          <c:smooth val="0"/>
          <c:extLst>
            <c:ext xmlns:c16="http://schemas.microsoft.com/office/drawing/2014/chart" uri="{C3380CC4-5D6E-409C-BE32-E72D297353CC}">
              <c16:uniqueId val="{00000001-37BF-49E9-9211-363471BB0D3A}"/>
            </c:ext>
          </c:extLst>
        </c:ser>
        <c:ser>
          <c:idx val="2"/>
          <c:order val="2"/>
          <c:tx>
            <c:strRef>
              <c:f>'Gráficos Índice de Puntualidad'!$A$9</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Puntualidad'!$B$9:$M$9</c:f>
              <c:numCache>
                <c:formatCode>0.0%</c:formatCode>
                <c:ptCount val="12"/>
                <c:pt idx="0">
                  <c:v>0.87433964657754581</c:v>
                </c:pt>
                <c:pt idx="1">
                  <c:v>0.92607081723643847</c:v>
                </c:pt>
                <c:pt idx="2">
                  <c:v>0.89332298971675683</c:v>
                </c:pt>
              </c:numCache>
            </c:numRef>
          </c:val>
          <c:smooth val="0"/>
          <c:extLst>
            <c:ext xmlns:c16="http://schemas.microsoft.com/office/drawing/2014/chart" uri="{C3380CC4-5D6E-409C-BE32-E72D297353CC}">
              <c16:uniqueId val="{00000002-37BF-49E9-9211-363471BB0D3A}"/>
            </c:ext>
          </c:extLst>
        </c:ser>
        <c:ser>
          <c:idx val="3"/>
          <c:order val="3"/>
          <c:tx>
            <c:strRef>
              <c:f>'Gráficos Índice de Puntualidad'!$A$10</c:f>
              <c:strCache>
                <c:ptCount val="1"/>
                <c:pt idx="0">
                  <c:v>Europeas</c:v>
                </c:pt>
              </c:strCache>
            </c:strRef>
          </c:tx>
          <c:spPr>
            <a:ln w="19050">
              <a:solidFill>
                <a:schemeClr val="bg1">
                  <a:lumMod val="50000"/>
                </a:schemeClr>
              </a:solidFill>
            </a:ln>
          </c:spPr>
          <c:marker>
            <c:symbol val="diamond"/>
            <c:size val="5"/>
            <c:spPr>
              <a:solidFill>
                <a:schemeClr val="bg1">
                  <a:lumMod val="50000"/>
                </a:schemeClr>
              </a:solidFill>
              <a:ln>
                <a:solidFill>
                  <a:schemeClr val="bg1">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Puntualidad'!$B$10:$M$10</c:f>
              <c:numCache>
                <c:formatCode>0.0%</c:formatCode>
                <c:ptCount val="12"/>
                <c:pt idx="0">
                  <c:v>0.6993284493284494</c:v>
                </c:pt>
                <c:pt idx="1">
                  <c:v>0.71891480269139851</c:v>
                </c:pt>
                <c:pt idx="2">
                  <c:v>0.77215177984408756</c:v>
                </c:pt>
              </c:numCache>
            </c:numRef>
          </c:val>
          <c:smooth val="0"/>
          <c:extLst>
            <c:ext xmlns:c16="http://schemas.microsoft.com/office/drawing/2014/chart" uri="{C3380CC4-5D6E-409C-BE32-E72D297353CC}">
              <c16:uniqueId val="{00000003-37BF-49E9-9211-363471BB0D3A}"/>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Cancun</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D4FC-444A-AA12-AA112A13A2C6}"/>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D4FC-444A-AA12-AA112A13A2C6}"/>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D4FC-444A-AA12-AA112A13A2C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D4FC-444A-AA12-AA112A13A2C6}"/>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D4FC-444A-AA12-AA112A13A2C6}"/>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D4FC-444A-AA12-AA112A13A2C6}"/>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D4FC-444A-AA12-AA112A13A2C6}"/>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D4FC-444A-AA12-AA112A13A2C6}"/>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D4FC-444A-AA12-AA112A13A2C6}"/>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D4FC-444A-AA12-AA112A13A2C6}"/>
                </c:ext>
              </c:extLst>
            </c:dLbl>
            <c:dLbl>
              <c:idx val="4"/>
              <c:layout>
                <c:manualLayout>
                  <c:x val="-1.7030719047968228E-3"/>
                  <c:y val="0.245506045576666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4FC-444A-AA12-AA112A13A2C6}"/>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4FC-444A-AA12-AA112A13A2C6}"/>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D4FC-444A-AA12-AA112A13A2C6}"/>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6"/>
                <c:pt idx="0">
                  <c:v>Operaciones a Tiempo</c:v>
                </c:pt>
                <c:pt idx="1">
                  <c:v>Operaciones Imputables a la aerolínea</c:v>
                </c:pt>
                <c:pt idx="2">
                  <c:v>Evento Ocasional</c:v>
                </c:pt>
                <c:pt idx="3">
                  <c:v>Combustibles</c:v>
                </c:pt>
                <c:pt idx="4">
                  <c:v>Infraestructura Aeroportuaria</c:v>
                </c:pt>
                <c:pt idx="5">
                  <c:v>Otros</c:v>
                </c:pt>
              </c:strCache>
            </c:strRef>
          </c:cat>
          <c:val>
            <c:numRef>
              <c:f>'Graficas Demoras'!$E$3:$E$9</c:f>
              <c:numCache>
                <c:formatCode>_-* #,##0_-;\-* #,##0_-;_-* "-"??_-;_-@_-</c:formatCode>
                <c:ptCount val="7"/>
                <c:pt idx="0">
                  <c:v>17144</c:v>
                </c:pt>
                <c:pt idx="1">
                  <c:v>2268</c:v>
                </c:pt>
                <c:pt idx="2">
                  <c:v>222</c:v>
                </c:pt>
                <c:pt idx="3">
                  <c:v>86</c:v>
                </c:pt>
                <c:pt idx="4">
                  <c:v>48</c:v>
                </c:pt>
                <c:pt idx="5">
                  <c:v>106</c:v>
                </c:pt>
              </c:numCache>
            </c:numRef>
          </c:val>
          <c:extLst>
            <c:ext xmlns:c16="http://schemas.microsoft.com/office/drawing/2014/chart" uri="{C3380CC4-5D6E-409C-BE32-E72D297353CC}">
              <c16:uniqueId val="{00000010-D4FC-444A-AA12-AA112A13A2C6}"/>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82</xdr:row>
      <xdr:rowOff>0</xdr:rowOff>
    </xdr:from>
    <xdr:to>
      <xdr:col>7</xdr:col>
      <xdr:colOff>304801</xdr:colOff>
      <xdr:row>99</xdr:row>
      <xdr:rowOff>90488</xdr:rowOff>
    </xdr:to>
    <xdr:graphicFrame macro="">
      <xdr:nvGraphicFramePr>
        <xdr:cNvPr id="4" name="4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101</xdr:row>
      <xdr:rowOff>0</xdr:rowOff>
    </xdr:from>
    <xdr:to>
      <xdr:col>7</xdr:col>
      <xdr:colOff>324971</xdr:colOff>
      <xdr:row>121</xdr:row>
      <xdr:rowOff>44823</xdr:rowOff>
    </xdr:to>
    <xdr:graphicFrame macro="">
      <xdr:nvGraphicFramePr>
        <xdr:cNvPr id="5" name="5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858ECC7D-BFD7-416F-9EC9-F44B73631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17144</v>
          </cell>
        </row>
        <row r="4">
          <cell r="D4" t="str">
            <v>Operaciones Imputables a la aerolínea</v>
          </cell>
          <cell r="E4">
            <v>2268</v>
          </cell>
        </row>
        <row r="5">
          <cell r="D5" t="str">
            <v>Evento Ocasional</v>
          </cell>
          <cell r="E5">
            <v>222</v>
          </cell>
        </row>
        <row r="6">
          <cell r="D6" t="str">
            <v>Combustibles</v>
          </cell>
          <cell r="E6">
            <v>86</v>
          </cell>
        </row>
        <row r="7">
          <cell r="D7" t="str">
            <v>Infraestructura Aeroportuaria</v>
          </cell>
          <cell r="E7">
            <v>48</v>
          </cell>
        </row>
        <row r="8">
          <cell r="D8" t="str">
            <v>Otros</v>
          </cell>
          <cell r="E8">
            <v>106</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7.584169560185" createdVersion="6" refreshedVersion="6" minRefreshableVersion="3" recordCount="220">
  <cacheSource type="worksheet">
    <worksheetSource ref="A3:P223" sheet="base 2" r:id="rId2"/>
  </cacheSource>
  <cacheFields count="16">
    <cacheField name="Empresa" numFmtId="0">
      <sharedItems count="42">
        <s v="Aeromar"/>
        <s v="Aeroméxico (Aerovías de México)"/>
        <s v="Aeroméxico Connect (Aerolitoral)"/>
        <s v="Air Canada"/>
        <s v="Air France (Société Air France)"/>
        <s v="Air Transat (Transat A. T.)"/>
        <s v="Alaska Airlines"/>
        <s v="American Airlines"/>
        <s v="Avianca (Aerovías del Continente Americano)"/>
        <s v="Blue Panorama"/>
        <s v="British Airways"/>
        <s v="Copa (Compañía Panameña de Aviación)"/>
        <s v="Cubana (Cubana de Aviación)"/>
        <s v="Delta Airlines"/>
        <s v="Frontier"/>
        <s v="Interjet (ABC Aerolíneas)"/>
        <s v="Lan Chile Airlines (Línea Aérea Nacional de Chile)"/>
        <s v="Lanperu"/>
        <s v="Lufthansa (Deutsche Lufthansa AG)"/>
        <s v="Magnicharters (Grupo Aéreo Monterrey)"/>
        <s v="Southwest Airlines"/>
        <s v="Spirit Airlines"/>
        <s v="Sunwing (Sunwing Airlines)"/>
        <s v="Taca Peru (Trans American Airlines)"/>
        <s v="Tropic Air Limited"/>
        <s v="United Airlines, Inc."/>
        <s v="Virgin America, Inc"/>
        <s v="Vivaaerobus (Aeroenlaces)"/>
        <s v="Volaris (Concesionaria Vuela Cia de Aviación)"/>
        <s v="Neos air (Neos S.P.A.)"/>
        <s v="XL Airways (XL Airways France)"/>
        <s v="Virgin Atlantic Airways, Limited"/>
        <s v="Thomas Cook (Thomas Cook Ltd)"/>
        <s v="Tui Nederland"/>
        <s v="Lacsa (Líneas Aéreas Costarricences)"/>
        <s v="Jet Blue Air (Jet Blue Airways Corporation)"/>
        <s v="Evelop Airlines"/>
        <s v="Aerolíneas Argentinas"/>
        <s v="Lan Colombia"/>
        <s v="Air Europa (Air España)"/>
        <s v="THOMSON FLY LIMITED"/>
        <s v="Wamos Air, S.A."/>
      </sharedItems>
    </cacheField>
    <cacheField name="Nacionalidad" numFmtId="0">
      <sharedItems count="4">
        <s v="Mexicanas"/>
        <s v="Norte América"/>
        <s v="Europeas"/>
        <s v="Centro y Sudamericanas"/>
      </sharedItems>
    </cacheField>
    <cacheField name="Tipo de Demora" numFmtId="0">
      <sharedItems count="2">
        <s v="Imputable"/>
        <s v="No Imputable"/>
      </sharedItems>
    </cacheField>
    <cacheField name="Causas" numFmtId="0">
      <sharedItems count="16">
        <s v="MANTENIMIENTO AERONAVES*"/>
        <s v="REPERCUSIONES*"/>
        <s v="METEOROLOGIA"/>
        <s v="OPERACIONES AEROLINEA*"/>
        <s v="TRIPULACIONES*"/>
        <s v="AEROCARES"/>
        <s v="AUTORIDADES"/>
        <s v="COMBUSTIBLES"/>
        <s v="EVENTO OCASIONAL"/>
        <s v="INFRAESTRUCTURA AEROPORTUARIA"/>
        <s v="CARGA*"/>
        <s v="TRAFICO/DOCUMENTACION*"/>
        <s v="REPERCUSIONES POR UN TERCERO"/>
        <s v="INCIDENTE*"/>
        <s v="HANDLER"/>
        <s v="OTROS (ESPECIFICAR)"/>
      </sharedItems>
    </cacheField>
    <cacheField name="Ene" numFmtId="0">
      <sharedItems containsSemiMixedTypes="0" containsString="0" containsNumber="1" containsInteger="1" minValue="0" maxValue="101"/>
    </cacheField>
    <cacheField name="Feb" numFmtId="0">
      <sharedItems containsSemiMixedTypes="0" containsString="0" containsNumber="1" containsInteger="1" minValue="0" maxValue="55"/>
    </cacheField>
    <cacheField name="Mar" numFmtId="0">
      <sharedItems containsSemiMixedTypes="0" containsString="0" containsNumber="1" containsInteger="1" minValue="0" maxValue="90"/>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0">
  <r>
    <x v="0"/>
    <x v="0"/>
    <x v="0"/>
    <x v="0"/>
    <n v="0"/>
    <n v="1"/>
    <n v="0"/>
    <n v="0"/>
    <n v="0"/>
    <n v="0"/>
    <n v="0"/>
    <n v="0"/>
    <n v="0"/>
    <n v="0"/>
    <n v="0"/>
    <n v="0"/>
  </r>
  <r>
    <x v="0"/>
    <x v="0"/>
    <x v="0"/>
    <x v="1"/>
    <n v="3"/>
    <n v="1"/>
    <n v="1"/>
    <n v="0"/>
    <n v="0"/>
    <n v="0"/>
    <n v="0"/>
    <n v="0"/>
    <n v="0"/>
    <n v="0"/>
    <n v="0"/>
    <n v="0"/>
  </r>
  <r>
    <x v="0"/>
    <x v="0"/>
    <x v="1"/>
    <x v="2"/>
    <n v="0"/>
    <n v="1"/>
    <n v="0"/>
    <n v="0"/>
    <n v="0"/>
    <n v="0"/>
    <n v="0"/>
    <n v="0"/>
    <n v="0"/>
    <n v="0"/>
    <n v="0"/>
    <n v="0"/>
  </r>
  <r>
    <x v="1"/>
    <x v="0"/>
    <x v="0"/>
    <x v="0"/>
    <n v="0"/>
    <n v="1"/>
    <n v="1"/>
    <n v="0"/>
    <n v="0"/>
    <n v="0"/>
    <n v="0"/>
    <n v="0"/>
    <n v="0"/>
    <n v="0"/>
    <n v="0"/>
    <n v="0"/>
  </r>
  <r>
    <x v="1"/>
    <x v="0"/>
    <x v="0"/>
    <x v="3"/>
    <n v="0"/>
    <n v="2"/>
    <n v="0"/>
    <n v="0"/>
    <n v="0"/>
    <n v="0"/>
    <n v="0"/>
    <n v="0"/>
    <n v="0"/>
    <n v="0"/>
    <n v="0"/>
    <n v="0"/>
  </r>
  <r>
    <x v="1"/>
    <x v="0"/>
    <x v="0"/>
    <x v="4"/>
    <n v="0"/>
    <n v="5"/>
    <n v="0"/>
    <n v="0"/>
    <n v="0"/>
    <n v="0"/>
    <n v="0"/>
    <n v="0"/>
    <n v="0"/>
    <n v="0"/>
    <n v="0"/>
    <n v="0"/>
  </r>
  <r>
    <x v="1"/>
    <x v="0"/>
    <x v="0"/>
    <x v="1"/>
    <n v="75"/>
    <n v="33"/>
    <n v="52"/>
    <n v="0"/>
    <n v="0"/>
    <n v="0"/>
    <n v="0"/>
    <n v="0"/>
    <n v="0"/>
    <n v="0"/>
    <n v="0"/>
    <n v="0"/>
  </r>
  <r>
    <x v="1"/>
    <x v="0"/>
    <x v="1"/>
    <x v="5"/>
    <n v="1"/>
    <n v="1"/>
    <n v="0"/>
    <n v="0"/>
    <n v="0"/>
    <n v="0"/>
    <n v="0"/>
    <n v="0"/>
    <n v="0"/>
    <n v="0"/>
    <n v="0"/>
    <n v="0"/>
  </r>
  <r>
    <x v="1"/>
    <x v="0"/>
    <x v="1"/>
    <x v="6"/>
    <n v="2"/>
    <n v="2"/>
    <n v="0"/>
    <n v="0"/>
    <n v="0"/>
    <n v="0"/>
    <n v="0"/>
    <n v="0"/>
    <n v="0"/>
    <n v="0"/>
    <n v="0"/>
    <n v="0"/>
  </r>
  <r>
    <x v="1"/>
    <x v="0"/>
    <x v="1"/>
    <x v="7"/>
    <n v="5"/>
    <n v="5"/>
    <n v="0"/>
    <n v="0"/>
    <n v="0"/>
    <n v="0"/>
    <n v="0"/>
    <n v="0"/>
    <n v="0"/>
    <n v="0"/>
    <n v="0"/>
    <n v="0"/>
  </r>
  <r>
    <x v="1"/>
    <x v="0"/>
    <x v="1"/>
    <x v="8"/>
    <n v="3"/>
    <n v="3"/>
    <n v="5"/>
    <n v="0"/>
    <n v="0"/>
    <n v="0"/>
    <n v="0"/>
    <n v="0"/>
    <n v="0"/>
    <n v="0"/>
    <n v="0"/>
    <n v="0"/>
  </r>
  <r>
    <x v="1"/>
    <x v="0"/>
    <x v="1"/>
    <x v="9"/>
    <n v="3"/>
    <n v="3"/>
    <n v="0"/>
    <n v="0"/>
    <n v="0"/>
    <n v="0"/>
    <n v="0"/>
    <n v="0"/>
    <n v="0"/>
    <n v="0"/>
    <n v="0"/>
    <n v="0"/>
  </r>
  <r>
    <x v="1"/>
    <x v="0"/>
    <x v="1"/>
    <x v="2"/>
    <n v="5"/>
    <n v="5"/>
    <n v="0"/>
    <n v="0"/>
    <n v="0"/>
    <n v="0"/>
    <n v="0"/>
    <n v="0"/>
    <n v="0"/>
    <n v="0"/>
    <n v="0"/>
    <n v="0"/>
  </r>
  <r>
    <x v="2"/>
    <x v="0"/>
    <x v="0"/>
    <x v="0"/>
    <n v="4"/>
    <n v="0"/>
    <n v="0"/>
    <n v="0"/>
    <n v="0"/>
    <n v="0"/>
    <n v="0"/>
    <n v="0"/>
    <n v="0"/>
    <n v="0"/>
    <n v="0"/>
    <n v="0"/>
  </r>
  <r>
    <x v="2"/>
    <x v="0"/>
    <x v="0"/>
    <x v="4"/>
    <n v="4"/>
    <n v="3"/>
    <n v="1"/>
    <n v="0"/>
    <n v="0"/>
    <n v="0"/>
    <n v="0"/>
    <n v="0"/>
    <n v="0"/>
    <n v="0"/>
    <n v="0"/>
    <n v="0"/>
  </r>
  <r>
    <x v="2"/>
    <x v="0"/>
    <x v="0"/>
    <x v="1"/>
    <n v="24"/>
    <n v="8"/>
    <n v="7"/>
    <n v="0"/>
    <n v="0"/>
    <n v="0"/>
    <n v="0"/>
    <n v="0"/>
    <n v="0"/>
    <n v="0"/>
    <n v="0"/>
    <n v="0"/>
  </r>
  <r>
    <x v="2"/>
    <x v="0"/>
    <x v="1"/>
    <x v="8"/>
    <n v="3"/>
    <n v="0"/>
    <n v="1"/>
    <n v="0"/>
    <n v="0"/>
    <n v="0"/>
    <n v="0"/>
    <n v="0"/>
    <n v="0"/>
    <n v="0"/>
    <n v="0"/>
    <n v="0"/>
  </r>
  <r>
    <x v="2"/>
    <x v="0"/>
    <x v="1"/>
    <x v="9"/>
    <n v="1"/>
    <n v="1"/>
    <n v="0"/>
    <n v="0"/>
    <n v="0"/>
    <n v="0"/>
    <n v="0"/>
    <n v="0"/>
    <n v="0"/>
    <n v="0"/>
    <n v="0"/>
    <n v="0"/>
  </r>
  <r>
    <x v="2"/>
    <x v="0"/>
    <x v="1"/>
    <x v="2"/>
    <n v="2"/>
    <n v="1"/>
    <n v="0"/>
    <n v="0"/>
    <n v="0"/>
    <n v="0"/>
    <n v="0"/>
    <n v="0"/>
    <n v="0"/>
    <n v="0"/>
    <n v="0"/>
    <n v="0"/>
  </r>
  <r>
    <x v="3"/>
    <x v="1"/>
    <x v="0"/>
    <x v="10"/>
    <n v="1"/>
    <n v="1"/>
    <n v="0"/>
    <n v="0"/>
    <n v="0"/>
    <n v="0"/>
    <n v="0"/>
    <n v="0"/>
    <n v="0"/>
    <n v="0"/>
    <n v="0"/>
    <n v="0"/>
  </r>
  <r>
    <x v="3"/>
    <x v="1"/>
    <x v="0"/>
    <x v="0"/>
    <n v="3"/>
    <n v="0"/>
    <n v="3"/>
    <n v="0"/>
    <n v="0"/>
    <n v="0"/>
    <n v="0"/>
    <n v="0"/>
    <n v="0"/>
    <n v="0"/>
    <n v="0"/>
    <n v="0"/>
  </r>
  <r>
    <x v="3"/>
    <x v="1"/>
    <x v="0"/>
    <x v="11"/>
    <n v="2"/>
    <n v="2"/>
    <n v="0"/>
    <n v="0"/>
    <n v="0"/>
    <n v="0"/>
    <n v="0"/>
    <n v="0"/>
    <n v="0"/>
    <n v="0"/>
    <n v="0"/>
    <n v="0"/>
  </r>
  <r>
    <x v="3"/>
    <x v="1"/>
    <x v="0"/>
    <x v="4"/>
    <n v="1"/>
    <n v="0"/>
    <n v="1"/>
    <n v="0"/>
    <n v="0"/>
    <n v="0"/>
    <n v="0"/>
    <n v="0"/>
    <n v="0"/>
    <n v="0"/>
    <n v="0"/>
    <n v="0"/>
  </r>
  <r>
    <x v="3"/>
    <x v="1"/>
    <x v="0"/>
    <x v="1"/>
    <n v="35"/>
    <n v="15"/>
    <n v="23"/>
    <n v="0"/>
    <n v="0"/>
    <n v="0"/>
    <n v="0"/>
    <n v="0"/>
    <n v="0"/>
    <n v="0"/>
    <n v="0"/>
    <n v="0"/>
  </r>
  <r>
    <x v="3"/>
    <x v="1"/>
    <x v="1"/>
    <x v="6"/>
    <n v="0"/>
    <n v="2"/>
    <n v="0"/>
    <n v="0"/>
    <n v="0"/>
    <n v="0"/>
    <n v="0"/>
    <n v="0"/>
    <n v="0"/>
    <n v="0"/>
    <n v="0"/>
    <n v="0"/>
  </r>
  <r>
    <x v="3"/>
    <x v="1"/>
    <x v="1"/>
    <x v="7"/>
    <n v="2"/>
    <n v="3"/>
    <n v="2"/>
    <n v="0"/>
    <n v="0"/>
    <n v="0"/>
    <n v="0"/>
    <n v="0"/>
    <n v="0"/>
    <n v="0"/>
    <n v="0"/>
    <n v="0"/>
  </r>
  <r>
    <x v="3"/>
    <x v="1"/>
    <x v="1"/>
    <x v="8"/>
    <n v="2"/>
    <n v="1"/>
    <n v="5"/>
    <n v="0"/>
    <n v="0"/>
    <n v="0"/>
    <n v="0"/>
    <n v="0"/>
    <n v="0"/>
    <n v="0"/>
    <n v="0"/>
    <n v="0"/>
  </r>
  <r>
    <x v="3"/>
    <x v="1"/>
    <x v="1"/>
    <x v="2"/>
    <n v="1"/>
    <n v="0"/>
    <n v="0"/>
    <n v="0"/>
    <n v="0"/>
    <n v="0"/>
    <n v="0"/>
    <n v="0"/>
    <n v="0"/>
    <n v="0"/>
    <n v="0"/>
    <n v="0"/>
  </r>
  <r>
    <x v="3"/>
    <x v="1"/>
    <x v="1"/>
    <x v="12"/>
    <n v="1"/>
    <n v="0"/>
    <n v="2"/>
    <n v="0"/>
    <n v="0"/>
    <n v="0"/>
    <n v="0"/>
    <n v="0"/>
    <n v="0"/>
    <n v="0"/>
    <n v="0"/>
    <n v="0"/>
  </r>
  <r>
    <x v="4"/>
    <x v="2"/>
    <x v="0"/>
    <x v="1"/>
    <n v="8"/>
    <n v="9"/>
    <n v="0"/>
    <n v="0"/>
    <n v="0"/>
    <n v="0"/>
    <n v="0"/>
    <n v="0"/>
    <n v="0"/>
    <n v="0"/>
    <n v="0"/>
    <n v="0"/>
  </r>
  <r>
    <x v="4"/>
    <x v="2"/>
    <x v="1"/>
    <x v="6"/>
    <n v="1"/>
    <n v="0"/>
    <n v="0"/>
    <n v="0"/>
    <n v="0"/>
    <n v="0"/>
    <n v="0"/>
    <n v="0"/>
    <n v="0"/>
    <n v="0"/>
    <n v="0"/>
    <n v="0"/>
  </r>
  <r>
    <x v="4"/>
    <x v="2"/>
    <x v="1"/>
    <x v="9"/>
    <n v="1"/>
    <n v="0"/>
    <n v="3"/>
    <n v="0"/>
    <n v="0"/>
    <n v="0"/>
    <n v="0"/>
    <n v="0"/>
    <n v="0"/>
    <n v="0"/>
    <n v="0"/>
    <n v="0"/>
  </r>
  <r>
    <x v="5"/>
    <x v="1"/>
    <x v="0"/>
    <x v="0"/>
    <n v="1"/>
    <n v="0"/>
    <n v="0"/>
    <n v="0"/>
    <n v="0"/>
    <n v="0"/>
    <n v="0"/>
    <n v="0"/>
    <n v="0"/>
    <n v="0"/>
    <n v="0"/>
    <n v="0"/>
  </r>
  <r>
    <x v="5"/>
    <x v="1"/>
    <x v="0"/>
    <x v="4"/>
    <n v="2"/>
    <n v="1"/>
    <n v="0"/>
    <n v="0"/>
    <n v="0"/>
    <n v="0"/>
    <n v="0"/>
    <n v="0"/>
    <n v="0"/>
    <n v="0"/>
    <n v="0"/>
    <n v="0"/>
  </r>
  <r>
    <x v="5"/>
    <x v="1"/>
    <x v="0"/>
    <x v="1"/>
    <n v="42"/>
    <n v="31"/>
    <n v="14"/>
    <n v="0"/>
    <n v="0"/>
    <n v="0"/>
    <n v="0"/>
    <n v="0"/>
    <n v="0"/>
    <n v="0"/>
    <n v="0"/>
    <n v="0"/>
  </r>
  <r>
    <x v="5"/>
    <x v="1"/>
    <x v="1"/>
    <x v="8"/>
    <n v="0"/>
    <n v="1"/>
    <n v="1"/>
    <n v="0"/>
    <n v="0"/>
    <n v="0"/>
    <n v="0"/>
    <n v="0"/>
    <n v="0"/>
    <n v="0"/>
    <n v="0"/>
    <n v="0"/>
  </r>
  <r>
    <x v="6"/>
    <x v="1"/>
    <x v="0"/>
    <x v="0"/>
    <n v="0"/>
    <n v="2"/>
    <n v="0"/>
    <n v="0"/>
    <n v="0"/>
    <n v="0"/>
    <n v="0"/>
    <n v="0"/>
    <n v="0"/>
    <n v="0"/>
    <n v="0"/>
    <n v="0"/>
  </r>
  <r>
    <x v="6"/>
    <x v="1"/>
    <x v="0"/>
    <x v="11"/>
    <n v="3"/>
    <n v="1"/>
    <n v="0"/>
    <n v="0"/>
    <n v="0"/>
    <n v="0"/>
    <n v="0"/>
    <n v="0"/>
    <n v="0"/>
    <n v="0"/>
    <n v="0"/>
    <n v="0"/>
  </r>
  <r>
    <x v="6"/>
    <x v="1"/>
    <x v="0"/>
    <x v="1"/>
    <n v="4"/>
    <n v="4"/>
    <n v="7"/>
    <n v="0"/>
    <n v="0"/>
    <n v="0"/>
    <n v="0"/>
    <n v="0"/>
    <n v="0"/>
    <n v="0"/>
    <n v="0"/>
    <n v="0"/>
  </r>
  <r>
    <x v="7"/>
    <x v="1"/>
    <x v="0"/>
    <x v="0"/>
    <n v="10"/>
    <n v="8"/>
    <n v="8"/>
    <n v="0"/>
    <n v="0"/>
    <n v="0"/>
    <n v="0"/>
    <n v="0"/>
    <n v="0"/>
    <n v="0"/>
    <n v="0"/>
    <n v="0"/>
  </r>
  <r>
    <x v="7"/>
    <x v="1"/>
    <x v="0"/>
    <x v="3"/>
    <n v="1"/>
    <n v="0"/>
    <n v="0"/>
    <n v="0"/>
    <n v="0"/>
    <n v="0"/>
    <n v="0"/>
    <n v="0"/>
    <n v="0"/>
    <n v="0"/>
    <n v="0"/>
    <n v="0"/>
  </r>
  <r>
    <x v="7"/>
    <x v="1"/>
    <x v="0"/>
    <x v="4"/>
    <n v="6"/>
    <n v="4"/>
    <n v="4"/>
    <n v="0"/>
    <n v="0"/>
    <n v="0"/>
    <n v="0"/>
    <n v="0"/>
    <n v="0"/>
    <n v="0"/>
    <n v="0"/>
    <n v="0"/>
  </r>
  <r>
    <x v="7"/>
    <x v="1"/>
    <x v="0"/>
    <x v="13"/>
    <n v="1"/>
    <n v="0"/>
    <n v="0"/>
    <n v="0"/>
    <n v="0"/>
    <n v="0"/>
    <n v="0"/>
    <n v="0"/>
    <n v="0"/>
    <n v="0"/>
    <n v="0"/>
    <n v="0"/>
  </r>
  <r>
    <x v="7"/>
    <x v="1"/>
    <x v="0"/>
    <x v="1"/>
    <n v="45"/>
    <n v="29"/>
    <n v="44"/>
    <n v="0"/>
    <n v="0"/>
    <n v="0"/>
    <n v="0"/>
    <n v="0"/>
    <n v="0"/>
    <n v="0"/>
    <n v="0"/>
    <n v="0"/>
  </r>
  <r>
    <x v="7"/>
    <x v="1"/>
    <x v="1"/>
    <x v="6"/>
    <n v="1"/>
    <n v="0"/>
    <n v="0"/>
    <n v="0"/>
    <n v="0"/>
    <n v="0"/>
    <n v="0"/>
    <n v="0"/>
    <n v="0"/>
    <n v="0"/>
    <n v="0"/>
    <n v="0"/>
  </r>
  <r>
    <x v="7"/>
    <x v="1"/>
    <x v="1"/>
    <x v="7"/>
    <n v="2"/>
    <n v="0"/>
    <n v="0"/>
    <n v="0"/>
    <n v="0"/>
    <n v="0"/>
    <n v="0"/>
    <n v="0"/>
    <n v="0"/>
    <n v="0"/>
    <n v="0"/>
    <n v="0"/>
  </r>
  <r>
    <x v="7"/>
    <x v="1"/>
    <x v="1"/>
    <x v="8"/>
    <n v="4"/>
    <n v="0"/>
    <n v="0"/>
    <n v="0"/>
    <n v="0"/>
    <n v="0"/>
    <n v="0"/>
    <n v="0"/>
    <n v="0"/>
    <n v="0"/>
    <n v="0"/>
    <n v="0"/>
  </r>
  <r>
    <x v="7"/>
    <x v="1"/>
    <x v="1"/>
    <x v="2"/>
    <n v="1"/>
    <n v="0"/>
    <n v="0"/>
    <n v="0"/>
    <n v="0"/>
    <n v="0"/>
    <n v="0"/>
    <n v="0"/>
    <n v="0"/>
    <n v="0"/>
    <n v="0"/>
    <n v="0"/>
  </r>
  <r>
    <x v="8"/>
    <x v="3"/>
    <x v="0"/>
    <x v="0"/>
    <n v="0"/>
    <n v="1"/>
    <n v="1"/>
    <n v="0"/>
    <n v="0"/>
    <n v="0"/>
    <n v="0"/>
    <n v="0"/>
    <n v="0"/>
    <n v="0"/>
    <n v="0"/>
    <n v="0"/>
  </r>
  <r>
    <x v="8"/>
    <x v="3"/>
    <x v="0"/>
    <x v="11"/>
    <n v="1"/>
    <n v="1"/>
    <n v="0"/>
    <n v="0"/>
    <n v="0"/>
    <n v="0"/>
    <n v="0"/>
    <n v="0"/>
    <n v="0"/>
    <n v="0"/>
    <n v="0"/>
    <n v="0"/>
  </r>
  <r>
    <x v="8"/>
    <x v="3"/>
    <x v="0"/>
    <x v="4"/>
    <n v="0"/>
    <n v="6"/>
    <n v="0"/>
    <n v="0"/>
    <n v="0"/>
    <n v="0"/>
    <n v="0"/>
    <n v="0"/>
    <n v="0"/>
    <n v="0"/>
    <n v="0"/>
    <n v="0"/>
  </r>
  <r>
    <x v="8"/>
    <x v="3"/>
    <x v="0"/>
    <x v="1"/>
    <n v="9"/>
    <n v="0"/>
    <n v="18"/>
    <n v="0"/>
    <n v="0"/>
    <n v="0"/>
    <n v="0"/>
    <n v="0"/>
    <n v="0"/>
    <n v="0"/>
    <n v="0"/>
    <n v="0"/>
  </r>
  <r>
    <x v="8"/>
    <x v="3"/>
    <x v="1"/>
    <x v="6"/>
    <n v="0"/>
    <n v="1"/>
    <n v="0"/>
    <n v="0"/>
    <n v="0"/>
    <n v="0"/>
    <n v="0"/>
    <n v="0"/>
    <n v="0"/>
    <n v="0"/>
    <n v="0"/>
    <n v="0"/>
  </r>
  <r>
    <x v="8"/>
    <x v="3"/>
    <x v="1"/>
    <x v="7"/>
    <n v="2"/>
    <n v="6"/>
    <n v="0"/>
    <n v="0"/>
    <n v="0"/>
    <n v="0"/>
    <n v="0"/>
    <n v="0"/>
    <n v="0"/>
    <n v="0"/>
    <n v="0"/>
    <n v="0"/>
  </r>
  <r>
    <x v="8"/>
    <x v="3"/>
    <x v="1"/>
    <x v="2"/>
    <n v="1"/>
    <n v="0"/>
    <n v="0"/>
    <n v="0"/>
    <n v="0"/>
    <n v="0"/>
    <n v="0"/>
    <n v="0"/>
    <n v="0"/>
    <n v="0"/>
    <n v="0"/>
    <n v="0"/>
  </r>
  <r>
    <x v="9"/>
    <x v="2"/>
    <x v="0"/>
    <x v="4"/>
    <n v="0"/>
    <n v="2"/>
    <n v="0"/>
    <n v="0"/>
    <n v="0"/>
    <n v="0"/>
    <n v="0"/>
    <n v="0"/>
    <n v="0"/>
    <n v="0"/>
    <n v="0"/>
    <n v="0"/>
  </r>
  <r>
    <x v="9"/>
    <x v="2"/>
    <x v="0"/>
    <x v="1"/>
    <n v="3"/>
    <n v="2"/>
    <n v="1"/>
    <n v="0"/>
    <n v="0"/>
    <n v="0"/>
    <n v="0"/>
    <n v="0"/>
    <n v="0"/>
    <n v="0"/>
    <n v="0"/>
    <n v="0"/>
  </r>
  <r>
    <x v="10"/>
    <x v="2"/>
    <x v="0"/>
    <x v="3"/>
    <n v="0"/>
    <n v="1"/>
    <n v="0"/>
    <n v="0"/>
    <n v="0"/>
    <n v="0"/>
    <n v="0"/>
    <n v="0"/>
    <n v="0"/>
    <n v="0"/>
    <n v="0"/>
    <n v="0"/>
  </r>
  <r>
    <x v="10"/>
    <x v="2"/>
    <x v="0"/>
    <x v="1"/>
    <n v="4"/>
    <n v="0"/>
    <n v="0"/>
    <n v="0"/>
    <n v="0"/>
    <n v="0"/>
    <n v="0"/>
    <n v="0"/>
    <n v="0"/>
    <n v="0"/>
    <n v="0"/>
    <n v="0"/>
  </r>
  <r>
    <x v="11"/>
    <x v="3"/>
    <x v="0"/>
    <x v="0"/>
    <n v="0"/>
    <n v="0"/>
    <n v="1"/>
    <n v="0"/>
    <n v="0"/>
    <n v="0"/>
    <n v="0"/>
    <n v="0"/>
    <n v="0"/>
    <n v="0"/>
    <n v="0"/>
    <n v="0"/>
  </r>
  <r>
    <x v="11"/>
    <x v="3"/>
    <x v="0"/>
    <x v="11"/>
    <n v="0"/>
    <n v="1"/>
    <n v="0"/>
    <n v="0"/>
    <n v="0"/>
    <n v="0"/>
    <n v="0"/>
    <n v="0"/>
    <n v="0"/>
    <n v="0"/>
    <n v="0"/>
    <n v="0"/>
  </r>
  <r>
    <x v="11"/>
    <x v="3"/>
    <x v="0"/>
    <x v="1"/>
    <n v="2"/>
    <n v="1"/>
    <n v="1"/>
    <n v="0"/>
    <n v="0"/>
    <n v="0"/>
    <n v="0"/>
    <n v="0"/>
    <n v="0"/>
    <n v="0"/>
    <n v="0"/>
    <n v="0"/>
  </r>
  <r>
    <x v="11"/>
    <x v="3"/>
    <x v="1"/>
    <x v="8"/>
    <n v="1"/>
    <n v="0"/>
    <n v="0"/>
    <n v="0"/>
    <n v="0"/>
    <n v="0"/>
    <n v="0"/>
    <n v="0"/>
    <n v="0"/>
    <n v="0"/>
    <n v="0"/>
    <n v="0"/>
  </r>
  <r>
    <x v="12"/>
    <x v="3"/>
    <x v="0"/>
    <x v="0"/>
    <n v="0"/>
    <n v="4"/>
    <n v="0"/>
    <n v="0"/>
    <n v="0"/>
    <n v="0"/>
    <n v="0"/>
    <n v="0"/>
    <n v="0"/>
    <n v="0"/>
    <n v="0"/>
    <n v="0"/>
  </r>
  <r>
    <x v="12"/>
    <x v="3"/>
    <x v="0"/>
    <x v="3"/>
    <n v="3"/>
    <n v="0"/>
    <n v="5"/>
    <n v="0"/>
    <n v="0"/>
    <n v="0"/>
    <n v="0"/>
    <n v="0"/>
    <n v="0"/>
    <n v="0"/>
    <n v="0"/>
    <n v="0"/>
  </r>
  <r>
    <x v="12"/>
    <x v="3"/>
    <x v="0"/>
    <x v="4"/>
    <n v="2"/>
    <n v="1"/>
    <n v="1"/>
    <n v="0"/>
    <n v="0"/>
    <n v="0"/>
    <n v="0"/>
    <n v="0"/>
    <n v="0"/>
    <n v="0"/>
    <n v="0"/>
    <n v="0"/>
  </r>
  <r>
    <x v="12"/>
    <x v="3"/>
    <x v="0"/>
    <x v="1"/>
    <n v="5"/>
    <n v="1"/>
    <n v="7"/>
    <n v="0"/>
    <n v="0"/>
    <n v="0"/>
    <n v="0"/>
    <n v="0"/>
    <n v="0"/>
    <n v="0"/>
    <n v="0"/>
    <n v="0"/>
  </r>
  <r>
    <x v="12"/>
    <x v="3"/>
    <x v="1"/>
    <x v="6"/>
    <n v="0"/>
    <n v="2"/>
    <n v="1"/>
    <n v="0"/>
    <n v="0"/>
    <n v="0"/>
    <n v="0"/>
    <n v="0"/>
    <n v="0"/>
    <n v="0"/>
    <n v="0"/>
    <n v="0"/>
  </r>
  <r>
    <x v="13"/>
    <x v="1"/>
    <x v="0"/>
    <x v="10"/>
    <n v="2"/>
    <n v="0"/>
    <n v="0"/>
    <n v="0"/>
    <n v="0"/>
    <n v="0"/>
    <n v="0"/>
    <n v="0"/>
    <n v="0"/>
    <n v="0"/>
    <n v="0"/>
    <n v="0"/>
  </r>
  <r>
    <x v="13"/>
    <x v="1"/>
    <x v="0"/>
    <x v="0"/>
    <n v="7"/>
    <n v="6"/>
    <n v="4"/>
    <n v="0"/>
    <n v="0"/>
    <n v="0"/>
    <n v="0"/>
    <n v="0"/>
    <n v="0"/>
    <n v="0"/>
    <n v="0"/>
    <n v="0"/>
  </r>
  <r>
    <x v="13"/>
    <x v="1"/>
    <x v="0"/>
    <x v="3"/>
    <n v="3"/>
    <n v="3"/>
    <n v="5"/>
    <n v="0"/>
    <n v="0"/>
    <n v="0"/>
    <n v="0"/>
    <n v="0"/>
    <n v="0"/>
    <n v="0"/>
    <n v="0"/>
    <n v="0"/>
  </r>
  <r>
    <x v="13"/>
    <x v="1"/>
    <x v="0"/>
    <x v="11"/>
    <n v="7"/>
    <n v="0"/>
    <n v="2"/>
    <n v="0"/>
    <n v="0"/>
    <n v="0"/>
    <n v="0"/>
    <n v="0"/>
    <n v="0"/>
    <n v="0"/>
    <n v="0"/>
    <n v="0"/>
  </r>
  <r>
    <x v="13"/>
    <x v="1"/>
    <x v="0"/>
    <x v="4"/>
    <n v="3"/>
    <n v="0"/>
    <n v="1"/>
    <n v="0"/>
    <n v="0"/>
    <n v="0"/>
    <n v="0"/>
    <n v="0"/>
    <n v="0"/>
    <n v="0"/>
    <n v="0"/>
    <n v="0"/>
  </r>
  <r>
    <x v="13"/>
    <x v="1"/>
    <x v="0"/>
    <x v="1"/>
    <n v="101"/>
    <n v="54"/>
    <n v="66"/>
    <n v="0"/>
    <n v="0"/>
    <n v="0"/>
    <n v="0"/>
    <n v="0"/>
    <n v="0"/>
    <n v="0"/>
    <n v="0"/>
    <n v="0"/>
  </r>
  <r>
    <x v="13"/>
    <x v="1"/>
    <x v="1"/>
    <x v="6"/>
    <n v="0"/>
    <n v="0"/>
    <n v="1"/>
    <n v="0"/>
    <n v="0"/>
    <n v="0"/>
    <n v="0"/>
    <n v="0"/>
    <n v="0"/>
    <n v="0"/>
    <n v="0"/>
    <n v="0"/>
  </r>
  <r>
    <x v="13"/>
    <x v="1"/>
    <x v="1"/>
    <x v="7"/>
    <n v="6"/>
    <n v="0"/>
    <n v="0"/>
    <n v="0"/>
    <n v="0"/>
    <n v="0"/>
    <n v="0"/>
    <n v="0"/>
    <n v="0"/>
    <n v="0"/>
    <n v="0"/>
    <n v="0"/>
  </r>
  <r>
    <x v="13"/>
    <x v="1"/>
    <x v="1"/>
    <x v="8"/>
    <n v="4"/>
    <n v="1"/>
    <n v="0"/>
    <n v="0"/>
    <n v="0"/>
    <n v="0"/>
    <n v="0"/>
    <n v="0"/>
    <n v="0"/>
    <n v="0"/>
    <n v="0"/>
    <n v="0"/>
  </r>
  <r>
    <x v="13"/>
    <x v="1"/>
    <x v="1"/>
    <x v="9"/>
    <n v="4"/>
    <n v="1"/>
    <n v="2"/>
    <n v="0"/>
    <n v="0"/>
    <n v="0"/>
    <n v="0"/>
    <n v="0"/>
    <n v="0"/>
    <n v="0"/>
    <n v="0"/>
    <n v="0"/>
  </r>
  <r>
    <x v="13"/>
    <x v="1"/>
    <x v="1"/>
    <x v="2"/>
    <n v="1"/>
    <n v="0"/>
    <n v="1"/>
    <n v="0"/>
    <n v="0"/>
    <n v="0"/>
    <n v="0"/>
    <n v="0"/>
    <n v="0"/>
    <n v="0"/>
    <n v="0"/>
    <n v="0"/>
  </r>
  <r>
    <x v="14"/>
    <x v="1"/>
    <x v="0"/>
    <x v="0"/>
    <n v="4"/>
    <n v="4"/>
    <n v="2"/>
    <n v="0"/>
    <n v="0"/>
    <n v="0"/>
    <n v="0"/>
    <n v="0"/>
    <n v="0"/>
    <n v="0"/>
    <n v="0"/>
    <n v="0"/>
  </r>
  <r>
    <x v="14"/>
    <x v="1"/>
    <x v="0"/>
    <x v="3"/>
    <n v="0"/>
    <n v="0"/>
    <n v="2"/>
    <n v="0"/>
    <n v="0"/>
    <n v="0"/>
    <n v="0"/>
    <n v="0"/>
    <n v="0"/>
    <n v="0"/>
    <n v="0"/>
    <n v="0"/>
  </r>
  <r>
    <x v="14"/>
    <x v="1"/>
    <x v="0"/>
    <x v="4"/>
    <n v="4"/>
    <n v="2"/>
    <n v="0"/>
    <n v="0"/>
    <n v="0"/>
    <n v="0"/>
    <n v="0"/>
    <n v="0"/>
    <n v="0"/>
    <n v="0"/>
    <n v="0"/>
    <n v="0"/>
  </r>
  <r>
    <x v="14"/>
    <x v="1"/>
    <x v="0"/>
    <x v="1"/>
    <n v="16"/>
    <n v="31"/>
    <n v="13"/>
    <n v="0"/>
    <n v="0"/>
    <n v="0"/>
    <n v="0"/>
    <n v="0"/>
    <n v="0"/>
    <n v="0"/>
    <n v="0"/>
    <n v="0"/>
  </r>
  <r>
    <x v="14"/>
    <x v="1"/>
    <x v="1"/>
    <x v="6"/>
    <n v="1"/>
    <n v="0"/>
    <n v="0"/>
    <n v="0"/>
    <n v="0"/>
    <n v="0"/>
    <n v="0"/>
    <n v="0"/>
    <n v="0"/>
    <n v="0"/>
    <n v="0"/>
    <n v="0"/>
  </r>
  <r>
    <x v="14"/>
    <x v="1"/>
    <x v="1"/>
    <x v="8"/>
    <n v="2"/>
    <n v="4"/>
    <n v="0"/>
    <n v="0"/>
    <n v="0"/>
    <n v="0"/>
    <n v="0"/>
    <n v="0"/>
    <n v="0"/>
    <n v="0"/>
    <n v="0"/>
    <n v="0"/>
  </r>
  <r>
    <x v="14"/>
    <x v="1"/>
    <x v="1"/>
    <x v="9"/>
    <n v="0"/>
    <n v="2"/>
    <n v="0"/>
    <n v="0"/>
    <n v="0"/>
    <n v="0"/>
    <n v="0"/>
    <n v="0"/>
    <n v="0"/>
    <n v="0"/>
    <n v="0"/>
    <n v="0"/>
  </r>
  <r>
    <x v="15"/>
    <x v="0"/>
    <x v="0"/>
    <x v="0"/>
    <n v="0"/>
    <n v="0"/>
    <n v="7"/>
    <n v="0"/>
    <n v="0"/>
    <n v="0"/>
    <n v="0"/>
    <n v="0"/>
    <n v="0"/>
    <n v="0"/>
    <n v="0"/>
    <n v="0"/>
  </r>
  <r>
    <x v="15"/>
    <x v="0"/>
    <x v="0"/>
    <x v="3"/>
    <n v="0"/>
    <n v="3"/>
    <n v="0"/>
    <n v="0"/>
    <n v="0"/>
    <n v="0"/>
    <n v="0"/>
    <n v="0"/>
    <n v="0"/>
    <n v="0"/>
    <n v="0"/>
    <n v="0"/>
  </r>
  <r>
    <x v="15"/>
    <x v="0"/>
    <x v="0"/>
    <x v="11"/>
    <n v="0"/>
    <n v="3"/>
    <n v="4"/>
    <n v="0"/>
    <n v="0"/>
    <n v="0"/>
    <n v="0"/>
    <n v="0"/>
    <n v="0"/>
    <n v="0"/>
    <n v="0"/>
    <n v="0"/>
  </r>
  <r>
    <x v="15"/>
    <x v="0"/>
    <x v="0"/>
    <x v="4"/>
    <n v="2"/>
    <n v="2"/>
    <n v="4"/>
    <n v="0"/>
    <n v="0"/>
    <n v="0"/>
    <n v="0"/>
    <n v="0"/>
    <n v="0"/>
    <n v="0"/>
    <n v="0"/>
    <n v="0"/>
  </r>
  <r>
    <x v="15"/>
    <x v="0"/>
    <x v="0"/>
    <x v="1"/>
    <n v="18"/>
    <n v="39"/>
    <n v="90"/>
    <n v="0"/>
    <n v="0"/>
    <n v="0"/>
    <n v="0"/>
    <n v="0"/>
    <n v="0"/>
    <n v="0"/>
    <n v="0"/>
    <n v="0"/>
  </r>
  <r>
    <x v="15"/>
    <x v="0"/>
    <x v="1"/>
    <x v="5"/>
    <n v="8"/>
    <n v="8"/>
    <n v="6"/>
    <n v="0"/>
    <n v="0"/>
    <n v="0"/>
    <n v="0"/>
    <n v="0"/>
    <n v="0"/>
    <n v="0"/>
    <n v="0"/>
    <n v="0"/>
  </r>
  <r>
    <x v="15"/>
    <x v="0"/>
    <x v="1"/>
    <x v="6"/>
    <n v="0"/>
    <n v="0"/>
    <n v="2"/>
    <n v="0"/>
    <n v="0"/>
    <n v="0"/>
    <n v="0"/>
    <n v="0"/>
    <n v="0"/>
    <n v="0"/>
    <n v="0"/>
    <n v="0"/>
  </r>
  <r>
    <x v="15"/>
    <x v="0"/>
    <x v="1"/>
    <x v="7"/>
    <n v="4"/>
    <n v="1"/>
    <n v="3"/>
    <n v="0"/>
    <n v="0"/>
    <n v="0"/>
    <n v="0"/>
    <n v="0"/>
    <n v="0"/>
    <n v="0"/>
    <n v="0"/>
    <n v="0"/>
  </r>
  <r>
    <x v="15"/>
    <x v="0"/>
    <x v="1"/>
    <x v="8"/>
    <n v="0"/>
    <n v="47"/>
    <n v="21"/>
    <n v="0"/>
    <n v="0"/>
    <n v="0"/>
    <n v="0"/>
    <n v="0"/>
    <n v="0"/>
    <n v="0"/>
    <n v="0"/>
    <n v="0"/>
  </r>
  <r>
    <x v="15"/>
    <x v="0"/>
    <x v="1"/>
    <x v="9"/>
    <n v="3"/>
    <n v="2"/>
    <n v="0"/>
    <n v="0"/>
    <n v="0"/>
    <n v="0"/>
    <n v="0"/>
    <n v="0"/>
    <n v="0"/>
    <n v="0"/>
    <n v="0"/>
    <n v="0"/>
  </r>
  <r>
    <x v="15"/>
    <x v="0"/>
    <x v="1"/>
    <x v="2"/>
    <n v="0"/>
    <n v="0"/>
    <n v="1"/>
    <n v="0"/>
    <n v="0"/>
    <n v="0"/>
    <n v="0"/>
    <n v="0"/>
    <n v="0"/>
    <n v="0"/>
    <n v="0"/>
    <n v="0"/>
  </r>
  <r>
    <x v="16"/>
    <x v="3"/>
    <x v="0"/>
    <x v="3"/>
    <n v="0"/>
    <n v="1"/>
    <n v="0"/>
    <n v="0"/>
    <n v="0"/>
    <n v="0"/>
    <n v="0"/>
    <n v="0"/>
    <n v="0"/>
    <n v="0"/>
    <n v="0"/>
    <n v="0"/>
  </r>
  <r>
    <x v="16"/>
    <x v="3"/>
    <x v="0"/>
    <x v="1"/>
    <n v="1"/>
    <n v="1"/>
    <n v="0"/>
    <n v="0"/>
    <n v="0"/>
    <n v="0"/>
    <n v="0"/>
    <n v="0"/>
    <n v="0"/>
    <n v="0"/>
    <n v="0"/>
    <n v="0"/>
  </r>
  <r>
    <x v="16"/>
    <x v="3"/>
    <x v="1"/>
    <x v="7"/>
    <n v="1"/>
    <n v="0"/>
    <n v="0"/>
    <n v="0"/>
    <n v="0"/>
    <n v="0"/>
    <n v="0"/>
    <n v="0"/>
    <n v="0"/>
    <n v="0"/>
    <n v="0"/>
    <n v="0"/>
  </r>
  <r>
    <x v="16"/>
    <x v="3"/>
    <x v="1"/>
    <x v="9"/>
    <n v="1"/>
    <n v="0"/>
    <n v="0"/>
    <n v="0"/>
    <n v="0"/>
    <n v="0"/>
    <n v="0"/>
    <n v="0"/>
    <n v="0"/>
    <n v="0"/>
    <n v="0"/>
    <n v="0"/>
  </r>
  <r>
    <x v="17"/>
    <x v="3"/>
    <x v="0"/>
    <x v="0"/>
    <n v="3"/>
    <n v="2"/>
    <n v="0"/>
    <n v="0"/>
    <n v="0"/>
    <n v="0"/>
    <n v="0"/>
    <n v="0"/>
    <n v="0"/>
    <n v="0"/>
    <n v="0"/>
    <n v="0"/>
  </r>
  <r>
    <x v="17"/>
    <x v="3"/>
    <x v="0"/>
    <x v="3"/>
    <n v="1"/>
    <n v="1"/>
    <n v="0"/>
    <n v="0"/>
    <n v="0"/>
    <n v="0"/>
    <n v="0"/>
    <n v="0"/>
    <n v="0"/>
    <n v="0"/>
    <n v="0"/>
    <n v="0"/>
  </r>
  <r>
    <x v="17"/>
    <x v="3"/>
    <x v="0"/>
    <x v="13"/>
    <n v="1"/>
    <n v="0"/>
    <n v="0"/>
    <n v="0"/>
    <n v="0"/>
    <n v="0"/>
    <n v="0"/>
    <n v="0"/>
    <n v="0"/>
    <n v="0"/>
    <n v="0"/>
    <n v="0"/>
  </r>
  <r>
    <x v="17"/>
    <x v="3"/>
    <x v="0"/>
    <x v="1"/>
    <n v="2"/>
    <n v="0"/>
    <n v="0"/>
    <n v="0"/>
    <n v="0"/>
    <n v="0"/>
    <n v="0"/>
    <n v="0"/>
    <n v="0"/>
    <n v="0"/>
    <n v="0"/>
    <n v="0"/>
  </r>
  <r>
    <x v="17"/>
    <x v="3"/>
    <x v="1"/>
    <x v="8"/>
    <n v="0"/>
    <n v="1"/>
    <n v="0"/>
    <n v="0"/>
    <n v="0"/>
    <n v="0"/>
    <n v="0"/>
    <n v="0"/>
    <n v="0"/>
    <n v="0"/>
    <n v="0"/>
    <n v="0"/>
  </r>
  <r>
    <x v="17"/>
    <x v="3"/>
    <x v="1"/>
    <x v="9"/>
    <n v="0"/>
    <n v="1"/>
    <n v="0"/>
    <n v="0"/>
    <n v="0"/>
    <n v="0"/>
    <n v="0"/>
    <n v="0"/>
    <n v="0"/>
    <n v="0"/>
    <n v="0"/>
    <n v="0"/>
  </r>
  <r>
    <x v="17"/>
    <x v="3"/>
    <x v="1"/>
    <x v="12"/>
    <n v="3"/>
    <n v="0"/>
    <n v="0"/>
    <n v="0"/>
    <n v="0"/>
    <n v="0"/>
    <n v="0"/>
    <n v="0"/>
    <n v="0"/>
    <n v="0"/>
    <n v="0"/>
    <n v="0"/>
  </r>
  <r>
    <x v="18"/>
    <x v="2"/>
    <x v="0"/>
    <x v="1"/>
    <n v="1"/>
    <n v="0"/>
    <n v="0"/>
    <n v="0"/>
    <n v="0"/>
    <n v="0"/>
    <n v="0"/>
    <n v="0"/>
    <n v="0"/>
    <n v="0"/>
    <n v="0"/>
    <n v="0"/>
  </r>
  <r>
    <x v="19"/>
    <x v="0"/>
    <x v="0"/>
    <x v="0"/>
    <n v="0"/>
    <n v="0"/>
    <n v="2"/>
    <n v="0"/>
    <n v="0"/>
    <n v="0"/>
    <n v="0"/>
    <n v="0"/>
    <n v="0"/>
    <n v="0"/>
    <n v="0"/>
    <n v="0"/>
  </r>
  <r>
    <x v="19"/>
    <x v="0"/>
    <x v="0"/>
    <x v="3"/>
    <n v="2"/>
    <n v="1"/>
    <n v="0"/>
    <n v="0"/>
    <n v="0"/>
    <n v="0"/>
    <n v="0"/>
    <n v="0"/>
    <n v="0"/>
    <n v="0"/>
    <n v="0"/>
    <n v="0"/>
  </r>
  <r>
    <x v="19"/>
    <x v="0"/>
    <x v="0"/>
    <x v="1"/>
    <n v="9"/>
    <n v="2"/>
    <n v="24"/>
    <n v="0"/>
    <n v="0"/>
    <n v="0"/>
    <n v="0"/>
    <n v="0"/>
    <n v="0"/>
    <n v="0"/>
    <n v="0"/>
    <n v="0"/>
  </r>
  <r>
    <x v="19"/>
    <x v="0"/>
    <x v="1"/>
    <x v="8"/>
    <n v="0"/>
    <n v="0"/>
    <n v="1"/>
    <n v="0"/>
    <n v="0"/>
    <n v="0"/>
    <n v="0"/>
    <n v="0"/>
    <n v="0"/>
    <n v="0"/>
    <n v="0"/>
    <n v="0"/>
  </r>
  <r>
    <x v="19"/>
    <x v="0"/>
    <x v="1"/>
    <x v="14"/>
    <n v="0"/>
    <n v="0"/>
    <n v="1"/>
    <n v="0"/>
    <n v="0"/>
    <n v="0"/>
    <n v="0"/>
    <n v="0"/>
    <n v="0"/>
    <n v="0"/>
    <n v="0"/>
    <n v="0"/>
  </r>
  <r>
    <x v="20"/>
    <x v="1"/>
    <x v="0"/>
    <x v="0"/>
    <n v="4"/>
    <n v="3"/>
    <n v="1"/>
    <n v="0"/>
    <n v="0"/>
    <n v="0"/>
    <n v="0"/>
    <n v="0"/>
    <n v="0"/>
    <n v="0"/>
    <n v="0"/>
    <n v="0"/>
  </r>
  <r>
    <x v="20"/>
    <x v="1"/>
    <x v="0"/>
    <x v="3"/>
    <n v="2"/>
    <n v="1"/>
    <n v="0"/>
    <n v="0"/>
    <n v="0"/>
    <n v="0"/>
    <n v="0"/>
    <n v="0"/>
    <n v="0"/>
    <n v="0"/>
    <n v="0"/>
    <n v="0"/>
  </r>
  <r>
    <x v="20"/>
    <x v="1"/>
    <x v="0"/>
    <x v="11"/>
    <n v="2"/>
    <n v="0"/>
    <n v="2"/>
    <n v="0"/>
    <n v="0"/>
    <n v="0"/>
    <n v="0"/>
    <n v="0"/>
    <n v="0"/>
    <n v="0"/>
    <n v="0"/>
    <n v="0"/>
  </r>
  <r>
    <x v="20"/>
    <x v="1"/>
    <x v="0"/>
    <x v="4"/>
    <n v="4"/>
    <n v="2"/>
    <n v="2"/>
    <n v="0"/>
    <n v="0"/>
    <n v="0"/>
    <n v="0"/>
    <n v="0"/>
    <n v="0"/>
    <n v="0"/>
    <n v="0"/>
    <n v="0"/>
  </r>
  <r>
    <x v="20"/>
    <x v="1"/>
    <x v="0"/>
    <x v="1"/>
    <n v="38"/>
    <n v="36"/>
    <n v="45"/>
    <n v="0"/>
    <n v="0"/>
    <n v="0"/>
    <n v="0"/>
    <n v="0"/>
    <n v="0"/>
    <n v="0"/>
    <n v="0"/>
    <n v="0"/>
  </r>
  <r>
    <x v="20"/>
    <x v="1"/>
    <x v="1"/>
    <x v="5"/>
    <n v="1"/>
    <n v="0"/>
    <n v="0"/>
    <n v="0"/>
    <n v="0"/>
    <n v="0"/>
    <n v="0"/>
    <n v="0"/>
    <n v="0"/>
    <n v="0"/>
    <n v="0"/>
    <n v="0"/>
  </r>
  <r>
    <x v="20"/>
    <x v="1"/>
    <x v="1"/>
    <x v="8"/>
    <n v="7"/>
    <n v="11"/>
    <n v="6"/>
    <n v="0"/>
    <n v="0"/>
    <n v="0"/>
    <n v="0"/>
    <n v="0"/>
    <n v="0"/>
    <n v="0"/>
    <n v="0"/>
    <n v="0"/>
  </r>
  <r>
    <x v="20"/>
    <x v="1"/>
    <x v="1"/>
    <x v="9"/>
    <n v="0"/>
    <n v="2"/>
    <n v="0"/>
    <n v="0"/>
    <n v="0"/>
    <n v="0"/>
    <n v="0"/>
    <n v="0"/>
    <n v="0"/>
    <n v="0"/>
    <n v="0"/>
    <n v="0"/>
  </r>
  <r>
    <x v="20"/>
    <x v="1"/>
    <x v="1"/>
    <x v="15"/>
    <n v="0"/>
    <n v="1"/>
    <n v="0"/>
    <n v="0"/>
    <n v="0"/>
    <n v="0"/>
    <n v="0"/>
    <n v="0"/>
    <n v="0"/>
    <n v="0"/>
    <n v="0"/>
    <n v="0"/>
  </r>
  <r>
    <x v="21"/>
    <x v="1"/>
    <x v="0"/>
    <x v="0"/>
    <n v="3"/>
    <n v="3"/>
    <n v="3"/>
    <n v="0"/>
    <n v="0"/>
    <n v="0"/>
    <n v="0"/>
    <n v="0"/>
    <n v="0"/>
    <n v="0"/>
    <n v="0"/>
    <n v="0"/>
  </r>
  <r>
    <x v="21"/>
    <x v="1"/>
    <x v="0"/>
    <x v="3"/>
    <n v="3"/>
    <n v="3"/>
    <n v="0"/>
    <n v="0"/>
    <n v="0"/>
    <n v="0"/>
    <n v="0"/>
    <n v="0"/>
    <n v="0"/>
    <n v="0"/>
    <n v="0"/>
    <n v="0"/>
  </r>
  <r>
    <x v="21"/>
    <x v="1"/>
    <x v="0"/>
    <x v="11"/>
    <n v="1"/>
    <n v="0"/>
    <n v="0"/>
    <n v="0"/>
    <n v="0"/>
    <n v="0"/>
    <n v="0"/>
    <n v="0"/>
    <n v="0"/>
    <n v="0"/>
    <n v="0"/>
    <n v="0"/>
  </r>
  <r>
    <x v="21"/>
    <x v="1"/>
    <x v="0"/>
    <x v="4"/>
    <n v="2"/>
    <n v="0"/>
    <n v="0"/>
    <n v="0"/>
    <n v="0"/>
    <n v="0"/>
    <n v="0"/>
    <n v="0"/>
    <n v="0"/>
    <n v="0"/>
    <n v="0"/>
    <n v="0"/>
  </r>
  <r>
    <x v="21"/>
    <x v="1"/>
    <x v="0"/>
    <x v="1"/>
    <n v="13"/>
    <n v="11"/>
    <n v="18"/>
    <n v="0"/>
    <n v="0"/>
    <n v="0"/>
    <n v="0"/>
    <n v="0"/>
    <n v="0"/>
    <n v="0"/>
    <n v="0"/>
    <n v="0"/>
  </r>
  <r>
    <x v="21"/>
    <x v="1"/>
    <x v="1"/>
    <x v="8"/>
    <n v="1"/>
    <n v="4"/>
    <n v="0"/>
    <n v="0"/>
    <n v="0"/>
    <n v="0"/>
    <n v="0"/>
    <n v="0"/>
    <n v="0"/>
    <n v="0"/>
    <n v="0"/>
    <n v="0"/>
  </r>
  <r>
    <x v="22"/>
    <x v="1"/>
    <x v="0"/>
    <x v="10"/>
    <n v="2"/>
    <n v="1"/>
    <n v="0"/>
    <n v="0"/>
    <n v="0"/>
    <n v="0"/>
    <n v="0"/>
    <n v="0"/>
    <n v="0"/>
    <n v="0"/>
    <n v="0"/>
    <n v="0"/>
  </r>
  <r>
    <x v="22"/>
    <x v="1"/>
    <x v="0"/>
    <x v="0"/>
    <n v="3"/>
    <n v="2"/>
    <n v="0"/>
    <n v="0"/>
    <n v="0"/>
    <n v="0"/>
    <n v="0"/>
    <n v="0"/>
    <n v="0"/>
    <n v="0"/>
    <n v="0"/>
    <n v="0"/>
  </r>
  <r>
    <x v="22"/>
    <x v="1"/>
    <x v="0"/>
    <x v="11"/>
    <n v="1"/>
    <n v="1"/>
    <n v="0"/>
    <n v="0"/>
    <n v="0"/>
    <n v="0"/>
    <n v="0"/>
    <n v="0"/>
    <n v="0"/>
    <n v="0"/>
    <n v="0"/>
    <n v="0"/>
  </r>
  <r>
    <x v="22"/>
    <x v="1"/>
    <x v="0"/>
    <x v="4"/>
    <n v="23"/>
    <n v="7"/>
    <n v="4"/>
    <n v="0"/>
    <n v="0"/>
    <n v="0"/>
    <n v="0"/>
    <n v="0"/>
    <n v="0"/>
    <n v="0"/>
    <n v="0"/>
    <n v="0"/>
  </r>
  <r>
    <x v="22"/>
    <x v="1"/>
    <x v="0"/>
    <x v="13"/>
    <n v="1"/>
    <n v="0"/>
    <n v="0"/>
    <n v="0"/>
    <n v="0"/>
    <n v="0"/>
    <n v="0"/>
    <n v="0"/>
    <n v="0"/>
    <n v="0"/>
    <n v="0"/>
    <n v="0"/>
  </r>
  <r>
    <x v="22"/>
    <x v="1"/>
    <x v="0"/>
    <x v="1"/>
    <n v="65"/>
    <n v="55"/>
    <n v="17"/>
    <n v="0"/>
    <n v="0"/>
    <n v="0"/>
    <n v="0"/>
    <n v="0"/>
    <n v="0"/>
    <n v="0"/>
    <n v="0"/>
    <n v="0"/>
  </r>
  <r>
    <x v="22"/>
    <x v="1"/>
    <x v="1"/>
    <x v="6"/>
    <n v="0"/>
    <n v="1"/>
    <n v="0"/>
    <n v="0"/>
    <n v="0"/>
    <n v="0"/>
    <n v="0"/>
    <n v="0"/>
    <n v="0"/>
    <n v="0"/>
    <n v="0"/>
    <n v="0"/>
  </r>
  <r>
    <x v="22"/>
    <x v="1"/>
    <x v="1"/>
    <x v="7"/>
    <n v="15"/>
    <n v="2"/>
    <n v="8"/>
    <n v="0"/>
    <n v="0"/>
    <n v="0"/>
    <n v="0"/>
    <n v="0"/>
    <n v="0"/>
    <n v="0"/>
    <n v="0"/>
    <n v="0"/>
  </r>
  <r>
    <x v="22"/>
    <x v="1"/>
    <x v="1"/>
    <x v="8"/>
    <n v="7"/>
    <n v="6"/>
    <n v="3"/>
    <n v="0"/>
    <n v="0"/>
    <n v="0"/>
    <n v="0"/>
    <n v="0"/>
    <n v="0"/>
    <n v="0"/>
    <n v="0"/>
    <n v="0"/>
  </r>
  <r>
    <x v="23"/>
    <x v="3"/>
    <x v="0"/>
    <x v="0"/>
    <n v="0"/>
    <n v="1"/>
    <n v="0"/>
    <n v="0"/>
    <n v="0"/>
    <n v="0"/>
    <n v="0"/>
    <n v="0"/>
    <n v="0"/>
    <n v="0"/>
    <n v="0"/>
    <n v="0"/>
  </r>
  <r>
    <x v="23"/>
    <x v="3"/>
    <x v="0"/>
    <x v="3"/>
    <n v="1"/>
    <n v="0"/>
    <n v="0"/>
    <n v="0"/>
    <n v="0"/>
    <n v="0"/>
    <n v="0"/>
    <n v="0"/>
    <n v="0"/>
    <n v="0"/>
    <n v="0"/>
    <n v="0"/>
  </r>
  <r>
    <x v="23"/>
    <x v="3"/>
    <x v="1"/>
    <x v="7"/>
    <n v="1"/>
    <n v="1"/>
    <n v="0"/>
    <n v="0"/>
    <n v="0"/>
    <n v="0"/>
    <n v="0"/>
    <n v="0"/>
    <n v="0"/>
    <n v="0"/>
    <n v="0"/>
    <n v="0"/>
  </r>
  <r>
    <x v="23"/>
    <x v="3"/>
    <x v="1"/>
    <x v="8"/>
    <n v="0"/>
    <n v="1"/>
    <n v="0"/>
    <n v="0"/>
    <n v="0"/>
    <n v="0"/>
    <n v="0"/>
    <n v="0"/>
    <n v="0"/>
    <n v="0"/>
    <n v="0"/>
    <n v="0"/>
  </r>
  <r>
    <x v="24"/>
    <x v="3"/>
    <x v="0"/>
    <x v="1"/>
    <n v="4"/>
    <n v="1"/>
    <n v="1"/>
    <n v="0"/>
    <n v="0"/>
    <n v="0"/>
    <n v="0"/>
    <n v="0"/>
    <n v="0"/>
    <n v="0"/>
    <n v="0"/>
    <n v="0"/>
  </r>
  <r>
    <x v="25"/>
    <x v="1"/>
    <x v="0"/>
    <x v="10"/>
    <n v="0"/>
    <n v="0"/>
    <n v="1"/>
    <n v="0"/>
    <n v="0"/>
    <n v="0"/>
    <n v="0"/>
    <n v="0"/>
    <n v="0"/>
    <n v="0"/>
    <n v="0"/>
    <n v="0"/>
  </r>
  <r>
    <x v="25"/>
    <x v="1"/>
    <x v="0"/>
    <x v="0"/>
    <n v="7"/>
    <n v="15"/>
    <n v="29"/>
    <n v="0"/>
    <n v="0"/>
    <n v="0"/>
    <n v="0"/>
    <n v="0"/>
    <n v="0"/>
    <n v="0"/>
    <n v="0"/>
    <n v="0"/>
  </r>
  <r>
    <x v="25"/>
    <x v="1"/>
    <x v="0"/>
    <x v="3"/>
    <n v="26"/>
    <n v="34"/>
    <n v="25"/>
    <n v="0"/>
    <n v="0"/>
    <n v="0"/>
    <n v="0"/>
    <n v="0"/>
    <n v="0"/>
    <n v="0"/>
    <n v="0"/>
    <n v="0"/>
  </r>
  <r>
    <x v="25"/>
    <x v="1"/>
    <x v="0"/>
    <x v="11"/>
    <n v="0"/>
    <n v="0"/>
    <n v="1"/>
    <n v="0"/>
    <n v="0"/>
    <n v="0"/>
    <n v="0"/>
    <n v="0"/>
    <n v="0"/>
    <n v="0"/>
    <n v="0"/>
    <n v="0"/>
  </r>
  <r>
    <x v="25"/>
    <x v="1"/>
    <x v="0"/>
    <x v="4"/>
    <n v="3"/>
    <n v="5"/>
    <n v="10"/>
    <n v="0"/>
    <n v="0"/>
    <n v="0"/>
    <n v="0"/>
    <n v="0"/>
    <n v="0"/>
    <n v="0"/>
    <n v="0"/>
    <n v="0"/>
  </r>
  <r>
    <x v="25"/>
    <x v="1"/>
    <x v="0"/>
    <x v="1"/>
    <n v="11"/>
    <n v="5"/>
    <n v="0"/>
    <n v="0"/>
    <n v="0"/>
    <n v="0"/>
    <n v="0"/>
    <n v="0"/>
    <n v="0"/>
    <n v="0"/>
    <n v="0"/>
    <n v="0"/>
  </r>
  <r>
    <x v="25"/>
    <x v="1"/>
    <x v="1"/>
    <x v="7"/>
    <n v="1"/>
    <n v="1"/>
    <n v="0"/>
    <n v="0"/>
    <n v="0"/>
    <n v="0"/>
    <n v="0"/>
    <n v="0"/>
    <n v="0"/>
    <n v="0"/>
    <n v="0"/>
    <n v="0"/>
  </r>
  <r>
    <x v="25"/>
    <x v="1"/>
    <x v="1"/>
    <x v="8"/>
    <n v="5"/>
    <n v="4"/>
    <n v="0"/>
    <n v="0"/>
    <n v="0"/>
    <n v="0"/>
    <n v="0"/>
    <n v="0"/>
    <n v="0"/>
    <n v="0"/>
    <n v="0"/>
    <n v="0"/>
  </r>
  <r>
    <x v="25"/>
    <x v="1"/>
    <x v="1"/>
    <x v="9"/>
    <n v="1"/>
    <n v="0"/>
    <n v="0"/>
    <n v="0"/>
    <n v="0"/>
    <n v="0"/>
    <n v="0"/>
    <n v="0"/>
    <n v="0"/>
    <n v="0"/>
    <n v="0"/>
    <n v="0"/>
  </r>
  <r>
    <x v="25"/>
    <x v="1"/>
    <x v="1"/>
    <x v="2"/>
    <n v="1"/>
    <n v="0"/>
    <n v="0"/>
    <n v="0"/>
    <n v="0"/>
    <n v="0"/>
    <n v="0"/>
    <n v="0"/>
    <n v="0"/>
    <n v="0"/>
    <n v="0"/>
    <n v="0"/>
  </r>
  <r>
    <x v="26"/>
    <x v="1"/>
    <x v="0"/>
    <x v="1"/>
    <n v="1"/>
    <n v="0"/>
    <n v="0"/>
    <n v="0"/>
    <n v="0"/>
    <n v="0"/>
    <n v="0"/>
    <n v="0"/>
    <n v="0"/>
    <n v="0"/>
    <n v="0"/>
    <n v="0"/>
  </r>
  <r>
    <x v="26"/>
    <x v="1"/>
    <x v="1"/>
    <x v="8"/>
    <n v="1"/>
    <n v="0"/>
    <n v="0"/>
    <n v="0"/>
    <n v="0"/>
    <n v="0"/>
    <n v="0"/>
    <n v="0"/>
    <n v="0"/>
    <n v="0"/>
    <n v="0"/>
    <n v="0"/>
  </r>
  <r>
    <x v="27"/>
    <x v="0"/>
    <x v="0"/>
    <x v="10"/>
    <n v="0"/>
    <n v="0"/>
    <n v="2"/>
    <n v="0"/>
    <n v="0"/>
    <n v="0"/>
    <n v="0"/>
    <n v="0"/>
    <n v="0"/>
    <n v="0"/>
    <n v="0"/>
    <n v="0"/>
  </r>
  <r>
    <x v="27"/>
    <x v="0"/>
    <x v="0"/>
    <x v="0"/>
    <n v="7"/>
    <n v="3"/>
    <n v="2"/>
    <n v="0"/>
    <n v="0"/>
    <n v="0"/>
    <n v="0"/>
    <n v="0"/>
    <n v="0"/>
    <n v="0"/>
    <n v="0"/>
    <n v="0"/>
  </r>
  <r>
    <x v="27"/>
    <x v="0"/>
    <x v="0"/>
    <x v="3"/>
    <n v="3"/>
    <n v="3"/>
    <n v="0"/>
    <n v="0"/>
    <n v="0"/>
    <n v="0"/>
    <n v="0"/>
    <n v="0"/>
    <n v="0"/>
    <n v="0"/>
    <n v="0"/>
    <n v="0"/>
  </r>
  <r>
    <x v="27"/>
    <x v="0"/>
    <x v="0"/>
    <x v="11"/>
    <n v="3"/>
    <n v="2"/>
    <n v="8"/>
    <n v="0"/>
    <n v="0"/>
    <n v="0"/>
    <n v="0"/>
    <n v="0"/>
    <n v="0"/>
    <n v="0"/>
    <n v="0"/>
    <n v="0"/>
  </r>
  <r>
    <x v="27"/>
    <x v="0"/>
    <x v="0"/>
    <x v="4"/>
    <n v="2"/>
    <n v="5"/>
    <n v="2"/>
    <n v="0"/>
    <n v="0"/>
    <n v="0"/>
    <n v="0"/>
    <n v="0"/>
    <n v="0"/>
    <n v="0"/>
    <n v="0"/>
    <n v="0"/>
  </r>
  <r>
    <x v="27"/>
    <x v="0"/>
    <x v="0"/>
    <x v="1"/>
    <n v="30"/>
    <n v="35"/>
    <n v="59"/>
    <n v="0"/>
    <n v="0"/>
    <n v="0"/>
    <n v="0"/>
    <n v="0"/>
    <n v="0"/>
    <n v="0"/>
    <n v="0"/>
    <n v="0"/>
  </r>
  <r>
    <x v="27"/>
    <x v="0"/>
    <x v="1"/>
    <x v="6"/>
    <n v="1"/>
    <n v="1"/>
    <n v="1"/>
    <n v="0"/>
    <n v="0"/>
    <n v="0"/>
    <n v="0"/>
    <n v="0"/>
    <n v="0"/>
    <n v="0"/>
    <n v="0"/>
    <n v="0"/>
  </r>
  <r>
    <x v="27"/>
    <x v="0"/>
    <x v="1"/>
    <x v="7"/>
    <n v="1"/>
    <n v="4"/>
    <n v="4"/>
    <n v="0"/>
    <n v="0"/>
    <n v="0"/>
    <n v="0"/>
    <n v="0"/>
    <n v="0"/>
    <n v="0"/>
    <n v="0"/>
    <n v="0"/>
  </r>
  <r>
    <x v="27"/>
    <x v="0"/>
    <x v="1"/>
    <x v="8"/>
    <n v="10"/>
    <n v="10"/>
    <n v="21"/>
    <n v="0"/>
    <n v="0"/>
    <n v="0"/>
    <n v="0"/>
    <n v="0"/>
    <n v="0"/>
    <n v="0"/>
    <n v="0"/>
    <n v="0"/>
  </r>
  <r>
    <x v="27"/>
    <x v="0"/>
    <x v="1"/>
    <x v="9"/>
    <n v="0"/>
    <n v="0"/>
    <n v="1"/>
    <n v="0"/>
    <n v="0"/>
    <n v="0"/>
    <n v="0"/>
    <n v="0"/>
    <n v="0"/>
    <n v="0"/>
    <n v="0"/>
    <n v="0"/>
  </r>
  <r>
    <x v="27"/>
    <x v="0"/>
    <x v="1"/>
    <x v="2"/>
    <n v="0"/>
    <n v="1"/>
    <n v="2"/>
    <n v="0"/>
    <n v="0"/>
    <n v="0"/>
    <n v="0"/>
    <n v="0"/>
    <n v="0"/>
    <n v="0"/>
    <n v="0"/>
    <n v="0"/>
  </r>
  <r>
    <x v="28"/>
    <x v="0"/>
    <x v="0"/>
    <x v="0"/>
    <n v="9"/>
    <n v="15"/>
    <n v="7"/>
    <n v="0"/>
    <n v="0"/>
    <n v="0"/>
    <n v="0"/>
    <n v="0"/>
    <n v="0"/>
    <n v="0"/>
    <n v="0"/>
    <n v="0"/>
  </r>
  <r>
    <x v="28"/>
    <x v="0"/>
    <x v="0"/>
    <x v="3"/>
    <n v="0"/>
    <n v="0"/>
    <n v="1"/>
    <n v="0"/>
    <n v="0"/>
    <n v="0"/>
    <n v="0"/>
    <n v="0"/>
    <n v="0"/>
    <n v="0"/>
    <n v="0"/>
    <n v="0"/>
  </r>
  <r>
    <x v="28"/>
    <x v="0"/>
    <x v="0"/>
    <x v="11"/>
    <n v="2"/>
    <n v="0"/>
    <n v="0"/>
    <n v="0"/>
    <n v="0"/>
    <n v="0"/>
    <n v="0"/>
    <n v="0"/>
    <n v="0"/>
    <n v="0"/>
    <n v="0"/>
    <n v="0"/>
  </r>
  <r>
    <x v="28"/>
    <x v="0"/>
    <x v="0"/>
    <x v="4"/>
    <n v="2"/>
    <n v="2"/>
    <n v="0"/>
    <n v="0"/>
    <n v="0"/>
    <n v="0"/>
    <n v="0"/>
    <n v="0"/>
    <n v="0"/>
    <n v="0"/>
    <n v="0"/>
    <n v="0"/>
  </r>
  <r>
    <x v="28"/>
    <x v="0"/>
    <x v="0"/>
    <x v="13"/>
    <n v="0"/>
    <n v="1"/>
    <n v="0"/>
    <n v="0"/>
    <n v="0"/>
    <n v="0"/>
    <n v="0"/>
    <n v="0"/>
    <n v="0"/>
    <n v="0"/>
    <n v="0"/>
    <n v="0"/>
  </r>
  <r>
    <x v="28"/>
    <x v="0"/>
    <x v="0"/>
    <x v="1"/>
    <n v="7"/>
    <n v="8"/>
    <n v="15"/>
    <n v="0"/>
    <n v="0"/>
    <n v="0"/>
    <n v="0"/>
    <n v="0"/>
    <n v="0"/>
    <n v="0"/>
    <n v="0"/>
    <n v="0"/>
  </r>
  <r>
    <x v="28"/>
    <x v="0"/>
    <x v="1"/>
    <x v="7"/>
    <n v="0"/>
    <n v="0"/>
    <n v="1"/>
    <n v="0"/>
    <n v="0"/>
    <n v="0"/>
    <n v="0"/>
    <n v="0"/>
    <n v="0"/>
    <n v="0"/>
    <n v="0"/>
    <n v="0"/>
  </r>
  <r>
    <x v="28"/>
    <x v="0"/>
    <x v="1"/>
    <x v="8"/>
    <n v="2"/>
    <n v="2"/>
    <n v="1"/>
    <n v="0"/>
    <n v="0"/>
    <n v="0"/>
    <n v="0"/>
    <n v="0"/>
    <n v="0"/>
    <n v="0"/>
    <n v="0"/>
    <n v="0"/>
  </r>
  <r>
    <x v="28"/>
    <x v="0"/>
    <x v="1"/>
    <x v="9"/>
    <n v="5"/>
    <n v="5"/>
    <n v="2"/>
    <n v="0"/>
    <n v="0"/>
    <n v="0"/>
    <n v="0"/>
    <n v="0"/>
    <n v="0"/>
    <n v="0"/>
    <n v="0"/>
    <n v="0"/>
  </r>
  <r>
    <x v="28"/>
    <x v="0"/>
    <x v="1"/>
    <x v="2"/>
    <n v="8"/>
    <n v="2"/>
    <n v="2"/>
    <n v="0"/>
    <n v="0"/>
    <n v="0"/>
    <n v="0"/>
    <n v="0"/>
    <n v="0"/>
    <n v="0"/>
    <n v="0"/>
    <n v="0"/>
  </r>
  <r>
    <x v="29"/>
    <x v="2"/>
    <x v="0"/>
    <x v="3"/>
    <n v="0"/>
    <n v="1"/>
    <n v="0"/>
    <n v="0"/>
    <n v="0"/>
    <n v="0"/>
    <n v="0"/>
    <n v="0"/>
    <n v="0"/>
    <n v="0"/>
    <n v="0"/>
    <n v="0"/>
  </r>
  <r>
    <x v="29"/>
    <x v="2"/>
    <x v="0"/>
    <x v="1"/>
    <n v="5"/>
    <n v="0"/>
    <n v="2"/>
    <n v="0"/>
    <n v="0"/>
    <n v="0"/>
    <n v="0"/>
    <n v="0"/>
    <n v="0"/>
    <n v="0"/>
    <n v="0"/>
    <n v="0"/>
  </r>
  <r>
    <x v="29"/>
    <x v="2"/>
    <x v="1"/>
    <x v="7"/>
    <n v="1"/>
    <n v="4"/>
    <n v="0"/>
    <n v="0"/>
    <n v="0"/>
    <n v="0"/>
    <n v="0"/>
    <n v="0"/>
    <n v="0"/>
    <n v="0"/>
    <n v="0"/>
    <n v="0"/>
  </r>
  <r>
    <x v="29"/>
    <x v="2"/>
    <x v="1"/>
    <x v="8"/>
    <n v="0"/>
    <n v="0"/>
    <n v="1"/>
    <n v="0"/>
    <n v="0"/>
    <n v="0"/>
    <n v="0"/>
    <n v="0"/>
    <n v="0"/>
    <n v="0"/>
    <n v="0"/>
    <n v="0"/>
  </r>
  <r>
    <x v="30"/>
    <x v="2"/>
    <x v="0"/>
    <x v="1"/>
    <n v="1"/>
    <n v="0"/>
    <n v="1"/>
    <n v="0"/>
    <n v="0"/>
    <n v="0"/>
    <n v="0"/>
    <n v="0"/>
    <n v="0"/>
    <n v="0"/>
    <n v="0"/>
    <n v="0"/>
  </r>
  <r>
    <x v="30"/>
    <x v="2"/>
    <x v="1"/>
    <x v="6"/>
    <n v="2"/>
    <n v="0"/>
    <n v="0"/>
    <n v="0"/>
    <n v="0"/>
    <n v="0"/>
    <n v="0"/>
    <n v="0"/>
    <n v="0"/>
    <n v="0"/>
    <n v="0"/>
    <n v="0"/>
  </r>
  <r>
    <x v="31"/>
    <x v="2"/>
    <x v="0"/>
    <x v="10"/>
    <n v="1"/>
    <n v="0"/>
    <n v="0"/>
    <n v="0"/>
    <n v="0"/>
    <n v="0"/>
    <n v="0"/>
    <n v="0"/>
    <n v="0"/>
    <n v="0"/>
    <n v="0"/>
    <n v="0"/>
  </r>
  <r>
    <x v="31"/>
    <x v="2"/>
    <x v="0"/>
    <x v="1"/>
    <n v="2"/>
    <n v="1"/>
    <n v="4"/>
    <n v="0"/>
    <n v="0"/>
    <n v="0"/>
    <n v="0"/>
    <n v="0"/>
    <n v="0"/>
    <n v="0"/>
    <n v="0"/>
    <n v="0"/>
  </r>
  <r>
    <x v="31"/>
    <x v="2"/>
    <x v="1"/>
    <x v="8"/>
    <n v="0"/>
    <n v="1"/>
    <n v="0"/>
    <n v="0"/>
    <n v="0"/>
    <n v="0"/>
    <n v="0"/>
    <n v="0"/>
    <n v="0"/>
    <n v="0"/>
    <n v="0"/>
    <n v="0"/>
  </r>
  <r>
    <x v="31"/>
    <x v="2"/>
    <x v="1"/>
    <x v="15"/>
    <n v="0"/>
    <n v="1"/>
    <n v="0"/>
    <n v="0"/>
    <n v="0"/>
    <n v="0"/>
    <n v="0"/>
    <n v="0"/>
    <n v="0"/>
    <n v="0"/>
    <n v="0"/>
    <n v="0"/>
  </r>
  <r>
    <x v="32"/>
    <x v="2"/>
    <x v="0"/>
    <x v="1"/>
    <n v="1"/>
    <n v="3"/>
    <n v="6"/>
    <n v="0"/>
    <n v="0"/>
    <n v="0"/>
    <n v="0"/>
    <n v="0"/>
    <n v="0"/>
    <n v="0"/>
    <n v="0"/>
    <n v="0"/>
  </r>
  <r>
    <x v="32"/>
    <x v="2"/>
    <x v="1"/>
    <x v="8"/>
    <n v="1"/>
    <n v="0"/>
    <n v="0"/>
    <n v="0"/>
    <n v="0"/>
    <n v="0"/>
    <n v="0"/>
    <n v="0"/>
    <n v="0"/>
    <n v="0"/>
    <n v="0"/>
    <n v="0"/>
  </r>
  <r>
    <x v="33"/>
    <x v="2"/>
    <x v="0"/>
    <x v="0"/>
    <n v="2"/>
    <n v="0"/>
    <n v="0"/>
    <n v="0"/>
    <n v="0"/>
    <n v="0"/>
    <n v="0"/>
    <n v="0"/>
    <n v="0"/>
    <n v="0"/>
    <n v="0"/>
    <n v="0"/>
  </r>
  <r>
    <x v="33"/>
    <x v="2"/>
    <x v="0"/>
    <x v="1"/>
    <n v="5"/>
    <n v="1"/>
    <n v="6"/>
    <n v="0"/>
    <n v="0"/>
    <n v="0"/>
    <n v="0"/>
    <n v="0"/>
    <n v="0"/>
    <n v="0"/>
    <n v="0"/>
    <n v="0"/>
  </r>
  <r>
    <x v="33"/>
    <x v="2"/>
    <x v="1"/>
    <x v="15"/>
    <n v="0"/>
    <n v="1"/>
    <n v="3"/>
    <n v="0"/>
    <n v="0"/>
    <n v="0"/>
    <n v="0"/>
    <n v="0"/>
    <n v="0"/>
    <n v="0"/>
    <n v="0"/>
    <n v="0"/>
  </r>
  <r>
    <x v="34"/>
    <x v="3"/>
    <x v="0"/>
    <x v="0"/>
    <n v="1"/>
    <n v="0"/>
    <n v="0"/>
    <n v="0"/>
    <n v="0"/>
    <n v="0"/>
    <n v="0"/>
    <n v="0"/>
    <n v="0"/>
    <n v="0"/>
    <n v="0"/>
    <n v="0"/>
  </r>
  <r>
    <x v="34"/>
    <x v="3"/>
    <x v="0"/>
    <x v="1"/>
    <n v="3"/>
    <n v="0"/>
    <n v="1"/>
    <n v="0"/>
    <n v="0"/>
    <n v="0"/>
    <n v="0"/>
    <n v="0"/>
    <n v="0"/>
    <n v="0"/>
    <n v="0"/>
    <n v="0"/>
  </r>
  <r>
    <x v="34"/>
    <x v="3"/>
    <x v="1"/>
    <x v="6"/>
    <n v="1"/>
    <n v="0"/>
    <n v="0"/>
    <n v="0"/>
    <n v="0"/>
    <n v="0"/>
    <n v="0"/>
    <n v="0"/>
    <n v="0"/>
    <n v="0"/>
    <n v="0"/>
    <n v="0"/>
  </r>
  <r>
    <x v="34"/>
    <x v="3"/>
    <x v="1"/>
    <x v="12"/>
    <n v="1"/>
    <n v="0"/>
    <n v="0"/>
    <n v="0"/>
    <n v="0"/>
    <n v="0"/>
    <n v="0"/>
    <n v="0"/>
    <n v="0"/>
    <n v="0"/>
    <n v="0"/>
    <n v="0"/>
  </r>
  <r>
    <x v="35"/>
    <x v="1"/>
    <x v="0"/>
    <x v="0"/>
    <n v="6"/>
    <n v="2"/>
    <n v="2"/>
    <n v="0"/>
    <n v="0"/>
    <n v="0"/>
    <n v="0"/>
    <n v="0"/>
    <n v="0"/>
    <n v="0"/>
    <n v="0"/>
    <n v="0"/>
  </r>
  <r>
    <x v="35"/>
    <x v="1"/>
    <x v="0"/>
    <x v="4"/>
    <n v="2"/>
    <n v="0"/>
    <n v="0"/>
    <n v="0"/>
    <n v="0"/>
    <n v="0"/>
    <n v="0"/>
    <n v="0"/>
    <n v="0"/>
    <n v="0"/>
    <n v="0"/>
    <n v="0"/>
  </r>
  <r>
    <x v="35"/>
    <x v="1"/>
    <x v="0"/>
    <x v="1"/>
    <n v="43"/>
    <n v="22"/>
    <n v="33"/>
    <n v="0"/>
    <n v="0"/>
    <n v="0"/>
    <n v="0"/>
    <n v="0"/>
    <n v="0"/>
    <n v="0"/>
    <n v="0"/>
    <n v="0"/>
  </r>
  <r>
    <x v="35"/>
    <x v="1"/>
    <x v="1"/>
    <x v="9"/>
    <n v="0"/>
    <n v="2"/>
    <n v="0"/>
    <n v="0"/>
    <n v="0"/>
    <n v="0"/>
    <n v="0"/>
    <n v="0"/>
    <n v="0"/>
    <n v="0"/>
    <n v="0"/>
    <n v="0"/>
  </r>
  <r>
    <x v="35"/>
    <x v="1"/>
    <x v="1"/>
    <x v="2"/>
    <n v="1"/>
    <n v="0"/>
    <n v="0"/>
    <n v="0"/>
    <n v="0"/>
    <n v="0"/>
    <n v="0"/>
    <n v="0"/>
    <n v="0"/>
    <n v="0"/>
    <n v="0"/>
    <n v="0"/>
  </r>
  <r>
    <x v="36"/>
    <x v="2"/>
    <x v="0"/>
    <x v="1"/>
    <n v="3"/>
    <n v="1"/>
    <n v="1"/>
    <n v="0"/>
    <n v="0"/>
    <n v="0"/>
    <n v="0"/>
    <n v="0"/>
    <n v="0"/>
    <n v="0"/>
    <n v="0"/>
    <n v="0"/>
  </r>
  <r>
    <x v="37"/>
    <x v="3"/>
    <x v="0"/>
    <x v="4"/>
    <n v="0"/>
    <n v="1"/>
    <n v="0"/>
    <n v="0"/>
    <n v="0"/>
    <n v="0"/>
    <n v="0"/>
    <n v="0"/>
    <n v="0"/>
    <n v="0"/>
    <n v="0"/>
    <n v="0"/>
  </r>
  <r>
    <x v="37"/>
    <x v="3"/>
    <x v="0"/>
    <x v="1"/>
    <n v="0"/>
    <n v="1"/>
    <n v="2"/>
    <n v="0"/>
    <n v="0"/>
    <n v="0"/>
    <n v="0"/>
    <n v="0"/>
    <n v="0"/>
    <n v="0"/>
    <n v="0"/>
    <n v="0"/>
  </r>
  <r>
    <x v="37"/>
    <x v="3"/>
    <x v="1"/>
    <x v="6"/>
    <n v="1"/>
    <n v="0"/>
    <n v="0"/>
    <n v="0"/>
    <n v="0"/>
    <n v="0"/>
    <n v="0"/>
    <n v="0"/>
    <n v="0"/>
    <n v="0"/>
    <n v="0"/>
    <n v="0"/>
  </r>
  <r>
    <x v="38"/>
    <x v="3"/>
    <x v="0"/>
    <x v="3"/>
    <n v="1"/>
    <n v="0"/>
    <n v="0"/>
    <n v="0"/>
    <n v="0"/>
    <n v="0"/>
    <n v="0"/>
    <n v="0"/>
    <n v="0"/>
    <n v="0"/>
    <n v="0"/>
    <n v="0"/>
  </r>
  <r>
    <x v="38"/>
    <x v="3"/>
    <x v="0"/>
    <x v="11"/>
    <n v="1"/>
    <n v="0"/>
    <n v="0"/>
    <n v="0"/>
    <n v="0"/>
    <n v="0"/>
    <n v="0"/>
    <n v="0"/>
    <n v="0"/>
    <n v="0"/>
    <n v="0"/>
    <n v="0"/>
  </r>
  <r>
    <x v="38"/>
    <x v="3"/>
    <x v="0"/>
    <x v="1"/>
    <n v="0"/>
    <n v="0"/>
    <n v="1"/>
    <n v="0"/>
    <n v="0"/>
    <n v="0"/>
    <n v="0"/>
    <n v="0"/>
    <n v="0"/>
    <n v="0"/>
    <n v="0"/>
    <n v="0"/>
  </r>
  <r>
    <x v="39"/>
    <x v="2"/>
    <x v="0"/>
    <x v="1"/>
    <n v="4"/>
    <n v="3"/>
    <n v="11"/>
    <n v="0"/>
    <n v="0"/>
    <n v="0"/>
    <n v="0"/>
    <n v="0"/>
    <n v="0"/>
    <n v="0"/>
    <n v="0"/>
    <n v="0"/>
  </r>
  <r>
    <x v="39"/>
    <x v="2"/>
    <x v="1"/>
    <x v="8"/>
    <n v="1"/>
    <n v="0"/>
    <n v="0"/>
    <n v="0"/>
    <n v="0"/>
    <n v="0"/>
    <n v="0"/>
    <n v="0"/>
    <n v="0"/>
    <n v="0"/>
    <n v="0"/>
    <n v="0"/>
  </r>
  <r>
    <x v="39"/>
    <x v="2"/>
    <x v="1"/>
    <x v="9"/>
    <n v="0"/>
    <n v="1"/>
    <n v="0"/>
    <n v="0"/>
    <n v="0"/>
    <n v="0"/>
    <n v="0"/>
    <n v="0"/>
    <n v="0"/>
    <n v="0"/>
    <n v="0"/>
    <n v="0"/>
  </r>
  <r>
    <x v="40"/>
    <x v="2"/>
    <x v="0"/>
    <x v="0"/>
    <n v="1"/>
    <n v="2"/>
    <n v="0"/>
    <n v="0"/>
    <n v="0"/>
    <n v="0"/>
    <n v="0"/>
    <n v="0"/>
    <n v="0"/>
    <n v="0"/>
    <n v="0"/>
    <n v="0"/>
  </r>
  <r>
    <x v="40"/>
    <x v="2"/>
    <x v="0"/>
    <x v="3"/>
    <n v="0"/>
    <n v="2"/>
    <n v="1"/>
    <n v="0"/>
    <n v="0"/>
    <n v="0"/>
    <n v="0"/>
    <n v="0"/>
    <n v="0"/>
    <n v="0"/>
    <n v="0"/>
    <n v="0"/>
  </r>
  <r>
    <x v="40"/>
    <x v="2"/>
    <x v="0"/>
    <x v="1"/>
    <n v="6"/>
    <n v="6"/>
    <n v="7"/>
    <n v="0"/>
    <n v="0"/>
    <n v="0"/>
    <n v="0"/>
    <n v="0"/>
    <n v="0"/>
    <n v="0"/>
    <n v="0"/>
    <n v="0"/>
  </r>
  <r>
    <x v="40"/>
    <x v="2"/>
    <x v="1"/>
    <x v="6"/>
    <n v="3"/>
    <n v="0"/>
    <n v="0"/>
    <n v="0"/>
    <n v="0"/>
    <n v="0"/>
    <n v="0"/>
    <n v="0"/>
    <n v="0"/>
    <n v="0"/>
    <n v="0"/>
    <n v="0"/>
  </r>
  <r>
    <x v="40"/>
    <x v="2"/>
    <x v="1"/>
    <x v="8"/>
    <n v="1"/>
    <n v="1"/>
    <n v="2"/>
    <n v="0"/>
    <n v="0"/>
    <n v="0"/>
    <n v="0"/>
    <n v="0"/>
    <n v="0"/>
    <n v="0"/>
    <n v="0"/>
    <n v="0"/>
  </r>
  <r>
    <x v="40"/>
    <x v="2"/>
    <x v="1"/>
    <x v="9"/>
    <n v="1"/>
    <n v="0"/>
    <n v="0"/>
    <n v="0"/>
    <n v="0"/>
    <n v="0"/>
    <n v="0"/>
    <n v="0"/>
    <n v="0"/>
    <n v="0"/>
    <n v="0"/>
    <n v="0"/>
  </r>
  <r>
    <x v="40"/>
    <x v="2"/>
    <x v="1"/>
    <x v="15"/>
    <n v="0"/>
    <n v="2"/>
    <n v="0"/>
    <n v="0"/>
    <n v="0"/>
    <n v="0"/>
    <n v="0"/>
    <n v="0"/>
    <n v="0"/>
    <n v="0"/>
    <n v="0"/>
    <n v="0"/>
  </r>
  <r>
    <x v="40"/>
    <x v="2"/>
    <x v="1"/>
    <x v="12"/>
    <n v="1"/>
    <n v="0"/>
    <n v="0"/>
    <n v="0"/>
    <n v="0"/>
    <n v="0"/>
    <n v="0"/>
    <n v="0"/>
    <n v="0"/>
    <n v="0"/>
    <n v="0"/>
    <n v="0"/>
  </r>
  <r>
    <x v="41"/>
    <x v="2"/>
    <x v="0"/>
    <x v="1"/>
    <n v="1"/>
    <n v="0"/>
    <n v="0"/>
    <n v="0"/>
    <n v="0"/>
    <n v="0"/>
    <n v="0"/>
    <n v="0"/>
    <n v="0"/>
    <n v="0"/>
    <n v="0"/>
    <n v="0"/>
  </r>
  <r>
    <x v="41"/>
    <x v="2"/>
    <x v="1"/>
    <x v="8"/>
    <n v="1"/>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65"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24" firstHeaderRow="0" firstDataRow="1" firstDataCol="1" rowPageCount="2" colPageCount="1"/>
  <pivotFields count="16">
    <pivotField axis="axisPage" showAll="0" sortType="ascending">
      <items count="43">
        <item x="37"/>
        <item x="0"/>
        <item x="1"/>
        <item x="2"/>
        <item x="3"/>
        <item x="39"/>
        <item x="4"/>
        <item x="5"/>
        <item x="6"/>
        <item x="7"/>
        <item x="8"/>
        <item x="9"/>
        <item x="10"/>
        <item x="11"/>
        <item x="12"/>
        <item x="13"/>
        <item x="36"/>
        <item x="14"/>
        <item x="15"/>
        <item x="35"/>
        <item x="34"/>
        <item x="16"/>
        <item x="38"/>
        <item x="17"/>
        <item x="18"/>
        <item x="19"/>
        <item x="29"/>
        <item x="20"/>
        <item x="21"/>
        <item x="22"/>
        <item x="23"/>
        <item x="32"/>
        <item x="40"/>
        <item x="24"/>
        <item x="33"/>
        <item x="25"/>
        <item x="26"/>
        <item x="31"/>
        <item x="27"/>
        <item x="28"/>
        <item x="41"/>
        <item x="30"/>
        <item t="default"/>
      </items>
    </pivotField>
    <pivotField axis="axisPage" showAll="0">
      <items count="5">
        <item x="0"/>
        <item x="1"/>
        <item x="2"/>
        <item x="3"/>
        <item t="default"/>
      </items>
    </pivotField>
    <pivotField axis="axisRow" showAll="0">
      <items count="3">
        <item x="0"/>
        <item x="1"/>
        <item t="default"/>
      </items>
    </pivotField>
    <pivotField axis="axisRow" showAll="0" sortType="descending">
      <items count="17">
        <item x="2"/>
        <item x="3"/>
        <item x="0"/>
        <item x="4"/>
        <item x="10"/>
        <item x="1"/>
        <item x="9"/>
        <item x="5"/>
        <item x="6"/>
        <item x="7"/>
        <item x="8"/>
        <item x="11"/>
        <item x="12"/>
        <item x="13"/>
        <item x="14"/>
        <item x="15"/>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9">
    <i>
      <x/>
    </i>
    <i r="1">
      <x v="5"/>
    </i>
    <i r="1">
      <x v="2"/>
    </i>
    <i r="1">
      <x v="1"/>
    </i>
    <i r="1">
      <x v="3"/>
    </i>
    <i r="1">
      <x v="11"/>
    </i>
    <i r="1">
      <x v="4"/>
    </i>
    <i r="1">
      <x v="13"/>
    </i>
    <i>
      <x v="1"/>
    </i>
    <i r="1">
      <x v="10"/>
    </i>
    <i r="1">
      <x v="9"/>
    </i>
    <i r="1">
      <x v="6"/>
    </i>
    <i r="1">
      <x/>
    </i>
    <i r="1">
      <x v="7"/>
    </i>
    <i r="1">
      <x v="8"/>
    </i>
    <i r="1">
      <x v="15"/>
    </i>
    <i r="1">
      <x v="12"/>
    </i>
    <i r="1">
      <x v="14"/>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2">
      <pivotArea outline="0" collapsedLevelsAreSubtotals="1" fieldPosition="0"/>
    </format>
    <format dxfId="3">
      <pivotArea collapsedLevelsAreSubtotals="1" fieldPosition="0">
        <references count="1">
          <reference field="2" count="1">
            <x v="0"/>
          </reference>
        </references>
      </pivotArea>
    </format>
    <format dxfId="4">
      <pivotArea dataOnly="0" labelOnly="1" fieldPosition="0">
        <references count="1">
          <reference field="2" count="1">
            <x v="0"/>
          </reference>
        </references>
      </pivotArea>
    </format>
    <format dxfId="5">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9">
            <x v="0"/>
            <x v="6"/>
            <x v="7"/>
            <x v="8"/>
            <x v="9"/>
            <x v="10"/>
            <x v="12"/>
            <x v="14"/>
            <x v="15"/>
          </reference>
        </references>
      </pivotArea>
    </format>
    <format dxfId="7">
      <pivotArea dataOnly="0" labelOnly="1" fieldPosition="0">
        <references count="1">
          <reference field="2" count="1">
            <x v="1"/>
          </reference>
        </references>
      </pivotArea>
    </format>
    <format dxfId="8">
      <pivotArea dataOnly="0" labelOnly="1" fieldPosition="0">
        <references count="2">
          <reference field="2" count="1" selected="0">
            <x v="1"/>
          </reference>
          <reference field="3" count="9">
            <x v="0"/>
            <x v="6"/>
            <x v="7"/>
            <x v="8"/>
            <x v="9"/>
            <x v="10"/>
            <x v="12"/>
            <x v="14"/>
            <x v="15"/>
          </reference>
        </references>
      </pivotArea>
    </format>
    <format dxfId="1">
      <pivotArea collapsedLevelsAreSubtotals="1" fieldPosition="0">
        <references count="2">
          <reference field="2" count="1" selected="0">
            <x v="0"/>
          </reference>
          <reference field="3" count="7">
            <x v="1"/>
            <x v="2"/>
            <x v="3"/>
            <x v="4"/>
            <x v="5"/>
            <x v="11"/>
            <x v="13"/>
          </reference>
        </references>
      </pivotArea>
    </format>
    <format dxfId="0">
      <pivotArea dataOnly="0" labelOnly="1" fieldPosition="0">
        <references count="2">
          <reference field="2" count="1" selected="0">
            <x v="0"/>
          </reference>
          <reference field="3" count="7">
            <x v="1"/>
            <x v="2"/>
            <x v="3"/>
            <x v="4"/>
            <x v="5"/>
            <x v="1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65"/>
  <sheetViews>
    <sheetView tabSelected="1" zoomScale="70" zoomScaleNormal="70" workbookViewId="0">
      <pane xSplit="2" ySplit="8" topLeftCell="J9" activePane="bottomRight" state="frozen"/>
      <selection pane="topRight" activeCell="C1" sqref="C1"/>
      <selection pane="bottomLeft" activeCell="A9" sqref="A9"/>
      <selection pane="bottomRight" activeCell="V16" sqref="V16"/>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10" t="s">
        <v>18</v>
      </c>
      <c r="B1" s="7"/>
      <c r="C1" s="7"/>
      <c r="D1" s="7"/>
      <c r="E1" s="7"/>
      <c r="F1" s="7"/>
      <c r="G1" s="4">
        <v>2018</v>
      </c>
      <c r="K1" s="7"/>
    </row>
    <row r="2" spans="1:24" x14ac:dyDescent="0.2">
      <c r="A2" s="11" t="s">
        <v>47</v>
      </c>
      <c r="B2" s="7"/>
      <c r="C2" s="7"/>
      <c r="D2" s="7"/>
      <c r="E2" s="7"/>
      <c r="F2" s="7"/>
      <c r="G2" s="45" t="s">
        <v>98</v>
      </c>
      <c r="K2" s="7"/>
    </row>
    <row r="3" spans="1:24" ht="15" x14ac:dyDescent="0.25">
      <c r="A3" s="54" t="s">
        <v>193</v>
      </c>
      <c r="B3" s="54"/>
      <c r="C3" s="54"/>
      <c r="D3" s="54"/>
      <c r="E3" s="52"/>
      <c r="F3" s="52"/>
      <c r="G3" s="52"/>
      <c r="K3" s="52"/>
    </row>
    <row r="4" spans="1:24" x14ac:dyDescent="0.2">
      <c r="A4" s="52"/>
      <c r="B4" s="52"/>
      <c r="C4" s="52"/>
      <c r="D4" s="52"/>
      <c r="E4" s="52"/>
      <c r="F4" s="52"/>
      <c r="G4" s="52"/>
      <c r="K4" s="52"/>
    </row>
    <row r="5" spans="1:24" ht="15" x14ac:dyDescent="0.25">
      <c r="A5" s="12" t="s">
        <v>17</v>
      </c>
      <c r="B5" s="7"/>
      <c r="C5" s="7"/>
      <c r="D5" s="7"/>
      <c r="E5" s="7"/>
      <c r="F5" s="7"/>
      <c r="G5" s="7"/>
      <c r="K5" s="7"/>
    </row>
    <row r="6" spans="1:24" ht="12.75" customHeight="1" x14ac:dyDescent="0.2">
      <c r="A6" s="52" t="s">
        <v>71</v>
      </c>
      <c r="B6" s="7"/>
      <c r="C6" s="7"/>
      <c r="D6" s="7"/>
      <c r="E6" s="7"/>
      <c r="F6" s="7"/>
      <c r="G6" s="7"/>
      <c r="K6" s="7"/>
      <c r="S6" s="68" t="s">
        <v>190</v>
      </c>
      <c r="T6" s="68"/>
      <c r="U6" s="68"/>
      <c r="V6" s="68"/>
      <c r="W6" s="68"/>
    </row>
    <row r="7" spans="1:24" x14ac:dyDescent="0.2">
      <c r="A7" s="70" t="s">
        <v>48</v>
      </c>
      <c r="B7" s="70" t="s">
        <v>46</v>
      </c>
      <c r="C7" s="72" t="s">
        <v>63</v>
      </c>
      <c r="D7" s="73"/>
      <c r="E7" s="73"/>
      <c r="F7" s="73"/>
      <c r="G7" s="74"/>
      <c r="H7" s="75" t="s">
        <v>53</v>
      </c>
      <c r="I7" s="76"/>
      <c r="J7" s="76"/>
      <c r="K7" s="76"/>
      <c r="L7" s="77"/>
      <c r="M7" s="72" t="s">
        <v>24</v>
      </c>
      <c r="N7" s="73"/>
      <c r="O7" s="73"/>
      <c r="P7" s="73"/>
      <c r="Q7" s="74"/>
      <c r="S7" s="69"/>
      <c r="T7" s="69"/>
      <c r="U7" s="69"/>
      <c r="V7" s="69"/>
      <c r="W7" s="69"/>
    </row>
    <row r="8" spans="1:24" ht="51" x14ac:dyDescent="0.2">
      <c r="A8" s="71"/>
      <c r="B8" s="71"/>
      <c r="C8" s="30" t="s">
        <v>75</v>
      </c>
      <c r="D8" s="30" t="s">
        <v>76</v>
      </c>
      <c r="E8" s="30" t="s">
        <v>77</v>
      </c>
      <c r="F8" s="30" t="s">
        <v>78</v>
      </c>
      <c r="G8" s="30" t="s">
        <v>52</v>
      </c>
      <c r="H8" s="29" t="s">
        <v>75</v>
      </c>
      <c r="I8" s="29" t="s">
        <v>76</v>
      </c>
      <c r="J8" s="29" t="s">
        <v>77</v>
      </c>
      <c r="K8" s="29" t="s">
        <v>78</v>
      </c>
      <c r="L8" s="29" t="s">
        <v>52</v>
      </c>
      <c r="M8" s="30" t="s">
        <v>75</v>
      </c>
      <c r="N8" s="30" t="s">
        <v>76</v>
      </c>
      <c r="O8" s="30" t="s">
        <v>77</v>
      </c>
      <c r="P8" s="30" t="s">
        <v>78</v>
      </c>
      <c r="Q8" s="30" t="s">
        <v>52</v>
      </c>
      <c r="S8" s="29" t="s">
        <v>75</v>
      </c>
      <c r="T8" s="30" t="s">
        <v>76</v>
      </c>
      <c r="U8" s="30" t="s">
        <v>77</v>
      </c>
      <c r="V8" s="30" t="s">
        <v>78</v>
      </c>
      <c r="W8" s="30" t="s">
        <v>52</v>
      </c>
    </row>
    <row r="9" spans="1:24" x14ac:dyDescent="0.2">
      <c r="A9" s="1" t="s">
        <v>25</v>
      </c>
      <c r="B9" s="1" t="s">
        <v>2</v>
      </c>
      <c r="C9" s="17">
        <v>704</v>
      </c>
      <c r="D9" s="37">
        <v>0.95028409090909094</v>
      </c>
      <c r="E9" s="37">
        <v>4.9715909090909088E-2</v>
      </c>
      <c r="F9" s="37">
        <v>2.8409090909090908E-2</v>
      </c>
      <c r="G9" s="37">
        <v>0.97159090909090906</v>
      </c>
      <c r="H9" s="17">
        <v>638</v>
      </c>
      <c r="I9" s="37">
        <v>0.83542319749216298</v>
      </c>
      <c r="J9" s="37">
        <v>0.16457680250783699</v>
      </c>
      <c r="K9" s="37">
        <v>7.3667711598746077E-2</v>
      </c>
      <c r="L9" s="37">
        <v>0.92633228840125392</v>
      </c>
      <c r="M9" s="17">
        <v>688</v>
      </c>
      <c r="N9" s="37">
        <v>0.79941860465116277</v>
      </c>
      <c r="O9" s="37">
        <v>0.2005813953488372</v>
      </c>
      <c r="P9" s="37">
        <v>0.15261627906976744</v>
      </c>
      <c r="Q9" s="37">
        <v>0.84738372093023262</v>
      </c>
      <c r="S9" s="34">
        <v>2030</v>
      </c>
      <c r="T9" s="39">
        <v>0.86305418719211824</v>
      </c>
      <c r="U9" s="39">
        <v>0.13694581280788176</v>
      </c>
      <c r="V9" s="39">
        <v>8.4729064039408872E-2</v>
      </c>
      <c r="W9" s="39">
        <v>0.91527093596059117</v>
      </c>
      <c r="X9" s="21"/>
    </row>
    <row r="10" spans="1:24" x14ac:dyDescent="0.2">
      <c r="A10" s="1" t="s">
        <v>26</v>
      </c>
      <c r="B10" s="1" t="s">
        <v>1</v>
      </c>
      <c r="C10" s="17">
        <v>498</v>
      </c>
      <c r="D10" s="37">
        <v>0.8112449799196787</v>
      </c>
      <c r="E10" s="37">
        <v>0.18875502008032127</v>
      </c>
      <c r="F10" s="37">
        <v>0.15060240963855423</v>
      </c>
      <c r="G10" s="37">
        <v>0.8493975903614458</v>
      </c>
      <c r="H10" s="17">
        <v>465</v>
      </c>
      <c r="I10" s="37">
        <v>0.87096774193548387</v>
      </c>
      <c r="J10" s="37">
        <v>0.12903225806451613</v>
      </c>
      <c r="K10" s="37">
        <v>8.8172043010752682E-2</v>
      </c>
      <c r="L10" s="37">
        <v>0.91182795698924735</v>
      </c>
      <c r="M10" s="17">
        <v>542</v>
      </c>
      <c r="N10" s="37">
        <v>0.8929889298892989</v>
      </c>
      <c r="O10" s="37">
        <v>0.1070110701107011</v>
      </c>
      <c r="P10" s="37">
        <v>9.7785977859778592E-2</v>
      </c>
      <c r="Q10" s="37">
        <v>0.90221402214022139</v>
      </c>
      <c r="S10" s="34">
        <v>1505</v>
      </c>
      <c r="T10" s="39">
        <v>0.85913621262458473</v>
      </c>
      <c r="U10" s="39">
        <v>0.14086378737541527</v>
      </c>
      <c r="V10" s="39">
        <v>0.11229235880398671</v>
      </c>
      <c r="W10" s="39">
        <v>0.88770764119601331</v>
      </c>
    </row>
    <row r="11" spans="1:24" x14ac:dyDescent="0.2">
      <c r="A11" s="1" t="s">
        <v>27</v>
      </c>
      <c r="B11" s="1" t="s">
        <v>5</v>
      </c>
      <c r="C11" s="17">
        <v>184</v>
      </c>
      <c r="D11" s="37">
        <v>0.94021739130434778</v>
      </c>
      <c r="E11" s="37">
        <v>5.9782608695652176E-2</v>
      </c>
      <c r="F11" s="37">
        <v>5.9782608695652176E-2</v>
      </c>
      <c r="G11" s="37">
        <v>0.94021739130434778</v>
      </c>
      <c r="H11" s="17">
        <v>125</v>
      </c>
      <c r="I11" s="37">
        <v>0.97599999999999998</v>
      </c>
      <c r="J11" s="37">
        <v>2.4E-2</v>
      </c>
      <c r="K11" s="37">
        <v>2.4E-2</v>
      </c>
      <c r="L11" s="37">
        <v>0.97599999999999998</v>
      </c>
      <c r="M11" s="17">
        <v>180</v>
      </c>
      <c r="N11" s="37">
        <v>0.84444444444444444</v>
      </c>
      <c r="O11" s="37">
        <v>0.15555555555555556</v>
      </c>
      <c r="P11" s="37">
        <v>0.14444444444444443</v>
      </c>
      <c r="Q11" s="37">
        <v>0.85555555555555562</v>
      </c>
      <c r="S11" s="34">
        <v>489</v>
      </c>
      <c r="T11" s="39">
        <v>0.91411042944785281</v>
      </c>
      <c r="U11" s="39">
        <v>8.5889570552147243E-2</v>
      </c>
      <c r="V11" s="39">
        <v>8.1799591002044994E-2</v>
      </c>
      <c r="W11" s="39">
        <v>0.91820040899795496</v>
      </c>
    </row>
    <row r="12" spans="1:24" x14ac:dyDescent="0.2">
      <c r="A12" s="1" t="s">
        <v>28</v>
      </c>
      <c r="B12" s="1" t="s">
        <v>0</v>
      </c>
      <c r="C12" s="17">
        <v>104</v>
      </c>
      <c r="D12" s="37">
        <v>0.63461538461538458</v>
      </c>
      <c r="E12" s="37">
        <v>0.36538461538461536</v>
      </c>
      <c r="F12" s="37">
        <v>0.30769230769230771</v>
      </c>
      <c r="G12" s="37">
        <v>0.69230769230769229</v>
      </c>
      <c r="H12" s="17">
        <v>65</v>
      </c>
      <c r="I12" s="37">
        <v>0.8</v>
      </c>
      <c r="J12" s="37">
        <v>0.2</v>
      </c>
      <c r="K12" s="37">
        <v>0.16923076923076924</v>
      </c>
      <c r="L12" s="37">
        <v>0.8307692307692307</v>
      </c>
      <c r="M12" s="17">
        <v>105</v>
      </c>
      <c r="N12" s="37">
        <v>0.91428571428571426</v>
      </c>
      <c r="O12" s="37">
        <v>8.5714285714285715E-2</v>
      </c>
      <c r="P12" s="37">
        <v>7.6190476190476197E-2</v>
      </c>
      <c r="Q12" s="37">
        <v>0.92380952380952386</v>
      </c>
      <c r="S12" s="34">
        <v>274</v>
      </c>
      <c r="T12" s="39">
        <v>0.78102189781021902</v>
      </c>
      <c r="U12" s="39">
        <v>0.21897810218978103</v>
      </c>
      <c r="V12" s="39">
        <v>0.18613138686131386</v>
      </c>
      <c r="W12" s="39">
        <v>0.81386861313868608</v>
      </c>
    </row>
    <row r="13" spans="1:24" x14ac:dyDescent="0.2">
      <c r="A13" s="1" t="s">
        <v>29</v>
      </c>
      <c r="B13" s="1" t="s">
        <v>3</v>
      </c>
      <c r="C13" s="17">
        <v>44</v>
      </c>
      <c r="D13" s="37">
        <v>0.93181818181818188</v>
      </c>
      <c r="E13" s="37">
        <v>6.8181818181818177E-2</v>
      </c>
      <c r="F13" s="37">
        <v>6.8181818181818177E-2</v>
      </c>
      <c r="G13" s="37">
        <v>0.93181818181818188</v>
      </c>
      <c r="H13" s="17">
        <v>36</v>
      </c>
      <c r="I13" s="37">
        <v>0.91666666666666663</v>
      </c>
      <c r="J13" s="37">
        <v>8.3333333333333329E-2</v>
      </c>
      <c r="K13" s="37">
        <v>5.5555555555555552E-2</v>
      </c>
      <c r="L13" s="37">
        <v>0.94444444444444442</v>
      </c>
      <c r="M13" s="17">
        <v>35</v>
      </c>
      <c r="N13" s="37">
        <v>0.97142857142857142</v>
      </c>
      <c r="O13" s="37">
        <v>2.8571428571428571E-2</v>
      </c>
      <c r="P13" s="37">
        <v>2.8571428571428571E-2</v>
      </c>
      <c r="Q13" s="37">
        <v>0.97142857142857142</v>
      </c>
      <c r="S13" s="34">
        <v>115</v>
      </c>
      <c r="T13" s="39">
        <v>0.93913043478260871</v>
      </c>
      <c r="U13" s="39">
        <v>6.0869565217391307E-2</v>
      </c>
      <c r="V13" s="39">
        <v>5.2173913043478258E-2</v>
      </c>
      <c r="W13" s="39">
        <v>0.94782608695652171</v>
      </c>
    </row>
    <row r="14" spans="1:24" x14ac:dyDescent="0.2">
      <c r="A14" s="1" t="s">
        <v>30</v>
      </c>
      <c r="B14" s="1" t="s">
        <v>4</v>
      </c>
      <c r="C14" s="17">
        <v>440</v>
      </c>
      <c r="D14" s="37">
        <v>0.87045454545454548</v>
      </c>
      <c r="E14" s="37">
        <v>0.12954545454545455</v>
      </c>
      <c r="F14" s="37">
        <v>0.10227272727272728</v>
      </c>
      <c r="G14" s="37">
        <v>0.89772727272727271</v>
      </c>
      <c r="H14" s="17">
        <v>349</v>
      </c>
      <c r="I14" s="37">
        <v>0.81661891117478513</v>
      </c>
      <c r="J14" s="37">
        <v>0.18338108882521489</v>
      </c>
      <c r="K14" s="37">
        <v>0.13753581661891118</v>
      </c>
      <c r="L14" s="37">
        <v>0.86246418338108888</v>
      </c>
      <c r="M14" s="17">
        <v>417</v>
      </c>
      <c r="N14" s="37">
        <v>0.75539568345323738</v>
      </c>
      <c r="O14" s="37">
        <v>0.2446043165467626</v>
      </c>
      <c r="P14" s="37">
        <v>0.1750599520383693</v>
      </c>
      <c r="Q14" s="37">
        <v>0.82494004796163067</v>
      </c>
      <c r="S14" s="34">
        <v>1206</v>
      </c>
      <c r="T14" s="39">
        <v>0.81509121061359868</v>
      </c>
      <c r="U14" s="39">
        <v>0.18490878938640132</v>
      </c>
      <c r="V14" s="39">
        <v>0.13764510779436154</v>
      </c>
      <c r="W14" s="39">
        <v>0.86235489220563843</v>
      </c>
    </row>
    <row r="15" spans="1:24" x14ac:dyDescent="0.2">
      <c r="A15" s="1" t="s">
        <v>31</v>
      </c>
      <c r="B15" s="1" t="s">
        <v>15</v>
      </c>
      <c r="C15" s="17">
        <v>704</v>
      </c>
      <c r="D15" s="37">
        <v>0.95028409090909094</v>
      </c>
      <c r="E15" s="37">
        <v>4.9715909090909088E-2</v>
      </c>
      <c r="F15" s="37">
        <v>2.8409090909090908E-2</v>
      </c>
      <c r="G15" s="37">
        <v>0.97159090909090906</v>
      </c>
      <c r="H15" s="17">
        <v>618</v>
      </c>
      <c r="I15" s="37">
        <v>0.94336569579288021</v>
      </c>
      <c r="J15" s="37">
        <v>5.6634304207119741E-2</v>
      </c>
      <c r="K15" s="37">
        <v>4.2071197411003236E-2</v>
      </c>
      <c r="L15" s="37">
        <v>0.95792880258899671</v>
      </c>
      <c r="M15" s="17">
        <v>623</v>
      </c>
      <c r="N15" s="37">
        <v>0.9534510433386838</v>
      </c>
      <c r="O15" s="37">
        <v>4.6548956661316213E-2</v>
      </c>
      <c r="P15" s="37">
        <v>3.691813804173355E-2</v>
      </c>
      <c r="Q15" s="37">
        <v>0.96308186195826639</v>
      </c>
      <c r="S15" s="34">
        <v>1945</v>
      </c>
      <c r="T15" s="39">
        <v>0.9491002570694087</v>
      </c>
      <c r="U15" s="39">
        <v>5.0899742930591262E-2</v>
      </c>
      <c r="V15" s="39">
        <v>3.5475578406169668E-2</v>
      </c>
      <c r="W15" s="39">
        <v>0.96452442159383034</v>
      </c>
    </row>
    <row r="16" spans="1:24" ht="12.75" customHeight="1" x14ac:dyDescent="0.2">
      <c r="A16" s="64" t="s">
        <v>73</v>
      </c>
      <c r="B16" s="65"/>
      <c r="C16" s="57"/>
      <c r="D16" s="38">
        <f>AVERAGE(D9:D15)</f>
        <v>0.86984552356147427</v>
      </c>
      <c r="E16" s="38">
        <f>AVERAGE(E9:E15)</f>
        <v>0.13015447643852565</v>
      </c>
      <c r="F16" s="38">
        <f>AVERAGE(F9:F15)</f>
        <v>0.10647857904274875</v>
      </c>
      <c r="G16" s="38">
        <f>AVERAGE(G9:G15)</f>
        <v>0.89352142095725118</v>
      </c>
      <c r="H16" s="57"/>
      <c r="I16" s="38">
        <f>AVERAGE(I9:I15)</f>
        <v>0.87986317329456842</v>
      </c>
      <c r="J16" s="38">
        <f>AVERAGE(J9:J15)</f>
        <v>0.12013682670543159</v>
      </c>
      <c r="K16" s="38">
        <f>AVERAGE(K9:K15)</f>
        <v>8.4319013346534008E-2</v>
      </c>
      <c r="L16" s="38">
        <f>AVERAGE(L9:L15)</f>
        <v>0.91568098665346598</v>
      </c>
      <c r="M16" s="57"/>
      <c r="N16" s="38">
        <f>AVERAGE(N9:N15)</f>
        <v>0.87591614164158749</v>
      </c>
      <c r="O16" s="38">
        <f>AVERAGE(O9:O15)</f>
        <v>0.12408385835841243</v>
      </c>
      <c r="P16" s="38">
        <f>AVERAGE(P9:P15)</f>
        <v>0.10165524231657115</v>
      </c>
      <c r="Q16" s="38">
        <f>AVERAGE(Q9:Q15)</f>
        <v>0.89834475768342892</v>
      </c>
      <c r="S16" s="36" t="s">
        <v>73</v>
      </c>
      <c r="T16" s="38">
        <f>AVERAGE(T9:T15)</f>
        <v>0.87437780422005584</v>
      </c>
      <c r="U16" s="38">
        <f>AVERAGE(U9:U15)</f>
        <v>0.12562219577994418</v>
      </c>
      <c r="V16" s="38">
        <f>AVERAGE(V9:V15)</f>
        <v>9.8606714278680549E-2</v>
      </c>
      <c r="W16" s="38">
        <f>AVERAGE(W9:W15)</f>
        <v>0.90139328572131938</v>
      </c>
    </row>
    <row r="17" spans="1:23" x14ac:dyDescent="0.2">
      <c r="A17" s="2"/>
      <c r="B17" s="2"/>
      <c r="C17" s="2"/>
      <c r="D17" s="13"/>
      <c r="E17" s="13"/>
      <c r="F17" s="13"/>
      <c r="G17" s="13"/>
      <c r="H17" s="13"/>
      <c r="I17" s="13"/>
      <c r="J17" s="13"/>
      <c r="K17" s="13"/>
      <c r="L17" s="13"/>
      <c r="M17" s="13"/>
      <c r="N17" s="13"/>
      <c r="O17" s="13"/>
      <c r="P17" s="13"/>
      <c r="Q17" s="13"/>
      <c r="T17" s="21"/>
      <c r="U17" s="21"/>
      <c r="V17" s="21"/>
    </row>
    <row r="18" spans="1:23" x14ac:dyDescent="0.2">
      <c r="A18" s="3" t="s">
        <v>20</v>
      </c>
      <c r="E18" s="21"/>
      <c r="F18" s="21"/>
      <c r="K18" s="21"/>
      <c r="T18" s="21"/>
      <c r="U18" s="21"/>
      <c r="V18" s="21"/>
    </row>
    <row r="19" spans="1:23" x14ac:dyDescent="0.2">
      <c r="A19" s="4" t="s">
        <v>19</v>
      </c>
      <c r="S19" s="68" t="s">
        <v>191</v>
      </c>
      <c r="T19" s="68"/>
      <c r="U19" s="68"/>
      <c r="V19" s="68"/>
      <c r="W19" s="68"/>
    </row>
    <row r="20" spans="1:23" x14ac:dyDescent="0.2">
      <c r="A20" s="70" t="s">
        <v>48</v>
      </c>
      <c r="B20" s="70" t="s">
        <v>46</v>
      </c>
      <c r="C20" s="72" t="s">
        <v>63</v>
      </c>
      <c r="D20" s="73"/>
      <c r="E20" s="73"/>
      <c r="F20" s="73"/>
      <c r="G20" s="74"/>
      <c r="H20" s="75" t="s">
        <v>53</v>
      </c>
      <c r="I20" s="76"/>
      <c r="J20" s="76"/>
      <c r="K20" s="76"/>
      <c r="L20" s="77"/>
      <c r="M20" s="72" t="s">
        <v>24</v>
      </c>
      <c r="N20" s="73"/>
      <c r="O20" s="73"/>
      <c r="P20" s="73"/>
      <c r="Q20" s="74"/>
      <c r="S20" s="69"/>
      <c r="T20" s="69"/>
      <c r="U20" s="69"/>
      <c r="V20" s="69"/>
      <c r="W20" s="69"/>
    </row>
    <row r="21" spans="1:23" ht="51" x14ac:dyDescent="0.2">
      <c r="A21" s="71"/>
      <c r="B21" s="71"/>
      <c r="C21" s="30" t="s">
        <v>75</v>
      </c>
      <c r="D21" s="30" t="s">
        <v>76</v>
      </c>
      <c r="E21" s="30" t="s">
        <v>77</v>
      </c>
      <c r="F21" s="30" t="s">
        <v>78</v>
      </c>
      <c r="G21" s="30" t="s">
        <v>52</v>
      </c>
      <c r="H21" s="29" t="s">
        <v>75</v>
      </c>
      <c r="I21" s="29" t="s">
        <v>76</v>
      </c>
      <c r="J21" s="29" t="s">
        <v>77</v>
      </c>
      <c r="K21" s="29" t="s">
        <v>78</v>
      </c>
      <c r="L21" s="29" t="s">
        <v>52</v>
      </c>
      <c r="M21" s="30" t="s">
        <v>75</v>
      </c>
      <c r="N21" s="30" t="s">
        <v>76</v>
      </c>
      <c r="O21" s="30" t="s">
        <v>77</v>
      </c>
      <c r="P21" s="30" t="s">
        <v>78</v>
      </c>
      <c r="Q21" s="30" t="s">
        <v>52</v>
      </c>
      <c r="S21" s="29" t="s">
        <v>75</v>
      </c>
      <c r="T21" s="30" t="s">
        <v>76</v>
      </c>
      <c r="U21" s="30" t="s">
        <v>77</v>
      </c>
      <c r="V21" s="30" t="s">
        <v>78</v>
      </c>
      <c r="W21" s="30" t="s">
        <v>52</v>
      </c>
    </row>
    <row r="22" spans="1:23" ht="12.75" customHeight="1" x14ac:dyDescent="0.2">
      <c r="A22" s="64" t="s">
        <v>50</v>
      </c>
      <c r="B22" s="65"/>
      <c r="C22" s="58"/>
      <c r="D22" s="14">
        <f>AVERAGE(D23:D34)</f>
        <v>0.7532720667763303</v>
      </c>
      <c r="E22" s="14">
        <f>AVERAGE(E23:E34)</f>
        <v>0.24672793322366959</v>
      </c>
      <c r="F22" s="14">
        <f>AVERAGE(F23:F34)</f>
        <v>0.20615585729731181</v>
      </c>
      <c r="G22" s="14">
        <f>AVERAGE(G23:G34)</f>
        <v>0.79384414270268822</v>
      </c>
      <c r="H22" s="58"/>
      <c r="I22" s="14">
        <f>AVERAGE(I23:I34)</f>
        <v>0.83220790681066659</v>
      </c>
      <c r="J22" s="14">
        <f>AVERAGE(J23:J34)</f>
        <v>0.16779209318933355</v>
      </c>
      <c r="K22" s="14">
        <f>AVERAGE(K23:K34)</f>
        <v>0.15117372801522178</v>
      </c>
      <c r="L22" s="14">
        <f>AVERAGE(L23:L34)</f>
        <v>0.84882627198477811</v>
      </c>
      <c r="M22" s="58"/>
      <c r="N22" s="14">
        <f>AVERAGE(N23:N34)</f>
        <v>0.86605044702476064</v>
      </c>
      <c r="O22" s="14">
        <f>AVERAGE(O23:O34)</f>
        <v>0.1339495529752395</v>
      </c>
      <c r="P22" s="14">
        <f>AVERAGE(P23:P34)</f>
        <v>0.12054365503743392</v>
      </c>
      <c r="Q22" s="14">
        <f>AVERAGE(Q23:Q34)</f>
        <v>0.87945634496256619</v>
      </c>
      <c r="S22" s="20"/>
      <c r="T22" s="14">
        <f>AVERAGE(T23:T34)</f>
        <v>0.8022489468183277</v>
      </c>
      <c r="U22" s="14">
        <f>AVERAGE(U23:U34)</f>
        <v>0.19775105318167244</v>
      </c>
      <c r="V22" s="14">
        <f>AVERAGE(V23:V34)</f>
        <v>0.16497162193381629</v>
      </c>
      <c r="W22" s="14">
        <f>AVERAGE(W23:W34)</f>
        <v>0.83502837806618369</v>
      </c>
    </row>
    <row r="23" spans="1:23" outlineLevel="1" x14ac:dyDescent="0.2">
      <c r="A23" s="5" t="s">
        <v>32</v>
      </c>
      <c r="B23" s="5" t="s">
        <v>6</v>
      </c>
      <c r="C23" s="17">
        <v>683</v>
      </c>
      <c r="D23" s="37">
        <v>0.89604685212298685</v>
      </c>
      <c r="E23" s="37">
        <v>0.10395314787701318</v>
      </c>
      <c r="F23" s="37">
        <v>9.224011713030747E-2</v>
      </c>
      <c r="G23" s="37">
        <v>0.90775988286969256</v>
      </c>
      <c r="H23" s="17">
        <v>607</v>
      </c>
      <c r="I23" s="37">
        <v>0.93245469522240532</v>
      </c>
      <c r="J23" s="37">
        <v>6.7545304777594725E-2</v>
      </c>
      <c r="K23" s="37">
        <v>6.7545304777594725E-2</v>
      </c>
      <c r="L23" s="37">
        <v>0.93245469522240532</v>
      </c>
      <c r="M23" s="17">
        <v>677</v>
      </c>
      <c r="N23" s="37">
        <v>0.91728212703101919</v>
      </c>
      <c r="O23" s="37">
        <v>8.2717872968980796E-2</v>
      </c>
      <c r="P23" s="37">
        <v>8.2717872968980796E-2</v>
      </c>
      <c r="Q23" s="37">
        <v>0.91728212703101919</v>
      </c>
      <c r="S23" s="34">
        <v>1967</v>
      </c>
      <c r="T23" s="39">
        <v>0.91459074733096091</v>
      </c>
      <c r="U23" s="39">
        <v>8.5409252669039148E-2</v>
      </c>
      <c r="V23" s="39">
        <v>8.1342145399084895E-2</v>
      </c>
      <c r="W23" s="39">
        <v>0.91865785460091509</v>
      </c>
    </row>
    <row r="24" spans="1:23" outlineLevel="1" x14ac:dyDescent="0.2">
      <c r="A24" s="32" t="s">
        <v>110</v>
      </c>
      <c r="B24" s="49" t="s">
        <v>111</v>
      </c>
      <c r="C24" s="17">
        <v>39</v>
      </c>
      <c r="D24" s="37">
        <v>0.82051282051282048</v>
      </c>
      <c r="E24" s="37">
        <v>0.17948717948717949</v>
      </c>
      <c r="F24" s="37">
        <v>0.17948717948717949</v>
      </c>
      <c r="G24" s="37">
        <v>0.82051282051282048</v>
      </c>
      <c r="H24" s="17">
        <v>36</v>
      </c>
      <c r="I24" s="37">
        <v>0.80555555555555558</v>
      </c>
      <c r="J24" s="37">
        <v>0.19444444444444445</v>
      </c>
      <c r="K24" s="37">
        <v>0.19444444444444445</v>
      </c>
      <c r="L24" s="37">
        <v>0.80555555555555558</v>
      </c>
      <c r="M24" s="17">
        <v>38</v>
      </c>
      <c r="N24" s="37">
        <v>0.81578947368421051</v>
      </c>
      <c r="O24" s="37">
        <v>0.18421052631578946</v>
      </c>
      <c r="P24" s="37">
        <v>0.18421052631578946</v>
      </c>
      <c r="Q24" s="37">
        <v>0.81578947368421051</v>
      </c>
      <c r="S24" s="34">
        <v>113</v>
      </c>
      <c r="T24" s="39">
        <v>0.81415929203539816</v>
      </c>
      <c r="U24" s="39">
        <v>0.18584070796460178</v>
      </c>
      <c r="V24" s="39">
        <v>0.18584070796460178</v>
      </c>
      <c r="W24" s="39">
        <v>0.81415929203539816</v>
      </c>
    </row>
    <row r="25" spans="1:23" outlineLevel="1" x14ac:dyDescent="0.2">
      <c r="A25" s="5" t="s">
        <v>33</v>
      </c>
      <c r="B25" s="5" t="s">
        <v>8</v>
      </c>
      <c r="C25" s="17">
        <v>143</v>
      </c>
      <c r="D25" s="37">
        <v>0.66433566433566438</v>
      </c>
      <c r="E25" s="37">
        <v>0.33566433566433568</v>
      </c>
      <c r="F25" s="37">
        <v>0.2937062937062937</v>
      </c>
      <c r="G25" s="37">
        <v>0.70629370629370625</v>
      </c>
      <c r="H25" s="17">
        <v>135</v>
      </c>
      <c r="I25" s="37">
        <v>0.82222222222222219</v>
      </c>
      <c r="J25" s="37">
        <v>0.17777777777777778</v>
      </c>
      <c r="K25" s="37">
        <v>0.13333333333333333</v>
      </c>
      <c r="L25" s="37">
        <v>0.8666666666666667</v>
      </c>
      <c r="M25" s="17">
        <v>187</v>
      </c>
      <c r="N25" s="37">
        <v>0.80748663101604279</v>
      </c>
      <c r="O25" s="37">
        <v>0.19251336898395721</v>
      </c>
      <c r="P25" s="37">
        <v>0.14438502673796791</v>
      </c>
      <c r="Q25" s="37">
        <v>0.85561497326203206</v>
      </c>
      <c r="S25" s="34">
        <v>465</v>
      </c>
      <c r="T25" s="39">
        <v>0.76774193548387093</v>
      </c>
      <c r="U25" s="39">
        <v>0.23225806451612904</v>
      </c>
      <c r="V25" s="39">
        <v>0.18709677419354839</v>
      </c>
      <c r="W25" s="39">
        <v>0.81290322580645158</v>
      </c>
    </row>
    <row r="26" spans="1:23" outlineLevel="1" x14ac:dyDescent="0.2">
      <c r="A26" s="32" t="s">
        <v>117</v>
      </c>
      <c r="B26" s="5" t="s">
        <v>116</v>
      </c>
      <c r="C26" s="17">
        <v>156</v>
      </c>
      <c r="D26" s="37">
        <v>0.66666666666666674</v>
      </c>
      <c r="E26" s="37">
        <v>0.33333333333333331</v>
      </c>
      <c r="F26" s="37">
        <v>0.32692307692307693</v>
      </c>
      <c r="G26" s="37">
        <v>0.67307692307692313</v>
      </c>
      <c r="H26" s="17">
        <v>148</v>
      </c>
      <c r="I26" s="37">
        <v>0.82432432432432434</v>
      </c>
      <c r="J26" s="37">
        <v>0.17567567567567569</v>
      </c>
      <c r="K26" s="37">
        <v>0.16216216216216217</v>
      </c>
      <c r="L26" s="37">
        <v>0.83783783783783783</v>
      </c>
      <c r="M26" s="17">
        <v>159</v>
      </c>
      <c r="N26" s="37">
        <v>0.77987421383647804</v>
      </c>
      <c r="O26" s="37">
        <v>0.22012578616352202</v>
      </c>
      <c r="P26" s="37">
        <v>0.22012578616352202</v>
      </c>
      <c r="Q26" s="37">
        <v>0.77987421383647804</v>
      </c>
      <c r="S26" s="34">
        <v>463</v>
      </c>
      <c r="T26" s="39">
        <v>0.75593952483801297</v>
      </c>
      <c r="U26" s="39">
        <v>0.24406047516198703</v>
      </c>
      <c r="V26" s="39">
        <v>0.23758099352051837</v>
      </c>
      <c r="W26" s="39">
        <v>0.76241900647948158</v>
      </c>
    </row>
    <row r="27" spans="1:23" outlineLevel="1" x14ac:dyDescent="0.2">
      <c r="A27" s="5" t="s">
        <v>34</v>
      </c>
      <c r="B27" s="5" t="s">
        <v>7</v>
      </c>
      <c r="C27" s="17">
        <v>677</v>
      </c>
      <c r="D27" s="37">
        <v>0.79615952732644013</v>
      </c>
      <c r="E27" s="37">
        <v>0.20384047267355981</v>
      </c>
      <c r="F27" s="37">
        <v>0.18168389955686853</v>
      </c>
      <c r="G27" s="37">
        <v>0.81831610044313141</v>
      </c>
      <c r="H27" s="17">
        <v>620</v>
      </c>
      <c r="I27" s="37">
        <v>0.89516129032258063</v>
      </c>
      <c r="J27" s="37">
        <v>0.10483870967741936</v>
      </c>
      <c r="K27" s="37">
        <v>0.10161290322580645</v>
      </c>
      <c r="L27" s="37">
        <v>0.89838709677419359</v>
      </c>
      <c r="M27" s="17">
        <v>721</v>
      </c>
      <c r="N27" s="37">
        <v>0.8862690707350902</v>
      </c>
      <c r="O27" s="37">
        <v>0.11373092926490985</v>
      </c>
      <c r="P27" s="37">
        <v>0.10818307905686546</v>
      </c>
      <c r="Q27" s="37">
        <v>0.89181692094313458</v>
      </c>
      <c r="S27" s="34">
        <v>2018</v>
      </c>
      <c r="T27" s="39">
        <v>0.85877106045589691</v>
      </c>
      <c r="U27" s="39">
        <v>0.14122893954410307</v>
      </c>
      <c r="V27" s="39">
        <v>0.13082259663032705</v>
      </c>
      <c r="W27" s="39">
        <v>0.86917740336967297</v>
      </c>
    </row>
    <row r="28" spans="1:23" outlineLevel="1" x14ac:dyDescent="0.2">
      <c r="A28" s="32" t="s">
        <v>112</v>
      </c>
      <c r="B28" s="8" t="s">
        <v>113</v>
      </c>
      <c r="C28" s="17">
        <v>191</v>
      </c>
      <c r="D28" s="37">
        <v>0.8586387434554974</v>
      </c>
      <c r="E28" s="37">
        <v>0.14136125654450263</v>
      </c>
      <c r="F28" s="37">
        <v>0.1256544502617801</v>
      </c>
      <c r="G28" s="37">
        <v>0.87434554973821987</v>
      </c>
      <c r="H28" s="17">
        <v>150</v>
      </c>
      <c r="I28" s="37">
        <v>0.71333333333333337</v>
      </c>
      <c r="J28" s="37">
        <v>0.28666666666666668</v>
      </c>
      <c r="K28" s="37">
        <v>0.24666666666666667</v>
      </c>
      <c r="L28" s="37">
        <v>0.7533333333333333</v>
      </c>
      <c r="M28" s="17">
        <v>166</v>
      </c>
      <c r="N28" s="37">
        <v>0.89759036144578319</v>
      </c>
      <c r="O28" s="37">
        <v>0.10240963855421686</v>
      </c>
      <c r="P28" s="37">
        <v>0.10240963855421686</v>
      </c>
      <c r="Q28" s="37">
        <v>0.89759036144578319</v>
      </c>
      <c r="S28" s="34">
        <v>507</v>
      </c>
      <c r="T28" s="39">
        <v>0.82840236686390534</v>
      </c>
      <c r="U28" s="39">
        <v>0.17159763313609466</v>
      </c>
      <c r="V28" s="39">
        <v>0.15384615384615385</v>
      </c>
      <c r="W28" s="39">
        <v>0.84615384615384615</v>
      </c>
    </row>
    <row r="29" spans="1:23" outlineLevel="1" x14ac:dyDescent="0.2">
      <c r="A29" s="32" t="s">
        <v>104</v>
      </c>
      <c r="B29" s="47" t="s">
        <v>105</v>
      </c>
      <c r="C29" s="17">
        <v>151</v>
      </c>
      <c r="D29" s="37">
        <v>0.84768211920529801</v>
      </c>
      <c r="E29" s="37">
        <v>0.15231788079470199</v>
      </c>
      <c r="F29" s="37">
        <v>0.14569536423841059</v>
      </c>
      <c r="G29" s="37">
        <v>0.85430463576158944</v>
      </c>
      <c r="H29" s="17">
        <v>136</v>
      </c>
      <c r="I29" s="37">
        <v>0.84558823529411764</v>
      </c>
      <c r="J29" s="37">
        <v>0.15441176470588236</v>
      </c>
      <c r="K29" s="37">
        <v>0.15441176470588236</v>
      </c>
      <c r="L29" s="37">
        <v>0.84558823529411764</v>
      </c>
      <c r="M29" s="17">
        <v>158</v>
      </c>
      <c r="N29" s="37">
        <v>0.86708860759493667</v>
      </c>
      <c r="O29" s="37">
        <v>0.13291139240506328</v>
      </c>
      <c r="P29" s="37">
        <v>0.10759493670886076</v>
      </c>
      <c r="Q29" s="37">
        <v>0.89240506329113922</v>
      </c>
      <c r="S29" s="34">
        <v>445</v>
      </c>
      <c r="T29" s="39">
        <v>0.8539325842696629</v>
      </c>
      <c r="U29" s="39">
        <v>0.14606741573033707</v>
      </c>
      <c r="V29" s="39">
        <v>0.1348314606741573</v>
      </c>
      <c r="W29" s="39">
        <v>0.8651685393258427</v>
      </c>
    </row>
    <row r="30" spans="1:23" outlineLevel="1" x14ac:dyDescent="0.2">
      <c r="A30" s="32" t="s">
        <v>72</v>
      </c>
      <c r="B30" s="32" t="s">
        <v>142</v>
      </c>
      <c r="C30" s="17">
        <v>432</v>
      </c>
      <c r="D30" s="37">
        <v>0.8657407407407407</v>
      </c>
      <c r="E30" s="37">
        <v>0.13425925925925927</v>
      </c>
      <c r="F30" s="37">
        <v>0.11574074074074074</v>
      </c>
      <c r="G30" s="37">
        <v>0.8842592592592593</v>
      </c>
      <c r="H30" s="17">
        <v>363</v>
      </c>
      <c r="I30" s="37">
        <v>0.84573002754820936</v>
      </c>
      <c r="J30" s="37">
        <v>0.15426997245179064</v>
      </c>
      <c r="K30" s="37">
        <v>0.11570247933884298</v>
      </c>
      <c r="L30" s="37">
        <v>0.88429752066115697</v>
      </c>
      <c r="M30" s="17">
        <v>482</v>
      </c>
      <c r="N30" s="37">
        <v>0.88381742738589208</v>
      </c>
      <c r="O30" s="37">
        <v>0.11618257261410789</v>
      </c>
      <c r="P30" s="37">
        <v>0.1037344398340249</v>
      </c>
      <c r="Q30" s="37">
        <v>0.89626556016597514</v>
      </c>
      <c r="S30" s="34">
        <v>1277</v>
      </c>
      <c r="T30" s="39">
        <v>0.86687548942834769</v>
      </c>
      <c r="U30" s="39">
        <v>0.13312451057165231</v>
      </c>
      <c r="V30" s="39">
        <v>0.11119812059514488</v>
      </c>
      <c r="W30" s="39">
        <v>0.88880187940485511</v>
      </c>
    </row>
    <row r="31" spans="1:23" outlineLevel="1" x14ac:dyDescent="0.2">
      <c r="A31" s="5" t="s">
        <v>35</v>
      </c>
      <c r="B31" s="5" t="s">
        <v>79</v>
      </c>
      <c r="C31" s="17">
        <v>622</v>
      </c>
      <c r="D31" s="37">
        <v>0.91157556270096463</v>
      </c>
      <c r="E31" s="37">
        <v>8.8424437299035374E-2</v>
      </c>
      <c r="F31" s="37">
        <v>7.5562700964630219E-2</v>
      </c>
      <c r="G31" s="37">
        <v>0.92443729903536975</v>
      </c>
      <c r="H31" s="17">
        <v>552</v>
      </c>
      <c r="I31" s="37">
        <v>0.88405797101449279</v>
      </c>
      <c r="J31" s="37">
        <v>0.11594202898550725</v>
      </c>
      <c r="K31" s="37">
        <v>0.1068840579710145</v>
      </c>
      <c r="L31" s="37">
        <v>0.89311594202898548</v>
      </c>
      <c r="M31" s="17">
        <v>711</v>
      </c>
      <c r="N31" s="37">
        <v>0.90717299578059074</v>
      </c>
      <c r="O31" s="37">
        <v>9.2827004219409287E-2</v>
      </c>
      <c r="P31" s="37">
        <v>9.2827004219409287E-2</v>
      </c>
      <c r="Q31" s="37">
        <v>0.90717299578059074</v>
      </c>
      <c r="S31" s="34">
        <v>1885</v>
      </c>
      <c r="T31" s="39">
        <v>0.90185676392572944</v>
      </c>
      <c r="U31" s="39">
        <v>9.8143236074270557E-2</v>
      </c>
      <c r="V31" s="39">
        <v>9.1246684350132626E-2</v>
      </c>
      <c r="W31" s="39">
        <v>0.90875331564986739</v>
      </c>
    </row>
    <row r="32" spans="1:23" outlineLevel="1" x14ac:dyDescent="0.2">
      <c r="A32" s="32" t="s">
        <v>102</v>
      </c>
      <c r="B32" s="5" t="s">
        <v>103</v>
      </c>
      <c r="C32" s="17">
        <v>179</v>
      </c>
      <c r="D32" s="37">
        <v>0.74860335195530725</v>
      </c>
      <c r="E32" s="37">
        <v>0.25139664804469275</v>
      </c>
      <c r="F32" s="37">
        <v>0.25139664804469275</v>
      </c>
      <c r="G32" s="37">
        <v>0.74860335195530725</v>
      </c>
      <c r="H32" s="17">
        <v>154</v>
      </c>
      <c r="I32" s="37">
        <v>0.7857142857142857</v>
      </c>
      <c r="J32" s="37">
        <v>0.21428571428571427</v>
      </c>
      <c r="K32" s="37">
        <v>0.20779220779220781</v>
      </c>
      <c r="L32" s="37">
        <v>0.79220779220779214</v>
      </c>
      <c r="M32" s="17">
        <v>166</v>
      </c>
      <c r="N32" s="37">
        <v>0.90963855421686746</v>
      </c>
      <c r="O32" s="37">
        <v>9.036144578313253E-2</v>
      </c>
      <c r="P32" s="37">
        <v>8.4337349397590355E-2</v>
      </c>
      <c r="Q32" s="37">
        <v>0.9156626506024097</v>
      </c>
      <c r="S32" s="34">
        <v>499</v>
      </c>
      <c r="T32" s="39">
        <v>0.81362725450901807</v>
      </c>
      <c r="U32" s="39">
        <v>0.18637274549098196</v>
      </c>
      <c r="V32" s="39">
        <v>0.18236472945891782</v>
      </c>
      <c r="W32" s="39">
        <v>0.8176352705410822</v>
      </c>
    </row>
    <row r="33" spans="1:23" outlineLevel="1" x14ac:dyDescent="0.2">
      <c r="A33" s="46" t="s">
        <v>114</v>
      </c>
      <c r="B33" s="5" t="s">
        <v>115</v>
      </c>
      <c r="C33" s="17">
        <v>4</v>
      </c>
      <c r="D33" s="37">
        <v>0.5</v>
      </c>
      <c r="E33" s="37">
        <v>0.5</v>
      </c>
      <c r="F33" s="37">
        <v>0.25</v>
      </c>
      <c r="G33" s="37">
        <v>0.75</v>
      </c>
      <c r="H33" s="17">
        <v>1</v>
      </c>
      <c r="I33" s="37">
        <v>1</v>
      </c>
      <c r="J33" s="37">
        <v>0</v>
      </c>
      <c r="K33" s="37">
        <v>0</v>
      </c>
      <c r="L33" s="37">
        <v>1</v>
      </c>
      <c r="M33" s="17">
        <v>0</v>
      </c>
      <c r="N33" s="37" t="s">
        <v>194</v>
      </c>
      <c r="O33" s="37" t="s">
        <v>194</v>
      </c>
      <c r="P33" s="37" t="s">
        <v>194</v>
      </c>
      <c r="Q33" s="37" t="s">
        <v>194</v>
      </c>
      <c r="S33" s="34">
        <v>5</v>
      </c>
      <c r="T33" s="39">
        <v>0.6</v>
      </c>
      <c r="U33" s="39">
        <v>0.4</v>
      </c>
      <c r="V33" s="39">
        <v>0.2</v>
      </c>
      <c r="W33" s="39">
        <v>0.8</v>
      </c>
    </row>
    <row r="34" spans="1:23" outlineLevel="1" x14ac:dyDescent="0.2">
      <c r="A34" s="46" t="s">
        <v>100</v>
      </c>
      <c r="B34" s="5" t="s">
        <v>101</v>
      </c>
      <c r="C34" s="17">
        <v>218</v>
      </c>
      <c r="D34" s="37">
        <v>0.46330275229357798</v>
      </c>
      <c r="E34" s="37">
        <v>0.53669724770642202</v>
      </c>
      <c r="F34" s="37">
        <v>0.43577981651376146</v>
      </c>
      <c r="G34" s="37">
        <v>0.56422018348623859</v>
      </c>
      <c r="H34" s="17">
        <v>204</v>
      </c>
      <c r="I34" s="37">
        <v>0.63235294117647056</v>
      </c>
      <c r="J34" s="37">
        <v>0.36764705882352944</v>
      </c>
      <c r="K34" s="37">
        <v>0.3235294117647059</v>
      </c>
      <c r="L34" s="37">
        <v>0.67647058823529416</v>
      </c>
      <c r="M34" s="17">
        <v>220</v>
      </c>
      <c r="N34" s="37">
        <v>0.8545454545454545</v>
      </c>
      <c r="O34" s="37">
        <v>0.14545454545454545</v>
      </c>
      <c r="P34" s="37">
        <v>9.5454545454545459E-2</v>
      </c>
      <c r="Q34" s="37">
        <v>0.90454545454545454</v>
      </c>
      <c r="S34" s="34">
        <v>642</v>
      </c>
      <c r="T34" s="39">
        <v>0.65109034267912769</v>
      </c>
      <c r="U34" s="39">
        <v>0.34890965732087226</v>
      </c>
      <c r="V34" s="39">
        <v>0.2834890965732087</v>
      </c>
      <c r="W34" s="39">
        <v>0.71651090342679136</v>
      </c>
    </row>
    <row r="35" spans="1:23" ht="12.75" customHeight="1" x14ac:dyDescent="0.2">
      <c r="A35" s="66" t="s">
        <v>49</v>
      </c>
      <c r="B35" s="67"/>
      <c r="C35" s="59"/>
      <c r="D35" s="14">
        <f>AVERAGE(D36:D46)</f>
        <v>0.83525130763382138</v>
      </c>
      <c r="E35" s="14">
        <f>AVERAGE(E36:E46)</f>
        <v>0.16474869236617865</v>
      </c>
      <c r="F35" s="14">
        <f>AVERAGE(F36:F46)</f>
        <v>0.12566035342245421</v>
      </c>
      <c r="G35" s="14">
        <f>AVERAGE(G36:G46)</f>
        <v>0.87433964657754581</v>
      </c>
      <c r="H35" s="59"/>
      <c r="I35" s="14">
        <f>AVERAGE(I36:I46)</f>
        <v>0.89552338778667295</v>
      </c>
      <c r="J35" s="14">
        <f>AVERAGE(J36:J46)</f>
        <v>0.10447661221332695</v>
      </c>
      <c r="K35" s="14">
        <f>AVERAGE(K36:K46)</f>
        <v>7.3929182763561432E-2</v>
      </c>
      <c r="L35" s="14">
        <f>AVERAGE(L36:L46)</f>
        <v>0.92607081723643847</v>
      </c>
      <c r="M35" s="59"/>
      <c r="N35" s="14">
        <f>AVERAGE(N36:N46)</f>
        <v>0.88935473574850277</v>
      </c>
      <c r="O35" s="14">
        <f>AVERAGE(O36:O46)</f>
        <v>0.11064526425149718</v>
      </c>
      <c r="P35" s="14">
        <f>AVERAGE(P36:P46)</f>
        <v>0.10667701028324322</v>
      </c>
      <c r="Q35" s="14">
        <f>AVERAGE(Q36:Q46)</f>
        <v>0.89332298971675683</v>
      </c>
      <c r="S35" s="51"/>
      <c r="T35" s="14">
        <f>AVERAGE(T36:T46)</f>
        <v>0.87954691701710486</v>
      </c>
      <c r="U35" s="14">
        <f>AVERAGE(U36:U46)</f>
        <v>0.12045308298289513</v>
      </c>
      <c r="V35" s="14">
        <f>AVERAGE(V36:V46)</f>
        <v>9.586745827563492E-2</v>
      </c>
      <c r="W35" s="14">
        <f>AVERAGE(W36:W46)</f>
        <v>0.90413254172436508</v>
      </c>
    </row>
    <row r="36" spans="1:23" outlineLevel="1" x14ac:dyDescent="0.2">
      <c r="A36" s="5" t="s">
        <v>36</v>
      </c>
      <c r="B36" s="9" t="s">
        <v>13</v>
      </c>
      <c r="C36" s="17">
        <v>59</v>
      </c>
      <c r="D36" s="37">
        <v>0.77966101694915257</v>
      </c>
      <c r="E36" s="37">
        <v>0.22033898305084745</v>
      </c>
      <c r="F36" s="37">
        <v>0.16949152542372881</v>
      </c>
      <c r="G36" s="37">
        <v>0.83050847457627119</v>
      </c>
      <c r="H36" s="17">
        <v>55</v>
      </c>
      <c r="I36" s="37">
        <v>0.72727272727272729</v>
      </c>
      <c r="J36" s="37">
        <v>0.27272727272727271</v>
      </c>
      <c r="K36" s="37">
        <v>0.14545454545454545</v>
      </c>
      <c r="L36" s="37">
        <v>0.8545454545454545</v>
      </c>
      <c r="M36" s="17">
        <v>70</v>
      </c>
      <c r="N36" s="37">
        <v>0.72857142857142865</v>
      </c>
      <c r="O36" s="37">
        <v>0.27142857142857141</v>
      </c>
      <c r="P36" s="37">
        <v>0.27142857142857141</v>
      </c>
      <c r="Q36" s="37">
        <v>0.72857142857142865</v>
      </c>
      <c r="S36" s="34">
        <v>184</v>
      </c>
      <c r="T36" s="39">
        <v>0.74456521739130432</v>
      </c>
      <c r="U36" s="39">
        <v>0.25543478260869568</v>
      </c>
      <c r="V36" s="39">
        <v>0.20108695652173914</v>
      </c>
      <c r="W36" s="39">
        <v>0.79891304347826086</v>
      </c>
    </row>
    <row r="37" spans="1:23" outlineLevel="1" x14ac:dyDescent="0.2">
      <c r="A37" s="32" t="s">
        <v>122</v>
      </c>
      <c r="B37" s="9" t="s">
        <v>123</v>
      </c>
      <c r="C37" s="17">
        <v>22</v>
      </c>
      <c r="D37" s="37">
        <v>0.95454545454545459</v>
      </c>
      <c r="E37" s="37">
        <v>4.5454545454545456E-2</v>
      </c>
      <c r="F37" s="37">
        <v>0</v>
      </c>
      <c r="G37" s="37">
        <v>1</v>
      </c>
      <c r="H37" s="17">
        <v>20</v>
      </c>
      <c r="I37" s="37">
        <v>0.9</v>
      </c>
      <c r="J37" s="37">
        <v>0.1</v>
      </c>
      <c r="K37" s="37">
        <v>0.1</v>
      </c>
      <c r="L37" s="37">
        <v>0.9</v>
      </c>
      <c r="M37" s="17">
        <v>20</v>
      </c>
      <c r="N37" s="37">
        <v>0.9</v>
      </c>
      <c r="O37" s="37">
        <v>0.1</v>
      </c>
      <c r="P37" s="37">
        <v>0.1</v>
      </c>
      <c r="Q37" s="37">
        <v>0.9</v>
      </c>
      <c r="S37" s="34">
        <v>62</v>
      </c>
      <c r="T37" s="39">
        <v>0.91935483870967738</v>
      </c>
      <c r="U37" s="39">
        <v>8.0645161290322578E-2</v>
      </c>
      <c r="V37" s="39">
        <v>6.4516129032258063E-2</v>
      </c>
      <c r="W37" s="39">
        <v>0.93548387096774199</v>
      </c>
    </row>
    <row r="38" spans="1:23" outlineLevel="1" x14ac:dyDescent="0.2">
      <c r="A38" s="5" t="s">
        <v>37</v>
      </c>
      <c r="B38" s="9" t="s">
        <v>11</v>
      </c>
      <c r="C38" s="17">
        <v>200</v>
      </c>
      <c r="D38" s="37">
        <v>0.98499999999999999</v>
      </c>
      <c r="E38" s="37">
        <v>1.4999999999999999E-2</v>
      </c>
      <c r="F38" s="37">
        <v>0.01</v>
      </c>
      <c r="G38" s="37">
        <v>0.99</v>
      </c>
      <c r="H38" s="17">
        <v>179</v>
      </c>
      <c r="I38" s="37">
        <v>0.98882681564245811</v>
      </c>
      <c r="J38" s="37">
        <v>1.11731843575419E-2</v>
      </c>
      <c r="K38" s="37">
        <v>1.11731843575419E-2</v>
      </c>
      <c r="L38" s="37">
        <v>0.98882681564245811</v>
      </c>
      <c r="M38" s="17">
        <v>201</v>
      </c>
      <c r="N38" s="37">
        <v>0.99004975124378114</v>
      </c>
      <c r="O38" s="37">
        <v>9.9502487562189053E-3</v>
      </c>
      <c r="P38" s="37">
        <v>9.9502487562189053E-3</v>
      </c>
      <c r="Q38" s="37">
        <v>0.99004975124378114</v>
      </c>
      <c r="S38" s="34">
        <v>580</v>
      </c>
      <c r="T38" s="39">
        <v>0.98793103448275865</v>
      </c>
      <c r="U38" s="39">
        <v>1.2068965517241379E-2</v>
      </c>
      <c r="V38" s="39">
        <v>1.0344827586206896E-2</v>
      </c>
      <c r="W38" s="39">
        <v>0.98965517241379308</v>
      </c>
    </row>
    <row r="39" spans="1:23" outlineLevel="1" x14ac:dyDescent="0.2">
      <c r="A39" s="5" t="s">
        <v>38</v>
      </c>
      <c r="B39" s="9" t="s">
        <v>12</v>
      </c>
      <c r="C39" s="17">
        <v>17</v>
      </c>
      <c r="D39" s="37">
        <v>0.41176470588235292</v>
      </c>
      <c r="E39" s="37">
        <v>0.58823529411764708</v>
      </c>
      <c r="F39" s="37">
        <v>0.58823529411764708</v>
      </c>
      <c r="G39" s="37">
        <v>0.41176470588235292</v>
      </c>
      <c r="H39" s="17">
        <v>19</v>
      </c>
      <c r="I39" s="37">
        <v>0.57894736842105265</v>
      </c>
      <c r="J39" s="37">
        <v>0.42105263157894735</v>
      </c>
      <c r="K39" s="37">
        <v>0.31578947368421051</v>
      </c>
      <c r="L39" s="37">
        <v>0.68421052631578949</v>
      </c>
      <c r="M39" s="17">
        <v>28</v>
      </c>
      <c r="N39" s="37">
        <v>0.5</v>
      </c>
      <c r="O39" s="37">
        <v>0.5</v>
      </c>
      <c r="P39" s="37">
        <v>0.4642857142857143</v>
      </c>
      <c r="Q39" s="37">
        <v>0.5357142857142857</v>
      </c>
      <c r="S39" s="34">
        <v>64</v>
      </c>
      <c r="T39" s="39">
        <v>0.5</v>
      </c>
      <c r="U39" s="39">
        <v>0.5</v>
      </c>
      <c r="V39" s="39">
        <v>0.453125</v>
      </c>
      <c r="W39" s="39">
        <v>0.546875</v>
      </c>
    </row>
    <row r="40" spans="1:23" outlineLevel="1" x14ac:dyDescent="0.2">
      <c r="A40" s="5" t="s">
        <v>39</v>
      </c>
      <c r="B40" s="9" t="s">
        <v>21</v>
      </c>
      <c r="C40" s="17">
        <v>13</v>
      </c>
      <c r="D40" s="37">
        <v>0.76923076923076916</v>
      </c>
      <c r="E40" s="37">
        <v>0.23076923076923078</v>
      </c>
      <c r="F40" s="37">
        <v>7.6923076923076927E-2</v>
      </c>
      <c r="G40" s="37">
        <v>0.92307692307692313</v>
      </c>
      <c r="H40" s="17">
        <v>15</v>
      </c>
      <c r="I40" s="37">
        <v>0.8666666666666667</v>
      </c>
      <c r="J40" s="37">
        <v>0.13333333333333333</v>
      </c>
      <c r="K40" s="37">
        <v>0.13333333333333333</v>
      </c>
      <c r="L40" s="37">
        <v>0.8666666666666667</v>
      </c>
      <c r="M40" s="17">
        <v>0</v>
      </c>
      <c r="N40" s="37" t="s">
        <v>194</v>
      </c>
      <c r="O40" s="37" t="s">
        <v>194</v>
      </c>
      <c r="P40" s="37" t="s">
        <v>194</v>
      </c>
      <c r="Q40" s="37" t="s">
        <v>194</v>
      </c>
      <c r="S40" s="34">
        <v>28</v>
      </c>
      <c r="T40" s="39">
        <v>0.8214285714285714</v>
      </c>
      <c r="U40" s="39">
        <v>0.17857142857142858</v>
      </c>
      <c r="V40" s="39">
        <v>0.10714285714285714</v>
      </c>
      <c r="W40" s="39">
        <v>0.8928571428571429</v>
      </c>
    </row>
    <row r="41" spans="1:23" outlineLevel="1" x14ac:dyDescent="0.2">
      <c r="A41" s="5" t="s">
        <v>40</v>
      </c>
      <c r="B41" s="9" t="s">
        <v>9</v>
      </c>
      <c r="C41" s="17">
        <v>77</v>
      </c>
      <c r="D41" s="37">
        <v>0.87012987012987009</v>
      </c>
      <c r="E41" s="37">
        <v>0.12987012987012986</v>
      </c>
      <c r="F41" s="37">
        <v>9.0909090909090912E-2</v>
      </c>
      <c r="G41" s="37">
        <v>0.90909090909090906</v>
      </c>
      <c r="H41" s="17">
        <v>68</v>
      </c>
      <c r="I41" s="37">
        <v>0.92647058823529416</v>
      </c>
      <c r="J41" s="37">
        <v>7.3529411764705885E-2</v>
      </c>
      <c r="K41" s="37">
        <v>4.4117647058823532E-2</v>
      </c>
      <c r="L41" s="37">
        <v>0.95588235294117652</v>
      </c>
      <c r="M41" s="17">
        <v>75</v>
      </c>
      <c r="N41" s="37">
        <v>1</v>
      </c>
      <c r="O41" s="37">
        <v>0</v>
      </c>
      <c r="P41" s="37">
        <v>0</v>
      </c>
      <c r="Q41" s="37">
        <v>1</v>
      </c>
      <c r="S41" s="34">
        <v>220</v>
      </c>
      <c r="T41" s="39">
        <v>0.93181818181818188</v>
      </c>
      <c r="U41" s="39">
        <v>6.8181818181818177E-2</v>
      </c>
      <c r="V41" s="39">
        <v>4.5454545454545456E-2</v>
      </c>
      <c r="W41" s="39">
        <v>0.95454545454545459</v>
      </c>
    </row>
    <row r="42" spans="1:23" outlineLevel="1" x14ac:dyDescent="0.2">
      <c r="A42" s="32" t="s">
        <v>119</v>
      </c>
      <c r="B42" s="9" t="s">
        <v>118</v>
      </c>
      <c r="C42" s="17">
        <v>31</v>
      </c>
      <c r="D42" s="37">
        <v>0.80645161290322576</v>
      </c>
      <c r="E42" s="37">
        <v>0.19354838709677419</v>
      </c>
      <c r="F42" s="37">
        <v>0.12903225806451613</v>
      </c>
      <c r="G42" s="37">
        <v>0.87096774193548387</v>
      </c>
      <c r="H42" s="17">
        <v>28</v>
      </c>
      <c r="I42" s="37">
        <v>1</v>
      </c>
      <c r="J42" s="37">
        <v>0</v>
      </c>
      <c r="K42" s="37">
        <v>0</v>
      </c>
      <c r="L42" s="37">
        <v>1</v>
      </c>
      <c r="M42" s="17">
        <v>29</v>
      </c>
      <c r="N42" s="37">
        <v>0.96551724137931039</v>
      </c>
      <c r="O42" s="37">
        <v>3.4482758620689655E-2</v>
      </c>
      <c r="P42" s="37">
        <v>3.4482758620689655E-2</v>
      </c>
      <c r="Q42" s="37">
        <v>0.96551724137931039</v>
      </c>
      <c r="S42" s="34">
        <v>88</v>
      </c>
      <c r="T42" s="39">
        <v>0.92045454545454541</v>
      </c>
      <c r="U42" s="39">
        <v>7.9545454545454544E-2</v>
      </c>
      <c r="V42" s="39">
        <v>5.6818181818181816E-2</v>
      </c>
      <c r="W42" s="39">
        <v>0.94318181818181823</v>
      </c>
    </row>
    <row r="43" spans="1:23" outlineLevel="1" x14ac:dyDescent="0.2">
      <c r="A43" s="32" t="s">
        <v>121</v>
      </c>
      <c r="B43" s="9" t="s">
        <v>120</v>
      </c>
      <c r="C43" s="17">
        <v>31</v>
      </c>
      <c r="D43" s="37">
        <v>0.93548387096774199</v>
      </c>
      <c r="E43" s="37">
        <v>6.4516129032258063E-2</v>
      </c>
      <c r="F43" s="37">
        <v>6.4516129032258063E-2</v>
      </c>
      <c r="G43" s="37">
        <v>0.93548387096774199</v>
      </c>
      <c r="H43" s="17">
        <v>20</v>
      </c>
      <c r="I43" s="37">
        <v>1</v>
      </c>
      <c r="J43" s="37">
        <v>0</v>
      </c>
      <c r="K43" s="37">
        <v>0</v>
      </c>
      <c r="L43" s="37">
        <v>1</v>
      </c>
      <c r="M43" s="17">
        <v>18</v>
      </c>
      <c r="N43" s="37">
        <v>0.94444444444444442</v>
      </c>
      <c r="O43" s="37">
        <v>5.5555555555555552E-2</v>
      </c>
      <c r="P43" s="37">
        <v>5.5555555555555552E-2</v>
      </c>
      <c r="Q43" s="37">
        <v>0.94444444444444442</v>
      </c>
      <c r="S43" s="34">
        <v>69</v>
      </c>
      <c r="T43" s="39">
        <v>0.95652173913043481</v>
      </c>
      <c r="U43" s="39">
        <v>4.3478260869565216E-2</v>
      </c>
      <c r="V43" s="39">
        <v>4.3478260869565216E-2</v>
      </c>
      <c r="W43" s="39">
        <v>0.95652173913043481</v>
      </c>
    </row>
    <row r="44" spans="1:23" outlineLevel="1" x14ac:dyDescent="0.2">
      <c r="A44" s="5" t="s">
        <v>41</v>
      </c>
      <c r="B44" s="9" t="s">
        <v>14</v>
      </c>
      <c r="C44" s="17">
        <v>0</v>
      </c>
      <c r="D44" s="37" t="s">
        <v>194</v>
      </c>
      <c r="E44" s="37" t="s">
        <v>194</v>
      </c>
      <c r="F44" s="37" t="s">
        <v>194</v>
      </c>
      <c r="G44" s="37" t="s">
        <v>194</v>
      </c>
      <c r="H44" s="17">
        <v>2</v>
      </c>
      <c r="I44" s="37">
        <v>1</v>
      </c>
      <c r="J44" s="37">
        <v>0</v>
      </c>
      <c r="K44" s="37">
        <v>0</v>
      </c>
      <c r="L44" s="37">
        <v>1</v>
      </c>
      <c r="M44" s="17">
        <v>0</v>
      </c>
      <c r="N44" s="37" t="s">
        <v>194</v>
      </c>
      <c r="O44" s="37" t="s">
        <v>194</v>
      </c>
      <c r="P44" s="37" t="s">
        <v>194</v>
      </c>
      <c r="Q44" s="37" t="s">
        <v>194</v>
      </c>
      <c r="S44" s="34">
        <v>2</v>
      </c>
      <c r="T44" s="39">
        <v>1</v>
      </c>
      <c r="U44" s="39">
        <v>0</v>
      </c>
      <c r="V44" s="39">
        <v>0</v>
      </c>
      <c r="W44" s="39">
        <v>1</v>
      </c>
    </row>
    <row r="45" spans="1:23" outlineLevel="1" x14ac:dyDescent="0.2">
      <c r="A45" s="5" t="s">
        <v>42</v>
      </c>
      <c r="B45" s="16" t="s">
        <v>16</v>
      </c>
      <c r="C45" s="17">
        <v>31</v>
      </c>
      <c r="D45" s="37">
        <v>0.93548387096774199</v>
      </c>
      <c r="E45" s="37">
        <v>6.4516129032258063E-2</v>
      </c>
      <c r="F45" s="37">
        <v>3.2258064516129031E-2</v>
      </c>
      <c r="G45" s="37">
        <v>0.967741935483871</v>
      </c>
      <c r="H45" s="17">
        <v>27</v>
      </c>
      <c r="I45" s="37">
        <v>0.88888888888888884</v>
      </c>
      <c r="J45" s="37">
        <v>0.1111111111111111</v>
      </c>
      <c r="K45" s="37">
        <v>3.7037037037037035E-2</v>
      </c>
      <c r="L45" s="37">
        <v>0.96296296296296302</v>
      </c>
      <c r="M45" s="17">
        <v>29</v>
      </c>
      <c r="N45" s="37">
        <v>1</v>
      </c>
      <c r="O45" s="37">
        <v>0</v>
      </c>
      <c r="P45" s="37">
        <v>0</v>
      </c>
      <c r="Q45" s="37">
        <v>1</v>
      </c>
      <c r="S45" s="34">
        <v>87</v>
      </c>
      <c r="T45" s="39">
        <v>0.94252873563218387</v>
      </c>
      <c r="U45" s="39">
        <v>5.7471264367816091E-2</v>
      </c>
      <c r="V45" s="39">
        <v>2.2988505747126436E-2</v>
      </c>
      <c r="W45" s="39">
        <v>0.97701149425287359</v>
      </c>
    </row>
    <row r="46" spans="1:23" outlineLevel="1" x14ac:dyDescent="0.2">
      <c r="A46" s="46" t="s">
        <v>107</v>
      </c>
      <c r="B46" s="48" t="s">
        <v>106</v>
      </c>
      <c r="C46" s="17">
        <v>42</v>
      </c>
      <c r="D46" s="37">
        <v>0.90476190476190477</v>
      </c>
      <c r="E46" s="37">
        <v>9.5238095238095233E-2</v>
      </c>
      <c r="F46" s="37">
        <v>9.5238095238095233E-2</v>
      </c>
      <c r="G46" s="37">
        <v>0.90476190476190477</v>
      </c>
      <c r="H46" s="17">
        <v>38</v>
      </c>
      <c r="I46" s="37">
        <v>0.97368421052631582</v>
      </c>
      <c r="J46" s="37">
        <v>2.6315789473684209E-2</v>
      </c>
      <c r="K46" s="37">
        <v>2.6315789473684209E-2</v>
      </c>
      <c r="L46" s="37">
        <v>0.97368421052631582</v>
      </c>
      <c r="M46" s="17">
        <v>41</v>
      </c>
      <c r="N46" s="37">
        <v>0.97560975609756095</v>
      </c>
      <c r="O46" s="37">
        <v>2.4390243902439025E-2</v>
      </c>
      <c r="P46" s="37">
        <v>2.4390243902439025E-2</v>
      </c>
      <c r="Q46" s="37">
        <v>0.97560975609756095</v>
      </c>
      <c r="S46" s="34">
        <v>121</v>
      </c>
      <c r="T46" s="39">
        <v>0.95041322314049581</v>
      </c>
      <c r="U46" s="39">
        <v>4.9586776859504134E-2</v>
      </c>
      <c r="V46" s="39">
        <v>4.9586776859504134E-2</v>
      </c>
      <c r="W46" s="39">
        <v>0.95041322314049581</v>
      </c>
    </row>
    <row r="47" spans="1:23" ht="12.75" customHeight="1" x14ac:dyDescent="0.2">
      <c r="A47" s="66" t="s">
        <v>51</v>
      </c>
      <c r="B47" s="67"/>
      <c r="C47" s="59"/>
      <c r="D47" s="14">
        <f>AVERAGE(D48:D60)</f>
        <v>0.6242133934441626</v>
      </c>
      <c r="E47" s="14">
        <f>AVERAGE(E48:E60)</f>
        <v>0.37578660655583729</v>
      </c>
      <c r="F47" s="14">
        <f>AVERAGE(F48:F60)</f>
        <v>0.30067155067155071</v>
      </c>
      <c r="G47" s="14">
        <f>AVERAGE(G48:G60)</f>
        <v>0.6993284493284494</v>
      </c>
      <c r="H47" s="59"/>
      <c r="I47" s="14">
        <f>AVERAGE(I48:I60)</f>
        <v>0.61690761956719398</v>
      </c>
      <c r="J47" s="14">
        <f>AVERAGE(J48:J60)</f>
        <v>0.38309238043280597</v>
      </c>
      <c r="K47" s="14">
        <f>AVERAGE(K48:K60)</f>
        <v>0.2810851973086016</v>
      </c>
      <c r="L47" s="14">
        <f>AVERAGE(L48:L60)</f>
        <v>0.71891480269139851</v>
      </c>
      <c r="M47" s="59"/>
      <c r="N47" s="14">
        <f>AVERAGE(N48:N60)</f>
        <v>0.73531704595053016</v>
      </c>
      <c r="O47" s="14">
        <f>AVERAGE(O48:O60)</f>
        <v>0.2646829540494699</v>
      </c>
      <c r="P47" s="14">
        <f>AVERAGE(P48:P60)</f>
        <v>0.22784822015591247</v>
      </c>
      <c r="Q47" s="14">
        <f>AVERAGE(Q48:Q60)</f>
        <v>0.77215177984408756</v>
      </c>
      <c r="S47" s="6"/>
      <c r="T47" s="14">
        <f>AVERAGE(T48:T60)</f>
        <v>0.67427663078544064</v>
      </c>
      <c r="U47" s="14">
        <f>AVERAGE(U48:U60)</f>
        <v>0.32572336921455936</v>
      </c>
      <c r="V47" s="14">
        <f>AVERAGE(V48:V60)</f>
        <v>0.26408635446999829</v>
      </c>
      <c r="W47" s="14">
        <f>AVERAGE(W48:W60)</f>
        <v>0.73591364553000171</v>
      </c>
    </row>
    <row r="48" spans="1:23" outlineLevel="1" x14ac:dyDescent="0.2">
      <c r="A48" s="1" t="s">
        <v>43</v>
      </c>
      <c r="B48" s="8" t="s">
        <v>22</v>
      </c>
      <c r="C48" s="17">
        <v>21</v>
      </c>
      <c r="D48" s="37">
        <v>0.52380952380952384</v>
      </c>
      <c r="E48" s="37">
        <v>0.47619047619047616</v>
      </c>
      <c r="F48" s="37">
        <v>0.38095238095238093</v>
      </c>
      <c r="G48" s="37">
        <v>0.61904761904761907</v>
      </c>
      <c r="H48" s="17">
        <v>12</v>
      </c>
      <c r="I48" s="37">
        <v>0.25</v>
      </c>
      <c r="J48" s="37">
        <v>0.75</v>
      </c>
      <c r="K48" s="37">
        <v>0.75</v>
      </c>
      <c r="L48" s="37">
        <v>0.25</v>
      </c>
      <c r="M48" s="17">
        <v>17</v>
      </c>
      <c r="N48" s="37">
        <v>0.82352941176470584</v>
      </c>
      <c r="O48" s="37">
        <v>0.17647058823529413</v>
      </c>
      <c r="P48" s="37">
        <v>0</v>
      </c>
      <c r="Q48" s="37">
        <v>1</v>
      </c>
      <c r="S48" s="34">
        <v>50</v>
      </c>
      <c r="T48" s="39">
        <v>0.56000000000000005</v>
      </c>
      <c r="U48" s="39">
        <v>0.44</v>
      </c>
      <c r="V48" s="39">
        <v>0.34</v>
      </c>
      <c r="W48" s="39">
        <v>0.65999999999999992</v>
      </c>
    </row>
    <row r="49" spans="1:23" outlineLevel="1" x14ac:dyDescent="0.2">
      <c r="A49" s="1" t="s">
        <v>44</v>
      </c>
      <c r="B49" s="8" t="s">
        <v>10</v>
      </c>
      <c r="C49" s="17">
        <v>14</v>
      </c>
      <c r="D49" s="37">
        <v>0.7142857142857143</v>
      </c>
      <c r="E49" s="37">
        <v>0.2857142857142857</v>
      </c>
      <c r="F49" s="37">
        <v>0.2857142857142857</v>
      </c>
      <c r="G49" s="37">
        <v>0.7142857142857143</v>
      </c>
      <c r="H49" s="17">
        <v>12</v>
      </c>
      <c r="I49" s="37">
        <v>0.91666666666666663</v>
      </c>
      <c r="J49" s="37">
        <v>8.3333333333333329E-2</v>
      </c>
      <c r="K49" s="37">
        <v>8.3333333333333329E-2</v>
      </c>
      <c r="L49" s="37">
        <v>0.91666666666666663</v>
      </c>
      <c r="M49" s="17">
        <v>13</v>
      </c>
      <c r="N49" s="37">
        <v>1</v>
      </c>
      <c r="O49" s="37">
        <v>0</v>
      </c>
      <c r="P49" s="37">
        <v>0</v>
      </c>
      <c r="Q49" s="37">
        <v>1</v>
      </c>
      <c r="S49" s="34">
        <v>39</v>
      </c>
      <c r="T49" s="39">
        <v>0.87179487179487181</v>
      </c>
      <c r="U49" s="39">
        <v>0.12820512820512819</v>
      </c>
      <c r="V49" s="39">
        <v>0.12820512820512819</v>
      </c>
      <c r="W49" s="39">
        <v>0.87179487179487181</v>
      </c>
    </row>
    <row r="50" spans="1:23" outlineLevel="1" x14ac:dyDescent="0.2">
      <c r="A50" s="40" t="s">
        <v>133</v>
      </c>
      <c r="B50" s="8" t="s">
        <v>124</v>
      </c>
      <c r="C50" s="17">
        <v>14</v>
      </c>
      <c r="D50" s="37">
        <v>0.64285714285714279</v>
      </c>
      <c r="E50" s="37">
        <v>0.35714285714285715</v>
      </c>
      <c r="F50" s="37">
        <v>0.2857142857142857</v>
      </c>
      <c r="G50" s="37">
        <v>0.7142857142857143</v>
      </c>
      <c r="H50" s="17">
        <v>12</v>
      </c>
      <c r="I50" s="37">
        <v>0.66666666666666674</v>
      </c>
      <c r="J50" s="37">
        <v>0.33333333333333331</v>
      </c>
      <c r="K50" s="37">
        <v>0.25</v>
      </c>
      <c r="L50" s="37">
        <v>0.75</v>
      </c>
      <c r="M50" s="17">
        <v>13</v>
      </c>
      <c r="N50" s="37">
        <v>0.15384615384615385</v>
      </c>
      <c r="O50" s="37">
        <v>0.84615384615384615</v>
      </c>
      <c r="P50" s="37">
        <v>0.84615384615384615</v>
      </c>
      <c r="Q50" s="37">
        <v>0.15384615384615385</v>
      </c>
      <c r="S50" s="34">
        <v>39</v>
      </c>
      <c r="T50" s="39">
        <v>0.48717948717948723</v>
      </c>
      <c r="U50" s="39">
        <v>0.51282051282051277</v>
      </c>
      <c r="V50" s="39">
        <v>0.46153846153846156</v>
      </c>
      <c r="W50" s="39">
        <v>0.53846153846153844</v>
      </c>
    </row>
    <row r="51" spans="1:23" outlineLevel="1" x14ac:dyDescent="0.2">
      <c r="A51" s="40" t="s">
        <v>134</v>
      </c>
      <c r="B51" s="8" t="s">
        <v>125</v>
      </c>
      <c r="C51" s="17">
        <v>12</v>
      </c>
      <c r="D51" s="37">
        <v>0.5</v>
      </c>
      <c r="E51" s="37">
        <v>0.5</v>
      </c>
      <c r="F51" s="37">
        <v>0.41666666666666669</v>
      </c>
      <c r="G51" s="37">
        <v>0.58333333333333326</v>
      </c>
      <c r="H51" s="17">
        <v>12</v>
      </c>
      <c r="I51" s="37">
        <v>0.58333333333333326</v>
      </c>
      <c r="J51" s="37">
        <v>0.41666666666666669</v>
      </c>
      <c r="K51" s="37">
        <v>8.3333333333333329E-2</v>
      </c>
      <c r="L51" s="37">
        <v>0.91666666666666663</v>
      </c>
      <c r="M51" s="17">
        <v>15</v>
      </c>
      <c r="N51" s="37">
        <v>0.8</v>
      </c>
      <c r="O51" s="37">
        <v>0.2</v>
      </c>
      <c r="P51" s="37">
        <v>0.13333333333333333</v>
      </c>
      <c r="Q51" s="37">
        <v>0.8666666666666667</v>
      </c>
      <c r="S51" s="34">
        <v>39</v>
      </c>
      <c r="T51" s="39">
        <v>0.64102564102564097</v>
      </c>
      <c r="U51" s="39">
        <v>0.35897435897435898</v>
      </c>
      <c r="V51" s="39">
        <v>0.20512820512820512</v>
      </c>
      <c r="W51" s="39">
        <v>0.79487179487179493</v>
      </c>
    </row>
    <row r="52" spans="1:23" outlineLevel="1" x14ac:dyDescent="0.2">
      <c r="A52" s="40" t="s">
        <v>135</v>
      </c>
      <c r="B52" s="8" t="s">
        <v>126</v>
      </c>
      <c r="C52" s="17">
        <v>9</v>
      </c>
      <c r="D52" s="37">
        <v>0.77777777777777779</v>
      </c>
      <c r="E52" s="37">
        <v>0.22222222222222221</v>
      </c>
      <c r="F52" s="37">
        <v>0.1111111111111111</v>
      </c>
      <c r="G52" s="37">
        <v>0.88888888888888884</v>
      </c>
      <c r="H52" s="17">
        <v>9</v>
      </c>
      <c r="I52" s="37">
        <v>0.66666666666666674</v>
      </c>
      <c r="J52" s="37">
        <v>0.33333333333333331</v>
      </c>
      <c r="K52" s="37">
        <v>0.33333333333333331</v>
      </c>
      <c r="L52" s="37">
        <v>0.66666666666666674</v>
      </c>
      <c r="M52" s="17">
        <v>14</v>
      </c>
      <c r="N52" s="37">
        <v>0.5714285714285714</v>
      </c>
      <c r="O52" s="37">
        <v>0.42857142857142855</v>
      </c>
      <c r="P52" s="37">
        <v>0.42857142857142855</v>
      </c>
      <c r="Q52" s="37">
        <v>0.5714285714285714</v>
      </c>
      <c r="S52" s="34">
        <v>32</v>
      </c>
      <c r="T52" s="39">
        <v>0.65625</v>
      </c>
      <c r="U52" s="39">
        <v>0.34375</v>
      </c>
      <c r="V52" s="39">
        <v>0.3125</v>
      </c>
      <c r="W52" s="39">
        <v>0.6875</v>
      </c>
    </row>
    <row r="53" spans="1:23" outlineLevel="1" x14ac:dyDescent="0.2">
      <c r="A53" s="40" t="s">
        <v>136</v>
      </c>
      <c r="B53" s="7" t="s">
        <v>132</v>
      </c>
      <c r="C53" s="17">
        <v>7</v>
      </c>
      <c r="D53" s="37">
        <v>0.5714285714285714</v>
      </c>
      <c r="E53" s="37">
        <v>0.42857142857142855</v>
      </c>
      <c r="F53" s="37">
        <v>0.42857142857142855</v>
      </c>
      <c r="G53" s="37">
        <v>0.5714285714285714</v>
      </c>
      <c r="H53" s="17">
        <v>4</v>
      </c>
      <c r="I53" s="37">
        <v>0.75</v>
      </c>
      <c r="J53" s="37">
        <v>0.25</v>
      </c>
      <c r="K53" s="37">
        <v>0.25</v>
      </c>
      <c r="L53" s="37">
        <v>0.75</v>
      </c>
      <c r="M53" s="17">
        <v>5</v>
      </c>
      <c r="N53" s="37">
        <v>0.8</v>
      </c>
      <c r="O53" s="37">
        <v>0.2</v>
      </c>
      <c r="P53" s="37">
        <v>0.2</v>
      </c>
      <c r="Q53" s="37">
        <v>0.8</v>
      </c>
      <c r="S53" s="34">
        <v>16</v>
      </c>
      <c r="T53" s="39">
        <v>0.6875</v>
      </c>
      <c r="U53" s="39">
        <v>0.3125</v>
      </c>
      <c r="V53" s="39">
        <v>0.3125</v>
      </c>
      <c r="W53" s="39">
        <v>0.6875</v>
      </c>
    </row>
    <row r="54" spans="1:23" outlineLevel="1" x14ac:dyDescent="0.2">
      <c r="A54" s="40" t="s">
        <v>137</v>
      </c>
      <c r="B54" s="8" t="s">
        <v>127</v>
      </c>
      <c r="C54" s="17">
        <v>52</v>
      </c>
      <c r="D54" s="37">
        <v>0.75</v>
      </c>
      <c r="E54" s="37">
        <v>0.25</v>
      </c>
      <c r="F54" s="37">
        <v>0.13461538461538461</v>
      </c>
      <c r="G54" s="37">
        <v>0.86538461538461542</v>
      </c>
      <c r="H54" s="17">
        <v>47</v>
      </c>
      <c r="I54" s="37">
        <v>0.72340425531914887</v>
      </c>
      <c r="J54" s="37">
        <v>0.27659574468085107</v>
      </c>
      <c r="K54" s="37">
        <v>0.21276595744680851</v>
      </c>
      <c r="L54" s="37">
        <v>0.78723404255319152</v>
      </c>
      <c r="M54" s="17">
        <v>56</v>
      </c>
      <c r="N54" s="37">
        <v>0.8214285714285714</v>
      </c>
      <c r="O54" s="37">
        <v>0.17857142857142858</v>
      </c>
      <c r="P54" s="37">
        <v>0.14285714285714285</v>
      </c>
      <c r="Q54" s="37">
        <v>0.85714285714285721</v>
      </c>
      <c r="S54" s="34">
        <v>155</v>
      </c>
      <c r="T54" s="39">
        <v>0.76774193548387093</v>
      </c>
      <c r="U54" s="39">
        <v>0.23225806451612904</v>
      </c>
      <c r="V54" s="39">
        <v>0.16129032258064516</v>
      </c>
      <c r="W54" s="39">
        <v>0.83870967741935487</v>
      </c>
    </row>
    <row r="55" spans="1:23" outlineLevel="1" x14ac:dyDescent="0.2">
      <c r="A55" s="40" t="s">
        <v>138</v>
      </c>
      <c r="B55" s="8" t="s">
        <v>128</v>
      </c>
      <c r="C55" s="17">
        <v>13</v>
      </c>
      <c r="D55" s="37">
        <v>0.46153846153846156</v>
      </c>
      <c r="E55" s="37">
        <v>0.53846153846153844</v>
      </c>
      <c r="F55" s="37">
        <v>0.53846153846153844</v>
      </c>
      <c r="G55" s="37">
        <v>0.46153846153846156</v>
      </c>
      <c r="H55" s="17">
        <v>13</v>
      </c>
      <c r="I55" s="37">
        <v>0.84615384615384615</v>
      </c>
      <c r="J55" s="37">
        <v>0.15384615384615385</v>
      </c>
      <c r="K55" s="37">
        <v>7.6923076923076927E-2</v>
      </c>
      <c r="L55" s="37">
        <v>0.92307692307692313</v>
      </c>
      <c r="M55" s="17">
        <v>15</v>
      </c>
      <c r="N55" s="37">
        <v>0.4</v>
      </c>
      <c r="O55" s="37">
        <v>0.6</v>
      </c>
      <c r="P55" s="37">
        <v>0.4</v>
      </c>
      <c r="Q55" s="37">
        <v>0.6</v>
      </c>
      <c r="S55" s="34">
        <v>41</v>
      </c>
      <c r="T55" s="39">
        <v>0.56097560975609762</v>
      </c>
      <c r="U55" s="39">
        <v>0.43902439024390244</v>
      </c>
      <c r="V55" s="39">
        <v>0.34146341463414637</v>
      </c>
      <c r="W55" s="39">
        <v>0.65853658536585358</v>
      </c>
    </row>
    <row r="56" spans="1:23" outlineLevel="1" x14ac:dyDescent="0.2">
      <c r="A56" s="40" t="s">
        <v>139</v>
      </c>
      <c r="B56" s="8" t="s">
        <v>129</v>
      </c>
      <c r="C56" s="17">
        <v>8</v>
      </c>
      <c r="D56" s="37">
        <v>0.625</v>
      </c>
      <c r="E56" s="37">
        <v>0.375</v>
      </c>
      <c r="F56" s="37">
        <v>0.375</v>
      </c>
      <c r="G56" s="37">
        <v>0.625</v>
      </c>
      <c r="H56" s="17">
        <v>3</v>
      </c>
      <c r="I56" s="37">
        <v>0</v>
      </c>
      <c r="J56" s="37">
        <v>1</v>
      </c>
      <c r="K56" s="37">
        <v>0.33333333333333331</v>
      </c>
      <c r="L56" s="37">
        <v>0.66666666666666674</v>
      </c>
      <c r="M56" s="17">
        <v>8</v>
      </c>
      <c r="N56" s="37">
        <v>0.5</v>
      </c>
      <c r="O56" s="37">
        <v>0.5</v>
      </c>
      <c r="P56" s="37">
        <v>0.5</v>
      </c>
      <c r="Q56" s="37">
        <v>0.5</v>
      </c>
      <c r="S56" s="34">
        <v>19</v>
      </c>
      <c r="T56" s="39">
        <v>0.47368421052631582</v>
      </c>
      <c r="U56" s="39">
        <v>0.52631578947368418</v>
      </c>
      <c r="V56" s="39">
        <v>0.42105263157894735</v>
      </c>
      <c r="W56" s="39">
        <v>0.57894736842105265</v>
      </c>
    </row>
    <row r="57" spans="1:23" outlineLevel="1" x14ac:dyDescent="0.2">
      <c r="A57" s="40" t="s">
        <v>140</v>
      </c>
      <c r="B57" s="8" t="s">
        <v>130</v>
      </c>
      <c r="C57" s="17">
        <v>4</v>
      </c>
      <c r="D57" s="37">
        <v>0.5</v>
      </c>
      <c r="E57" s="37">
        <v>0.5</v>
      </c>
      <c r="F57" s="37">
        <v>0.25</v>
      </c>
      <c r="G57" s="37">
        <v>0.75</v>
      </c>
      <c r="H57" s="17">
        <v>0</v>
      </c>
      <c r="I57" s="37" t="s">
        <v>194</v>
      </c>
      <c r="J57" s="37" t="s">
        <v>194</v>
      </c>
      <c r="K57" s="37" t="s">
        <v>194</v>
      </c>
      <c r="L57" s="37" t="s">
        <v>194</v>
      </c>
      <c r="M57" s="17">
        <v>5</v>
      </c>
      <c r="N57" s="37">
        <v>1</v>
      </c>
      <c r="O57" s="37">
        <v>0</v>
      </c>
      <c r="P57" s="37">
        <v>0</v>
      </c>
      <c r="Q57" s="37">
        <v>1</v>
      </c>
      <c r="S57" s="34">
        <v>9</v>
      </c>
      <c r="T57" s="39">
        <v>0.77777777777777779</v>
      </c>
      <c r="U57" s="39">
        <v>0.22222222222222221</v>
      </c>
      <c r="V57" s="39">
        <v>0.1111111111111111</v>
      </c>
      <c r="W57" s="39">
        <v>0.88888888888888884</v>
      </c>
    </row>
    <row r="58" spans="1:23" outlineLevel="1" x14ac:dyDescent="0.2">
      <c r="A58" s="40" t="s">
        <v>141</v>
      </c>
      <c r="B58" s="8" t="s">
        <v>131</v>
      </c>
      <c r="C58" s="17">
        <v>8</v>
      </c>
      <c r="D58" s="37">
        <v>0.625</v>
      </c>
      <c r="E58" s="37">
        <v>0.375</v>
      </c>
      <c r="F58" s="37">
        <v>0.125</v>
      </c>
      <c r="G58" s="37">
        <v>0.875</v>
      </c>
      <c r="H58" s="17">
        <v>8</v>
      </c>
      <c r="I58" s="37">
        <v>1</v>
      </c>
      <c r="J58" s="37">
        <v>0</v>
      </c>
      <c r="K58" s="37">
        <v>0</v>
      </c>
      <c r="L58" s="37">
        <v>1</v>
      </c>
      <c r="M58" s="17">
        <v>9</v>
      </c>
      <c r="N58" s="37">
        <v>0.88888888888888884</v>
      </c>
      <c r="O58" s="37">
        <v>0.1111111111111111</v>
      </c>
      <c r="P58" s="37">
        <v>0.1111111111111111</v>
      </c>
      <c r="Q58" s="37">
        <v>0.88888888888888884</v>
      </c>
      <c r="S58" s="34">
        <v>25</v>
      </c>
      <c r="T58" s="39">
        <v>0.84</v>
      </c>
      <c r="U58" s="39">
        <v>0.16</v>
      </c>
      <c r="V58" s="39">
        <v>0.08</v>
      </c>
      <c r="W58" s="39">
        <v>0.92</v>
      </c>
    </row>
    <row r="59" spans="1:23" outlineLevel="1" x14ac:dyDescent="0.2">
      <c r="A59" s="40" t="s">
        <v>108</v>
      </c>
      <c r="B59" s="8" t="s">
        <v>109</v>
      </c>
      <c r="C59" s="17">
        <v>6</v>
      </c>
      <c r="D59" s="37">
        <v>0.5</v>
      </c>
      <c r="E59" s="37">
        <v>0.5</v>
      </c>
      <c r="F59" s="37">
        <v>0.5</v>
      </c>
      <c r="G59" s="37">
        <v>0.5</v>
      </c>
      <c r="H59" s="17">
        <v>4</v>
      </c>
      <c r="I59" s="37">
        <v>0</v>
      </c>
      <c r="J59" s="37">
        <v>1</v>
      </c>
      <c r="K59" s="37">
        <v>1</v>
      </c>
      <c r="L59" s="37">
        <v>0</v>
      </c>
      <c r="M59" s="17">
        <v>5</v>
      </c>
      <c r="N59" s="37">
        <v>0.8</v>
      </c>
      <c r="O59" s="37">
        <v>0.2</v>
      </c>
      <c r="P59" s="37">
        <v>0.2</v>
      </c>
      <c r="Q59" s="37">
        <v>0.8</v>
      </c>
      <c r="S59" s="34">
        <v>15</v>
      </c>
      <c r="T59" s="39">
        <v>0.46666666666666667</v>
      </c>
      <c r="U59" s="39">
        <v>0.53333333333333333</v>
      </c>
      <c r="V59" s="39">
        <v>0.53333333333333333</v>
      </c>
      <c r="W59" s="39">
        <v>0.46666666666666667</v>
      </c>
    </row>
    <row r="60" spans="1:23" outlineLevel="1" x14ac:dyDescent="0.2">
      <c r="A60" s="1" t="s">
        <v>45</v>
      </c>
      <c r="B60" s="8" t="s">
        <v>23</v>
      </c>
      <c r="C60" s="17">
        <v>13</v>
      </c>
      <c r="D60" s="37">
        <v>0.92307692307692313</v>
      </c>
      <c r="E60" s="37">
        <v>7.6923076923076927E-2</v>
      </c>
      <c r="F60" s="37">
        <v>7.6923076923076927E-2</v>
      </c>
      <c r="G60" s="37">
        <v>0.92307692307692313</v>
      </c>
      <c r="H60" s="17">
        <v>12</v>
      </c>
      <c r="I60" s="37">
        <v>1</v>
      </c>
      <c r="J60" s="37">
        <v>0</v>
      </c>
      <c r="K60" s="37">
        <v>0</v>
      </c>
      <c r="L60" s="37">
        <v>1</v>
      </c>
      <c r="M60" s="17">
        <v>15</v>
      </c>
      <c r="N60" s="37">
        <v>1</v>
      </c>
      <c r="O60" s="37">
        <v>0</v>
      </c>
      <c r="P60" s="37">
        <v>0</v>
      </c>
      <c r="Q60" s="37">
        <v>1</v>
      </c>
      <c r="S60" s="34">
        <v>40</v>
      </c>
      <c r="T60" s="39">
        <v>0.97499999999999998</v>
      </c>
      <c r="U60" s="39">
        <v>2.5000000000000001E-2</v>
      </c>
      <c r="V60" s="39">
        <v>2.5000000000000001E-2</v>
      </c>
      <c r="W60" s="39">
        <v>0.97499999999999998</v>
      </c>
    </row>
    <row r="61" spans="1:23" ht="12.75" customHeight="1" x14ac:dyDescent="0.2">
      <c r="A61" s="64" t="s">
        <v>74</v>
      </c>
      <c r="B61" s="65"/>
      <c r="C61" s="60"/>
      <c r="D61" s="14">
        <f>AVERAGE(D23:D34,D36:D46,D48:D60)</f>
        <v>0.7287586283550942</v>
      </c>
      <c r="E61" s="14">
        <f>AVERAGE(E23:E34,E36:E46,E48:E60)</f>
        <v>0.27124137164490586</v>
      </c>
      <c r="F61" s="14">
        <f>AVERAGE(F23:F34,F36:F46,F48:F60)</f>
        <v>0.21826297087206981</v>
      </c>
      <c r="G61" s="14">
        <f>AVERAGE(G23:G34,G36:G46,G48:G60)</f>
        <v>0.78173702912793042</v>
      </c>
      <c r="H61" s="60"/>
      <c r="I61" s="14">
        <f>AVERAGE(I23:I34,I36:I46,I48:I60)</f>
        <v>0.77828981663393526</v>
      </c>
      <c r="J61" s="14">
        <f>AVERAGE(J23:J34,J36:J46,J48:J60)</f>
        <v>0.22171018336606488</v>
      </c>
      <c r="K61" s="14">
        <f>AVERAGE(K23:K34,K36:K46,K48:K60)</f>
        <v>0.17143794612243016</v>
      </c>
      <c r="L61" s="14">
        <f>AVERAGE(L23:L34,L36:L46,L48:L60)</f>
        <v>0.82856205387756987</v>
      </c>
      <c r="M61" s="60"/>
      <c r="N61" s="14">
        <f>AVERAGE(N23:N34,N36:N46,N48:N60)</f>
        <v>0.82090512534441784</v>
      </c>
      <c r="O61" s="14">
        <f>AVERAGE(O23:O34,O36:O46,O48:O60)</f>
        <v>0.17909487465558233</v>
      </c>
      <c r="P61" s="14">
        <f>AVERAGE(P23:P34,P36:P46,P48:P60)</f>
        <v>0.15903333818144921</v>
      </c>
      <c r="Q61" s="14">
        <f>AVERAGE(Q23:Q34,Q36:Q46,Q48:Q60)</f>
        <v>0.84096666181855095</v>
      </c>
      <c r="S61" s="36" t="s">
        <v>74</v>
      </c>
      <c r="T61" s="14">
        <f>AVERAGE(T23:T34,T36:T46,T48:T60)</f>
        <v>0.77965554581163377</v>
      </c>
      <c r="U61" s="14">
        <f>AVERAGE(U23:U34,U36:U46,U48:U60)</f>
        <v>0.22034445418836632</v>
      </c>
      <c r="V61" s="14">
        <f>AVERAGE(V23:V34,V36:V46,V48:V60)</f>
        <v>0.17964789200965992</v>
      </c>
      <c r="W61" s="14">
        <f>AVERAGE(W23:W34,W36:W46,W48:W60)</f>
        <v>0.82035210799034031</v>
      </c>
    </row>
    <row r="62" spans="1:23" x14ac:dyDescent="0.2">
      <c r="A62" s="2"/>
      <c r="B62" s="18"/>
      <c r="C62" s="18"/>
      <c r="D62" s="19"/>
      <c r="E62" s="19"/>
      <c r="F62" s="19"/>
      <c r="G62" s="19"/>
      <c r="H62" s="13"/>
      <c r="I62" s="13"/>
      <c r="J62" s="13"/>
      <c r="K62" s="19"/>
      <c r="L62" s="13"/>
      <c r="M62" s="13"/>
      <c r="N62" s="13"/>
      <c r="O62" s="13"/>
      <c r="P62" s="13"/>
      <c r="Q62" s="13"/>
    </row>
    <row r="63" spans="1:23" x14ac:dyDescent="0.2">
      <c r="B63" s="45"/>
      <c r="C63" s="15"/>
    </row>
    <row r="65" spans="2:2" x14ac:dyDescent="0.2">
      <c r="B65" s="15"/>
    </row>
  </sheetData>
  <mergeCells count="17">
    <mergeCell ref="S6:W7"/>
    <mergeCell ref="A7:A8"/>
    <mergeCell ref="B7:B8"/>
    <mergeCell ref="C7:G7"/>
    <mergeCell ref="H7:L7"/>
    <mergeCell ref="M7:Q7"/>
    <mergeCell ref="A16:B16"/>
    <mergeCell ref="S19:W20"/>
    <mergeCell ref="A20:A21"/>
    <mergeCell ref="B20:B21"/>
    <mergeCell ref="C20:G20"/>
    <mergeCell ref="H20:L20"/>
    <mergeCell ref="M20:Q20"/>
    <mergeCell ref="A22:B22"/>
    <mergeCell ref="A35:B35"/>
    <mergeCell ref="A47:B47"/>
    <mergeCell ref="A61:B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115"/>
  <sheetViews>
    <sheetView zoomScale="85" zoomScaleNormal="85" workbookViewId="0">
      <selection activeCell="O15" sqref="O15"/>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10" t="s">
        <v>18</v>
      </c>
      <c r="B1" s="7"/>
      <c r="C1" s="7"/>
      <c r="D1" s="7"/>
      <c r="G1" s="4">
        <v>2018</v>
      </c>
    </row>
    <row r="2" spans="1:13" x14ac:dyDescent="0.2">
      <c r="A2" s="11" t="s">
        <v>47</v>
      </c>
      <c r="B2" s="7"/>
      <c r="C2" s="7"/>
      <c r="D2" s="7"/>
    </row>
    <row r="3" spans="1:13" x14ac:dyDescent="0.2">
      <c r="A3" s="22" t="str">
        <f>+PUNTUALIDAD!A3</f>
        <v>AEROPUERTO DE CANCUN</v>
      </c>
      <c r="B3" s="22"/>
      <c r="C3" s="22"/>
      <c r="D3" s="22"/>
    </row>
    <row r="6" spans="1:13" ht="25.5" x14ac:dyDescent="0.2">
      <c r="A6" s="31" t="s">
        <v>69</v>
      </c>
      <c r="B6" s="53" t="s">
        <v>63</v>
      </c>
      <c r="C6" s="53" t="s">
        <v>53</v>
      </c>
      <c r="D6" s="53" t="s">
        <v>24</v>
      </c>
      <c r="E6" s="53" t="s">
        <v>54</v>
      </c>
      <c r="F6" s="53" t="s">
        <v>55</v>
      </c>
      <c r="G6" s="53" t="s">
        <v>56</v>
      </c>
      <c r="H6" s="53" t="s">
        <v>57</v>
      </c>
      <c r="I6" s="53" t="s">
        <v>58</v>
      </c>
      <c r="J6" s="53" t="s">
        <v>59</v>
      </c>
      <c r="K6" s="53" t="s">
        <v>60</v>
      </c>
      <c r="L6" s="53" t="s">
        <v>61</v>
      </c>
      <c r="M6" s="53" t="s">
        <v>62</v>
      </c>
    </row>
    <row r="7" spans="1:13" x14ac:dyDescent="0.2">
      <c r="A7" s="23" t="s">
        <v>64</v>
      </c>
      <c r="B7" s="35">
        <f>+PUNTUALIDAD!G16</f>
        <v>0.89352142095725118</v>
      </c>
      <c r="C7" s="35">
        <f>+PUNTUALIDAD!L16</f>
        <v>0.91568098665346598</v>
      </c>
      <c r="D7" s="35">
        <f>+PUNTUALIDAD!Q16</f>
        <v>0.89834475768342892</v>
      </c>
      <c r="E7" s="35"/>
      <c r="F7" s="35"/>
      <c r="G7" s="35"/>
      <c r="H7" s="35"/>
      <c r="I7" s="35"/>
      <c r="J7" s="35"/>
      <c r="K7" s="35"/>
      <c r="L7" s="35"/>
      <c r="M7" s="35"/>
    </row>
    <row r="8" spans="1:13" x14ac:dyDescent="0.2">
      <c r="A8" s="23" t="s">
        <v>65</v>
      </c>
      <c r="B8" s="35">
        <f>+PUNTUALIDAD!G22</f>
        <v>0.79384414270268822</v>
      </c>
      <c r="C8" s="35">
        <f>+PUNTUALIDAD!L22</f>
        <v>0.84882627198477811</v>
      </c>
      <c r="D8" s="35">
        <f>+PUNTUALIDAD!Q22</f>
        <v>0.87945634496256619</v>
      </c>
      <c r="E8" s="35"/>
      <c r="F8" s="35"/>
      <c r="G8" s="35"/>
      <c r="H8" s="35"/>
      <c r="I8" s="35"/>
      <c r="J8" s="35"/>
      <c r="K8" s="35"/>
      <c r="L8" s="35"/>
      <c r="M8" s="35"/>
    </row>
    <row r="9" spans="1:13" x14ac:dyDescent="0.2">
      <c r="A9" s="23" t="s">
        <v>66</v>
      </c>
      <c r="B9" s="35">
        <f>+PUNTUALIDAD!G35</f>
        <v>0.87433964657754581</v>
      </c>
      <c r="C9" s="35">
        <f>+PUNTUALIDAD!L35</f>
        <v>0.92607081723643847</v>
      </c>
      <c r="D9" s="35">
        <f>+PUNTUALIDAD!Q35</f>
        <v>0.89332298971675683</v>
      </c>
      <c r="E9" s="35"/>
      <c r="F9" s="35"/>
      <c r="G9" s="35"/>
      <c r="H9" s="35"/>
      <c r="I9" s="35"/>
      <c r="J9" s="35"/>
      <c r="K9" s="35"/>
      <c r="L9" s="35"/>
      <c r="M9" s="35"/>
    </row>
    <row r="10" spans="1:13" x14ac:dyDescent="0.2">
      <c r="A10" s="23" t="s">
        <v>67</v>
      </c>
      <c r="B10" s="35">
        <f>+PUNTUALIDAD!G47</f>
        <v>0.6993284493284494</v>
      </c>
      <c r="C10" s="35">
        <f>+PUNTUALIDAD!L47</f>
        <v>0.71891480269139851</v>
      </c>
      <c r="D10" s="35">
        <f>+PUNTUALIDAD!Q47</f>
        <v>0.77215177984408756</v>
      </c>
      <c r="E10" s="35"/>
      <c r="F10" s="35"/>
      <c r="G10" s="35"/>
      <c r="H10" s="35"/>
      <c r="I10" s="35"/>
      <c r="J10" s="35"/>
      <c r="K10" s="35"/>
      <c r="L10" s="35"/>
      <c r="M10" s="35"/>
    </row>
    <row r="12" spans="1:13" x14ac:dyDescent="0.2">
      <c r="A12" s="25"/>
      <c r="B12" s="26"/>
      <c r="C12" s="26"/>
      <c r="D12" s="26"/>
      <c r="E12" s="26"/>
      <c r="F12" s="26"/>
      <c r="G12" s="26"/>
      <c r="H12" s="26"/>
      <c r="I12" s="26"/>
      <c r="J12" s="26"/>
      <c r="K12" s="26"/>
      <c r="L12" s="26"/>
      <c r="M12" s="26"/>
    </row>
    <row r="13" spans="1:13" ht="25.5" x14ac:dyDescent="0.2">
      <c r="A13" s="31" t="s">
        <v>99</v>
      </c>
      <c r="B13" s="53" t="s">
        <v>63</v>
      </c>
      <c r="C13" s="53" t="s">
        <v>53</v>
      </c>
      <c r="D13" s="53" t="s">
        <v>24</v>
      </c>
      <c r="E13" s="53" t="s">
        <v>54</v>
      </c>
      <c r="F13" s="53" t="s">
        <v>55</v>
      </c>
      <c r="G13" s="53" t="s">
        <v>56</v>
      </c>
      <c r="H13" s="53" t="s">
        <v>57</v>
      </c>
      <c r="I13" s="53" t="s">
        <v>58</v>
      </c>
      <c r="J13" s="53" t="s">
        <v>59</v>
      </c>
      <c r="K13" s="53" t="s">
        <v>60</v>
      </c>
      <c r="L13" s="53" t="s">
        <v>61</v>
      </c>
      <c r="M13" s="53" t="s">
        <v>62</v>
      </c>
    </row>
    <row r="14" spans="1:13" x14ac:dyDescent="0.2">
      <c r="A14" s="23" t="s">
        <v>64</v>
      </c>
      <c r="B14" s="24">
        <f>+PUNTUALIDAD!D16</f>
        <v>0.86984552356147427</v>
      </c>
      <c r="C14" s="24">
        <f>+PUNTUALIDAD!I16</f>
        <v>0.87986317329456842</v>
      </c>
      <c r="D14" s="24">
        <f>+PUNTUALIDAD!N16</f>
        <v>0.87591614164158749</v>
      </c>
      <c r="E14" s="24"/>
      <c r="F14" s="24"/>
      <c r="G14" s="24"/>
      <c r="H14" s="24"/>
      <c r="I14" s="24"/>
      <c r="J14" s="24"/>
      <c r="K14" s="24"/>
      <c r="L14" s="24"/>
      <c r="M14" s="24"/>
    </row>
    <row r="15" spans="1:13" x14ac:dyDescent="0.2">
      <c r="A15" s="23" t="s">
        <v>65</v>
      </c>
      <c r="B15" s="24">
        <f>+PUNTUALIDAD!D22</f>
        <v>0.7532720667763303</v>
      </c>
      <c r="C15" s="24">
        <f>+PUNTUALIDAD!I22</f>
        <v>0.83220790681066659</v>
      </c>
      <c r="D15" s="24">
        <f>+PUNTUALIDAD!N22</f>
        <v>0.86605044702476064</v>
      </c>
      <c r="E15" s="24"/>
      <c r="F15" s="24"/>
      <c r="G15" s="24"/>
      <c r="H15" s="24"/>
      <c r="I15" s="24"/>
      <c r="J15" s="24"/>
      <c r="K15" s="24"/>
      <c r="L15" s="24"/>
      <c r="M15" s="24"/>
    </row>
    <row r="16" spans="1:13" x14ac:dyDescent="0.2">
      <c r="A16" s="23" t="s">
        <v>66</v>
      </c>
      <c r="B16" s="24">
        <f>+PUNTUALIDAD!D35</f>
        <v>0.83525130763382138</v>
      </c>
      <c r="C16" s="24">
        <f>+PUNTUALIDAD!I35</f>
        <v>0.89552338778667295</v>
      </c>
      <c r="D16" s="24">
        <f>+PUNTUALIDAD!N35</f>
        <v>0.88935473574850277</v>
      </c>
      <c r="E16" s="24"/>
      <c r="F16" s="24"/>
      <c r="G16" s="24"/>
      <c r="H16" s="24"/>
      <c r="I16" s="24"/>
      <c r="J16" s="24"/>
      <c r="K16" s="24"/>
      <c r="L16" s="24"/>
      <c r="M16" s="24"/>
    </row>
    <row r="17" spans="1:13" x14ac:dyDescent="0.2">
      <c r="A17" s="23" t="s">
        <v>67</v>
      </c>
      <c r="B17" s="24">
        <f>+PUNTUALIDAD!D47</f>
        <v>0.6242133934441626</v>
      </c>
      <c r="C17" s="24">
        <f>+PUNTUALIDAD!I47</f>
        <v>0.61690761956719398</v>
      </c>
      <c r="D17" s="24">
        <f>+PUNTUALIDAD!N47</f>
        <v>0.73531704595053016</v>
      </c>
      <c r="E17" s="24"/>
      <c r="F17" s="24"/>
      <c r="G17" s="24"/>
      <c r="H17" s="24"/>
      <c r="I17" s="24"/>
      <c r="J17" s="24"/>
      <c r="K17" s="24"/>
      <c r="L17" s="24"/>
      <c r="M17" s="24"/>
    </row>
    <row r="43" spans="14:14" x14ac:dyDescent="0.2">
      <c r="N43" s="28"/>
    </row>
    <row r="44" spans="14:14" x14ac:dyDescent="0.2">
      <c r="N44" s="28"/>
    </row>
    <row r="45" spans="14:14" x14ac:dyDescent="0.2">
      <c r="N45" s="28"/>
    </row>
    <row r="46" spans="14:14" x14ac:dyDescent="0.2">
      <c r="N46" s="28"/>
    </row>
    <row r="47" spans="14:14" x14ac:dyDescent="0.2">
      <c r="N47" s="28"/>
    </row>
    <row r="48" spans="14:14" ht="12.75" customHeight="1" x14ac:dyDescent="0.2">
      <c r="N48" s="28"/>
    </row>
    <row r="49" spans="1:14" ht="38.25" x14ac:dyDescent="0.2">
      <c r="J49" s="70" t="s">
        <v>68</v>
      </c>
      <c r="K49" s="70"/>
      <c r="L49" s="30" t="s">
        <v>192</v>
      </c>
      <c r="M49" s="30" t="s">
        <v>70</v>
      </c>
      <c r="N49" s="28"/>
    </row>
    <row r="50" spans="1:14" x14ac:dyDescent="0.2">
      <c r="J50" s="50" t="s">
        <v>149</v>
      </c>
      <c r="K50" s="33"/>
      <c r="L50" s="27">
        <v>0.91527093596059117</v>
      </c>
      <c r="M50" s="27">
        <v>0.86305418719211824</v>
      </c>
      <c r="N50" s="28"/>
    </row>
    <row r="51" spans="1:14" x14ac:dyDescent="0.2">
      <c r="J51" s="50" t="s">
        <v>150</v>
      </c>
      <c r="K51" s="33"/>
      <c r="L51" s="27">
        <v>0.88770764119601331</v>
      </c>
      <c r="M51" s="27">
        <v>0.85913621262458473</v>
      </c>
      <c r="N51" s="28"/>
    </row>
    <row r="52" spans="1:14" x14ac:dyDescent="0.2">
      <c r="J52" s="50" t="s">
        <v>151</v>
      </c>
      <c r="K52" s="33"/>
      <c r="L52" s="27">
        <v>0.91820040899795496</v>
      </c>
      <c r="M52" s="27">
        <v>0.91411042944785281</v>
      </c>
      <c r="N52" s="28"/>
    </row>
    <row r="53" spans="1:14" x14ac:dyDescent="0.2">
      <c r="J53" s="50" t="s">
        <v>152</v>
      </c>
      <c r="K53" s="33"/>
      <c r="L53" s="27">
        <v>0.81386861313868608</v>
      </c>
      <c r="M53" s="27">
        <v>0.78102189781021902</v>
      </c>
      <c r="N53" s="28"/>
    </row>
    <row r="54" spans="1:14" x14ac:dyDescent="0.2">
      <c r="A54" s="5"/>
      <c r="B54" s="21"/>
      <c r="J54" s="50" t="s">
        <v>3</v>
      </c>
      <c r="K54" s="33"/>
      <c r="L54" s="27">
        <v>0.94782608695652171</v>
      </c>
      <c r="M54" s="27">
        <v>0.93913043478260871</v>
      </c>
      <c r="N54" s="28"/>
    </row>
    <row r="55" spans="1:14" x14ac:dyDescent="0.2">
      <c r="B55" s="21"/>
      <c r="J55" s="50" t="s">
        <v>153</v>
      </c>
      <c r="K55" s="33"/>
      <c r="L55" s="27">
        <v>0.86235489220563843</v>
      </c>
      <c r="M55" s="27">
        <v>0.81509121061359868</v>
      </c>
      <c r="N55" s="28"/>
    </row>
    <row r="56" spans="1:14" x14ac:dyDescent="0.2">
      <c r="B56" s="21"/>
      <c r="J56" s="50" t="s">
        <v>154</v>
      </c>
      <c r="K56" s="33"/>
      <c r="L56" s="27">
        <v>0.96452442159383034</v>
      </c>
      <c r="M56" s="27">
        <v>0.9491002570694087</v>
      </c>
      <c r="N56" s="28"/>
    </row>
    <row r="57" spans="1:14" x14ac:dyDescent="0.2">
      <c r="B57" s="21"/>
      <c r="N57" s="28"/>
    </row>
    <row r="58" spans="1:14" x14ac:dyDescent="0.2">
      <c r="B58" s="21"/>
      <c r="N58" s="28"/>
    </row>
    <row r="59" spans="1:14" x14ac:dyDescent="0.2">
      <c r="B59" s="21"/>
    </row>
    <row r="60" spans="1:14" x14ac:dyDescent="0.2">
      <c r="B60" s="21"/>
    </row>
    <row r="64" spans="1:14" ht="38.25" x14ac:dyDescent="0.2">
      <c r="J64" s="55" t="s">
        <v>68</v>
      </c>
      <c r="K64" s="56"/>
      <c r="L64" s="30" t="str">
        <f>+L49</f>
        <v>Índice de puntualidad
(Ene-Mar)</v>
      </c>
      <c r="M64" s="30" t="s">
        <v>70</v>
      </c>
    </row>
    <row r="65" spans="2:13" x14ac:dyDescent="0.2">
      <c r="J65" s="50" t="s">
        <v>6</v>
      </c>
      <c r="K65" s="33"/>
      <c r="L65" s="27">
        <v>0.91865785460091509</v>
      </c>
      <c r="M65" s="27">
        <v>0.91459074733096091</v>
      </c>
    </row>
    <row r="66" spans="2:13" ht="12.75" customHeight="1" x14ac:dyDescent="0.2">
      <c r="J66" s="50" t="s">
        <v>111</v>
      </c>
      <c r="K66" s="33"/>
      <c r="L66" s="27">
        <v>0.81415929203539816</v>
      </c>
      <c r="M66" s="27">
        <v>0.81415929203539816</v>
      </c>
    </row>
    <row r="67" spans="2:13" x14ac:dyDescent="0.2">
      <c r="J67" s="50" t="s">
        <v>8</v>
      </c>
      <c r="K67" s="33"/>
      <c r="L67" s="27">
        <v>0.81290322580645158</v>
      </c>
      <c r="M67" s="27">
        <v>0.76774193548387093</v>
      </c>
    </row>
    <row r="68" spans="2:13" x14ac:dyDescent="0.2">
      <c r="B68" s="21"/>
      <c r="J68" s="50" t="s">
        <v>155</v>
      </c>
      <c r="K68" s="33"/>
      <c r="L68" s="27">
        <v>0.76241900647948158</v>
      </c>
      <c r="M68" s="27">
        <v>0.75593952483801297</v>
      </c>
    </row>
    <row r="69" spans="2:13" x14ac:dyDescent="0.2">
      <c r="J69" s="50" t="s">
        <v>7</v>
      </c>
      <c r="K69" s="33"/>
      <c r="L69" s="27">
        <v>0.86917740336967297</v>
      </c>
      <c r="M69" s="27">
        <v>0.85877106045589691</v>
      </c>
    </row>
    <row r="70" spans="2:13" x14ac:dyDescent="0.2">
      <c r="J70" s="50" t="s">
        <v>113</v>
      </c>
      <c r="K70" s="33"/>
      <c r="L70" s="27">
        <v>0.84615384615384615</v>
      </c>
      <c r="M70" s="27">
        <v>0.82840236686390534</v>
      </c>
    </row>
    <row r="71" spans="2:13" x14ac:dyDescent="0.2">
      <c r="J71" s="50" t="s">
        <v>105</v>
      </c>
      <c r="K71" s="33"/>
      <c r="L71" s="27">
        <v>0.8651685393258427</v>
      </c>
      <c r="M71" s="27">
        <v>0.8539325842696629</v>
      </c>
    </row>
    <row r="72" spans="2:13" x14ac:dyDescent="0.2">
      <c r="J72" s="50" t="s">
        <v>142</v>
      </c>
      <c r="K72" s="33"/>
      <c r="L72" s="27">
        <v>0.88880187940485511</v>
      </c>
      <c r="M72" s="27">
        <v>0.86687548942834769</v>
      </c>
    </row>
    <row r="73" spans="2:13" x14ac:dyDescent="0.2">
      <c r="J73" s="50" t="s">
        <v>79</v>
      </c>
      <c r="K73" s="33"/>
      <c r="L73" s="27">
        <v>0.90875331564986739</v>
      </c>
      <c r="M73" s="27">
        <v>0.90185676392572944</v>
      </c>
    </row>
    <row r="74" spans="2:13" x14ac:dyDescent="0.2">
      <c r="J74" s="50" t="s">
        <v>156</v>
      </c>
      <c r="K74" s="33"/>
      <c r="L74" s="27">
        <v>0.8176352705410822</v>
      </c>
      <c r="M74" s="27">
        <v>0.81362725450901807</v>
      </c>
    </row>
    <row r="75" spans="2:13" x14ac:dyDescent="0.2">
      <c r="J75" s="50" t="s">
        <v>115</v>
      </c>
      <c r="K75" s="33"/>
      <c r="L75" s="27">
        <v>0.8</v>
      </c>
      <c r="M75" s="27">
        <v>0.6</v>
      </c>
    </row>
    <row r="76" spans="2:13" x14ac:dyDescent="0.2">
      <c r="J76" s="50" t="s">
        <v>157</v>
      </c>
      <c r="K76" s="33"/>
      <c r="L76" s="27">
        <v>0.71651090342679136</v>
      </c>
      <c r="M76" s="27">
        <v>0.65109034267912769</v>
      </c>
    </row>
    <row r="78" spans="2:13" x14ac:dyDescent="0.2">
      <c r="B78" s="21"/>
    </row>
    <row r="85" spans="10:20" ht="48.75" customHeight="1" x14ac:dyDescent="0.2">
      <c r="J85" s="78" t="s">
        <v>68</v>
      </c>
      <c r="K85" s="79"/>
      <c r="L85" s="30" t="str">
        <f>+L64</f>
        <v>Índice de puntualidad
(Ene-Mar)</v>
      </c>
      <c r="M85" s="30" t="s">
        <v>70</v>
      </c>
    </row>
    <row r="86" spans="10:20" x14ac:dyDescent="0.2">
      <c r="J86" s="50" t="s">
        <v>158</v>
      </c>
      <c r="K86" s="33"/>
      <c r="L86" s="27">
        <v>0.79891304347826086</v>
      </c>
      <c r="M86" s="27">
        <v>0.74456521739130432</v>
      </c>
    </row>
    <row r="87" spans="10:20" x14ac:dyDescent="0.2">
      <c r="J87" s="50" t="s">
        <v>123</v>
      </c>
      <c r="K87" s="33"/>
      <c r="L87" s="27">
        <v>0.93548387096774199</v>
      </c>
      <c r="M87" s="27">
        <v>0.91935483870967738</v>
      </c>
    </row>
    <row r="88" spans="10:20" x14ac:dyDescent="0.2">
      <c r="J88" s="50" t="s">
        <v>159</v>
      </c>
      <c r="K88" s="33"/>
      <c r="L88" s="27">
        <v>0.98965517241379308</v>
      </c>
      <c r="M88" s="27">
        <v>0.98793103448275865</v>
      </c>
    </row>
    <row r="89" spans="10:20" x14ac:dyDescent="0.2">
      <c r="J89" s="50" t="s">
        <v>160</v>
      </c>
      <c r="K89" s="33"/>
      <c r="L89" s="27">
        <v>0.546875</v>
      </c>
      <c r="M89" s="27">
        <v>0.5</v>
      </c>
    </row>
    <row r="90" spans="10:20" x14ac:dyDescent="0.2">
      <c r="J90" s="50" t="s">
        <v>161</v>
      </c>
      <c r="K90" s="33"/>
      <c r="L90" s="27">
        <v>0.8928571428571429</v>
      </c>
      <c r="M90" s="27">
        <v>0.8214285714285714</v>
      </c>
      <c r="T90" s="21"/>
    </row>
    <row r="91" spans="10:20" x14ac:dyDescent="0.2">
      <c r="J91" s="50" t="s">
        <v>9</v>
      </c>
      <c r="K91" s="33"/>
      <c r="L91" s="27">
        <v>0.95454545454545459</v>
      </c>
      <c r="M91" s="27">
        <v>0.93181818181818188</v>
      </c>
      <c r="T91" s="21"/>
    </row>
    <row r="92" spans="10:20" x14ac:dyDescent="0.2">
      <c r="J92" s="50" t="s">
        <v>162</v>
      </c>
      <c r="K92" s="33"/>
      <c r="L92" s="27">
        <v>0.94318181818181823</v>
      </c>
      <c r="M92" s="27">
        <v>0.92045454545454541</v>
      </c>
      <c r="T92" s="21"/>
    </row>
    <row r="93" spans="10:20" x14ac:dyDescent="0.2">
      <c r="J93" s="50" t="s">
        <v>120</v>
      </c>
      <c r="K93" s="33"/>
      <c r="L93" s="27">
        <v>0.95652173913043481</v>
      </c>
      <c r="M93" s="27">
        <v>0.95652173913043481</v>
      </c>
      <c r="T93" s="21"/>
    </row>
    <row r="94" spans="10:20" x14ac:dyDescent="0.2">
      <c r="J94" s="50" t="s">
        <v>163</v>
      </c>
      <c r="K94" s="33"/>
      <c r="L94" s="27">
        <v>1</v>
      </c>
      <c r="M94" s="27">
        <v>1</v>
      </c>
    </row>
    <row r="95" spans="10:20" x14ac:dyDescent="0.2">
      <c r="J95" s="50" t="s">
        <v>164</v>
      </c>
      <c r="K95" s="33"/>
      <c r="L95" s="27">
        <v>0.97701149425287359</v>
      </c>
      <c r="M95" s="27">
        <v>0.94252873563218387</v>
      </c>
    </row>
    <row r="96" spans="10:20" x14ac:dyDescent="0.2">
      <c r="J96" s="50" t="s">
        <v>106</v>
      </c>
      <c r="K96" s="33"/>
      <c r="L96" s="27">
        <v>0.95041322314049581</v>
      </c>
      <c r="M96" s="27">
        <v>0.95041322314049581</v>
      </c>
    </row>
    <row r="102" spans="10:13" ht="38.25" x14ac:dyDescent="0.2">
      <c r="J102" s="62" t="s">
        <v>68</v>
      </c>
      <c r="K102" s="63"/>
      <c r="L102" s="30" t="str">
        <f>+L85</f>
        <v>Índice de puntualidad
(Ene-Mar)</v>
      </c>
      <c r="M102" s="30" t="s">
        <v>70</v>
      </c>
    </row>
    <row r="103" spans="10:13" x14ac:dyDescent="0.2">
      <c r="J103" s="61" t="s">
        <v>165</v>
      </c>
      <c r="K103" s="33"/>
      <c r="L103" s="27">
        <v>0.65999999999999992</v>
      </c>
      <c r="M103" s="27">
        <v>0.56000000000000005</v>
      </c>
    </row>
    <row r="104" spans="10:13" x14ac:dyDescent="0.2">
      <c r="J104" s="61" t="s">
        <v>10</v>
      </c>
      <c r="K104" s="33"/>
      <c r="L104" s="27">
        <v>0.87179487179487181</v>
      </c>
      <c r="M104" s="27">
        <v>0.87179487179487181</v>
      </c>
    </row>
    <row r="105" spans="10:13" x14ac:dyDescent="0.2">
      <c r="J105" s="61" t="s">
        <v>166</v>
      </c>
      <c r="K105" s="33"/>
      <c r="L105" s="27">
        <v>0.53846153846153844</v>
      </c>
      <c r="M105" s="27">
        <v>0.48717948717948723</v>
      </c>
    </row>
    <row r="106" spans="10:13" x14ac:dyDescent="0.2">
      <c r="J106" s="61" t="s">
        <v>167</v>
      </c>
      <c r="K106" s="33"/>
      <c r="L106" s="27">
        <v>0.79487179487179493</v>
      </c>
      <c r="M106" s="27">
        <v>0.64102564102564097</v>
      </c>
    </row>
    <row r="107" spans="10:13" x14ac:dyDescent="0.2">
      <c r="J107" s="61" t="s">
        <v>168</v>
      </c>
      <c r="K107" s="33"/>
      <c r="L107" s="27">
        <v>0.6875</v>
      </c>
      <c r="M107" s="27">
        <v>0.65625</v>
      </c>
    </row>
    <row r="108" spans="10:13" x14ac:dyDescent="0.2">
      <c r="J108" s="61" t="s">
        <v>132</v>
      </c>
      <c r="K108" s="33"/>
      <c r="L108" s="27">
        <v>0.6875</v>
      </c>
      <c r="M108" s="27">
        <v>0.6875</v>
      </c>
    </row>
    <row r="109" spans="10:13" x14ac:dyDescent="0.2">
      <c r="J109" s="61" t="s">
        <v>169</v>
      </c>
      <c r="K109" s="33"/>
      <c r="L109" s="27">
        <v>0.83870967741935487</v>
      </c>
      <c r="M109" s="27">
        <v>0.76774193548387093</v>
      </c>
    </row>
    <row r="110" spans="10:13" x14ac:dyDescent="0.2">
      <c r="J110" s="61" t="s">
        <v>128</v>
      </c>
      <c r="K110" s="33"/>
      <c r="L110" s="27">
        <v>0.65853658536585358</v>
      </c>
      <c r="M110" s="27">
        <v>0.56097560975609762</v>
      </c>
    </row>
    <row r="111" spans="10:13" x14ac:dyDescent="0.2">
      <c r="J111" s="61" t="s">
        <v>129</v>
      </c>
      <c r="K111" s="33"/>
      <c r="L111" s="27">
        <v>0.57894736842105265</v>
      </c>
      <c r="M111" s="27">
        <v>0.47368421052631582</v>
      </c>
    </row>
    <row r="112" spans="10:13" x14ac:dyDescent="0.2">
      <c r="J112" s="61" t="s">
        <v>130</v>
      </c>
      <c r="K112" s="33"/>
      <c r="L112" s="27">
        <v>0.88888888888888884</v>
      </c>
      <c r="M112" s="27">
        <v>0.77777777777777779</v>
      </c>
    </row>
    <row r="113" spans="10:13" x14ac:dyDescent="0.2">
      <c r="J113" s="61" t="s">
        <v>170</v>
      </c>
      <c r="K113" s="33"/>
      <c r="L113" s="27">
        <v>0.92</v>
      </c>
      <c r="M113" s="27">
        <v>0.84</v>
      </c>
    </row>
    <row r="114" spans="10:13" x14ac:dyDescent="0.2">
      <c r="J114" s="61" t="s">
        <v>109</v>
      </c>
      <c r="K114" s="33"/>
      <c r="L114" s="27">
        <v>0.46666666666666667</v>
      </c>
      <c r="M114" s="27">
        <v>0.46666666666666667</v>
      </c>
    </row>
    <row r="115" spans="10:13" x14ac:dyDescent="0.2">
      <c r="J115" s="61" t="s">
        <v>171</v>
      </c>
      <c r="K115" s="33"/>
      <c r="L115" s="27">
        <v>0.97499999999999998</v>
      </c>
      <c r="M115" s="27">
        <v>0.97499999999999998</v>
      </c>
    </row>
  </sheetData>
  <mergeCells count="2">
    <mergeCell ref="J49:K49"/>
    <mergeCell ref="J85:K8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election activeCell="J9" sqref="J9"/>
    </sheetView>
  </sheetViews>
  <sheetFormatPr baseColWidth="10" defaultRowHeight="15" x14ac:dyDescent="0.25"/>
  <cols>
    <col min="1" max="1" width="33.85546875" bestFit="1" customWidth="1"/>
    <col min="4" max="4" width="35.42578125" style="80" customWidth="1"/>
    <col min="5" max="5" width="13.5703125" style="80" bestFit="1" customWidth="1"/>
    <col min="6" max="6" width="24.85546875" customWidth="1"/>
    <col min="7" max="16384" width="11.42578125" style="80"/>
  </cols>
  <sheetData>
    <row r="2" spans="4:7" x14ac:dyDescent="0.25">
      <c r="D2" s="81" t="s">
        <v>196</v>
      </c>
      <c r="E2" s="82" t="s">
        <v>195</v>
      </c>
    </row>
    <row r="3" spans="4:7" x14ac:dyDescent="0.25">
      <c r="D3" s="83" t="s">
        <v>197</v>
      </c>
      <c r="E3" s="84">
        <v>17144</v>
      </c>
    </row>
    <row r="4" spans="4:7" x14ac:dyDescent="0.25">
      <c r="D4" s="83" t="s">
        <v>234</v>
      </c>
      <c r="E4" s="84">
        <v>2268</v>
      </c>
      <c r="G4" s="85"/>
    </row>
    <row r="5" spans="4:7" x14ac:dyDescent="0.25">
      <c r="D5" s="83" t="s">
        <v>235</v>
      </c>
      <c r="E5" s="84">
        <v>222</v>
      </c>
      <c r="G5" s="87"/>
    </row>
    <row r="6" spans="4:7" x14ac:dyDescent="0.25">
      <c r="D6" s="83" t="s">
        <v>236</v>
      </c>
      <c r="E6" s="84">
        <v>86</v>
      </c>
      <c r="G6" s="87"/>
    </row>
    <row r="7" spans="4:7" x14ac:dyDescent="0.25">
      <c r="D7" s="83" t="s">
        <v>237</v>
      </c>
      <c r="E7" s="84">
        <v>48</v>
      </c>
      <c r="G7" s="87"/>
    </row>
    <row r="8" spans="4:7" x14ac:dyDescent="0.25">
      <c r="D8" s="83" t="s">
        <v>238</v>
      </c>
      <c r="E8" s="84">
        <v>106</v>
      </c>
      <c r="G8" s="87"/>
    </row>
    <row r="9" spans="4:7" x14ac:dyDescent="0.25">
      <c r="D9"/>
      <c r="E9"/>
      <c r="G9" s="87"/>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24"/>
  <sheetViews>
    <sheetView zoomScale="85" zoomScaleNormal="85" workbookViewId="0">
      <pane xSplit="1" ySplit="5" topLeftCell="B6" activePane="bottomRight" state="frozen"/>
      <selection activeCell="A14" activeCellId="1" sqref="N14:N17 A14:A17"/>
      <selection pane="topRight" activeCell="A14" activeCellId="1" sqref="N14:N17 A14:A17"/>
      <selection pane="bottomLeft" activeCell="A14" activeCellId="1" sqref="N14:N17 A14:A17"/>
      <selection pane="bottomRight" activeCell="E24" sqref="E24"/>
    </sheetView>
  </sheetViews>
  <sheetFormatPr baseColWidth="10" defaultRowHeight="15" x14ac:dyDescent="0.25"/>
  <cols>
    <col min="1" max="1" width="37.5703125" style="80" bestFit="1" customWidth="1"/>
    <col min="2" max="3" width="12.28515625" style="80" customWidth="1"/>
    <col min="4" max="4" width="12.5703125" style="80" customWidth="1"/>
    <col min="5" max="5" width="12.140625" style="80" customWidth="1"/>
    <col min="6" max="6" width="12.85546875" style="80" customWidth="1"/>
    <col min="7" max="7" width="12" style="80" customWidth="1"/>
    <col min="8" max="8" width="11.42578125" style="80" customWidth="1"/>
    <col min="9" max="9" width="12.42578125" style="80" customWidth="1"/>
    <col min="10" max="10" width="12.28515625" style="80" customWidth="1"/>
    <col min="11" max="11" width="12" style="80" customWidth="1"/>
    <col min="12" max="12" width="12.5703125" style="80" customWidth="1"/>
    <col min="13" max="13" width="12.28515625" style="80" customWidth="1"/>
    <col min="17" max="16384" width="11.42578125" style="80"/>
  </cols>
  <sheetData>
    <row r="1" spans="1:13" x14ac:dyDescent="0.25">
      <c r="A1"/>
      <c r="E1" s="88" t="s">
        <v>202</v>
      </c>
    </row>
    <row r="2" spans="1:13" x14ac:dyDescent="0.25">
      <c r="A2" s="80" t="s">
        <v>203</v>
      </c>
      <c r="B2" s="80" t="s">
        <v>204</v>
      </c>
    </row>
    <row r="3" spans="1:13" x14ac:dyDescent="0.25">
      <c r="A3" s="80" t="s">
        <v>205</v>
      </c>
      <c r="B3" s="80" t="s">
        <v>204</v>
      </c>
    </row>
    <row r="5" spans="1:13" x14ac:dyDescent="0.25">
      <c r="A5" s="80" t="s">
        <v>206</v>
      </c>
      <c r="B5" s="80" t="s">
        <v>207</v>
      </c>
      <c r="C5" s="80" t="s">
        <v>208</v>
      </c>
      <c r="D5" s="80" t="s">
        <v>209</v>
      </c>
      <c r="E5" s="80" t="s">
        <v>210</v>
      </c>
      <c r="F5" s="80" t="s">
        <v>211</v>
      </c>
      <c r="G5" s="80" t="s">
        <v>212</v>
      </c>
      <c r="H5" s="80" t="s">
        <v>213</v>
      </c>
      <c r="I5" s="80" t="s">
        <v>214</v>
      </c>
      <c r="J5" s="80" t="s">
        <v>215</v>
      </c>
      <c r="K5" s="80" t="s">
        <v>216</v>
      </c>
      <c r="L5" s="80" t="s">
        <v>217</v>
      </c>
      <c r="M5" s="80" t="s">
        <v>218</v>
      </c>
    </row>
    <row r="6" spans="1:13" x14ac:dyDescent="0.25">
      <c r="A6" s="89" t="s">
        <v>219</v>
      </c>
      <c r="B6" s="90">
        <v>865</v>
      </c>
      <c r="C6" s="90">
        <v>643</v>
      </c>
      <c r="D6" s="90">
        <v>760</v>
      </c>
      <c r="E6" s="90">
        <v>0</v>
      </c>
      <c r="F6" s="90">
        <v>0</v>
      </c>
      <c r="G6" s="90">
        <v>0</v>
      </c>
      <c r="H6" s="90">
        <v>0</v>
      </c>
      <c r="I6" s="90">
        <v>0</v>
      </c>
      <c r="J6" s="90">
        <v>0</v>
      </c>
      <c r="K6" s="90">
        <v>0</v>
      </c>
      <c r="L6" s="90">
        <v>0</v>
      </c>
      <c r="M6" s="90">
        <v>0</v>
      </c>
    </row>
    <row r="7" spans="1:13" x14ac:dyDescent="0.25">
      <c r="A7" s="95" t="s">
        <v>220</v>
      </c>
      <c r="B7" s="90">
        <v>650</v>
      </c>
      <c r="C7" s="90">
        <v>450</v>
      </c>
      <c r="D7" s="90">
        <v>598</v>
      </c>
      <c r="E7" s="90">
        <v>0</v>
      </c>
      <c r="F7" s="90">
        <v>0</v>
      </c>
      <c r="G7" s="90">
        <v>0</v>
      </c>
      <c r="H7" s="90">
        <v>0</v>
      </c>
      <c r="I7" s="90">
        <v>0</v>
      </c>
      <c r="J7" s="90">
        <v>0</v>
      </c>
      <c r="K7" s="90">
        <v>0</v>
      </c>
      <c r="L7" s="90">
        <v>0</v>
      </c>
      <c r="M7" s="90">
        <v>0</v>
      </c>
    </row>
    <row r="8" spans="1:13" x14ac:dyDescent="0.25">
      <c r="A8" s="95" t="s">
        <v>221</v>
      </c>
      <c r="B8" s="90">
        <v>75</v>
      </c>
      <c r="C8" s="90">
        <v>75</v>
      </c>
      <c r="D8" s="90">
        <v>73</v>
      </c>
      <c r="E8" s="90">
        <v>0</v>
      </c>
      <c r="F8" s="90">
        <v>0</v>
      </c>
      <c r="G8" s="90">
        <v>0</v>
      </c>
      <c r="H8" s="90">
        <v>0</v>
      </c>
      <c r="I8" s="90">
        <v>0</v>
      </c>
      <c r="J8" s="90">
        <v>0</v>
      </c>
      <c r="K8" s="90">
        <v>0</v>
      </c>
      <c r="L8" s="90">
        <v>0</v>
      </c>
      <c r="M8" s="90">
        <v>0</v>
      </c>
    </row>
    <row r="9" spans="1:13" x14ac:dyDescent="0.25">
      <c r="A9" s="95" t="s">
        <v>222</v>
      </c>
      <c r="B9" s="90">
        <v>46</v>
      </c>
      <c r="C9" s="90">
        <v>56</v>
      </c>
      <c r="D9" s="90">
        <v>39</v>
      </c>
      <c r="E9" s="90">
        <v>0</v>
      </c>
      <c r="F9" s="90">
        <v>0</v>
      </c>
      <c r="G9" s="90">
        <v>0</v>
      </c>
      <c r="H9" s="90">
        <v>0</v>
      </c>
      <c r="I9" s="90">
        <v>0</v>
      </c>
      <c r="J9" s="90">
        <v>0</v>
      </c>
      <c r="K9" s="90">
        <v>0</v>
      </c>
      <c r="L9" s="90">
        <v>0</v>
      </c>
      <c r="M9" s="90">
        <v>0</v>
      </c>
    </row>
    <row r="10" spans="1:13" x14ac:dyDescent="0.25">
      <c r="A10" s="95" t="s">
        <v>223</v>
      </c>
      <c r="B10" s="90">
        <v>62</v>
      </c>
      <c r="C10" s="90">
        <v>48</v>
      </c>
      <c r="D10" s="90">
        <v>30</v>
      </c>
      <c r="E10" s="90">
        <v>0</v>
      </c>
      <c r="F10" s="90">
        <v>0</v>
      </c>
      <c r="G10" s="90">
        <v>0</v>
      </c>
      <c r="H10" s="90">
        <v>0</v>
      </c>
      <c r="I10" s="90">
        <v>0</v>
      </c>
      <c r="J10" s="90">
        <v>0</v>
      </c>
      <c r="K10" s="90">
        <v>0</v>
      </c>
      <c r="L10" s="90">
        <v>0</v>
      </c>
      <c r="M10" s="90">
        <v>0</v>
      </c>
    </row>
    <row r="11" spans="1:13" x14ac:dyDescent="0.25">
      <c r="A11" s="95" t="s">
        <v>224</v>
      </c>
      <c r="B11" s="90">
        <v>23</v>
      </c>
      <c r="C11" s="90">
        <v>11</v>
      </c>
      <c r="D11" s="90">
        <v>17</v>
      </c>
      <c r="E11" s="90">
        <v>0</v>
      </c>
      <c r="F11" s="90">
        <v>0</v>
      </c>
      <c r="G11" s="90">
        <v>0</v>
      </c>
      <c r="H11" s="90">
        <v>0</v>
      </c>
      <c r="I11" s="90">
        <v>0</v>
      </c>
      <c r="J11" s="90">
        <v>0</v>
      </c>
      <c r="K11" s="90">
        <v>0</v>
      </c>
      <c r="L11" s="90">
        <v>0</v>
      </c>
      <c r="M11" s="90">
        <v>0</v>
      </c>
    </row>
    <row r="12" spans="1:13" x14ac:dyDescent="0.25">
      <c r="A12" s="95" t="s">
        <v>225</v>
      </c>
      <c r="B12" s="90">
        <v>6</v>
      </c>
      <c r="C12" s="90">
        <v>2</v>
      </c>
      <c r="D12" s="90">
        <v>3</v>
      </c>
      <c r="E12" s="90">
        <v>0</v>
      </c>
      <c r="F12" s="90">
        <v>0</v>
      </c>
      <c r="G12" s="90">
        <v>0</v>
      </c>
      <c r="H12" s="90">
        <v>0</v>
      </c>
      <c r="I12" s="90">
        <v>0</v>
      </c>
      <c r="J12" s="90">
        <v>0</v>
      </c>
      <c r="K12" s="90">
        <v>0</v>
      </c>
      <c r="L12" s="90">
        <v>0</v>
      </c>
      <c r="M12" s="90">
        <v>0</v>
      </c>
    </row>
    <row r="13" spans="1:13" x14ac:dyDescent="0.25">
      <c r="A13" s="95" t="s">
        <v>226</v>
      </c>
      <c r="B13" s="90">
        <v>3</v>
      </c>
      <c r="C13" s="90">
        <v>1</v>
      </c>
      <c r="D13" s="90">
        <v>0</v>
      </c>
      <c r="E13" s="90">
        <v>0</v>
      </c>
      <c r="F13" s="90">
        <v>0</v>
      </c>
      <c r="G13" s="90">
        <v>0</v>
      </c>
      <c r="H13" s="90">
        <v>0</v>
      </c>
      <c r="I13" s="90">
        <v>0</v>
      </c>
      <c r="J13" s="90">
        <v>0</v>
      </c>
      <c r="K13" s="90">
        <v>0</v>
      </c>
      <c r="L13" s="90">
        <v>0</v>
      </c>
      <c r="M13" s="90">
        <v>0</v>
      </c>
    </row>
    <row r="14" spans="1:13" x14ac:dyDescent="0.25">
      <c r="A14" s="91" t="s">
        <v>198</v>
      </c>
      <c r="B14" s="92">
        <v>167</v>
      </c>
      <c r="C14" s="92">
        <v>178</v>
      </c>
      <c r="D14" s="92">
        <v>117</v>
      </c>
      <c r="E14" s="92">
        <v>0</v>
      </c>
      <c r="F14" s="92">
        <v>0</v>
      </c>
      <c r="G14" s="92">
        <v>0</v>
      </c>
      <c r="H14" s="92">
        <v>0</v>
      </c>
      <c r="I14" s="92">
        <v>0</v>
      </c>
      <c r="J14" s="92">
        <v>0</v>
      </c>
      <c r="K14" s="92">
        <v>0</v>
      </c>
      <c r="L14" s="92">
        <v>0</v>
      </c>
      <c r="M14" s="92">
        <v>0</v>
      </c>
    </row>
    <row r="15" spans="1:13" x14ac:dyDescent="0.25">
      <c r="A15" s="93" t="s">
        <v>199</v>
      </c>
      <c r="B15" s="92">
        <v>56</v>
      </c>
      <c r="C15" s="92">
        <v>98</v>
      </c>
      <c r="D15" s="92">
        <v>68</v>
      </c>
      <c r="E15" s="92">
        <v>0</v>
      </c>
      <c r="F15" s="92">
        <v>0</v>
      </c>
      <c r="G15" s="92">
        <v>0</v>
      </c>
      <c r="H15" s="92">
        <v>0</v>
      </c>
      <c r="I15" s="92">
        <v>0</v>
      </c>
      <c r="J15" s="92">
        <v>0</v>
      </c>
      <c r="K15" s="92">
        <v>0</v>
      </c>
      <c r="L15" s="92">
        <v>0</v>
      </c>
      <c r="M15" s="92">
        <v>0</v>
      </c>
    </row>
    <row r="16" spans="1:13" x14ac:dyDescent="0.25">
      <c r="A16" s="93" t="s">
        <v>200</v>
      </c>
      <c r="B16" s="92">
        <v>41</v>
      </c>
      <c r="C16" s="92">
        <v>27</v>
      </c>
      <c r="D16" s="92">
        <v>18</v>
      </c>
      <c r="E16" s="92">
        <v>0</v>
      </c>
      <c r="F16" s="92">
        <v>0</v>
      </c>
      <c r="G16" s="92">
        <v>0</v>
      </c>
      <c r="H16" s="92">
        <v>0</v>
      </c>
      <c r="I16" s="92">
        <v>0</v>
      </c>
      <c r="J16" s="92">
        <v>0</v>
      </c>
      <c r="K16" s="92">
        <v>0</v>
      </c>
      <c r="L16" s="92">
        <v>0</v>
      </c>
      <c r="M16" s="92">
        <v>0</v>
      </c>
    </row>
    <row r="17" spans="1:13" x14ac:dyDescent="0.25">
      <c r="A17" s="93" t="s">
        <v>201</v>
      </c>
      <c r="B17" s="92">
        <v>20</v>
      </c>
      <c r="C17" s="92">
        <v>20</v>
      </c>
      <c r="D17" s="92">
        <v>8</v>
      </c>
      <c r="E17" s="92">
        <v>0</v>
      </c>
      <c r="F17" s="92">
        <v>0</v>
      </c>
      <c r="G17" s="92">
        <v>0</v>
      </c>
      <c r="H17" s="92">
        <v>0</v>
      </c>
      <c r="I17" s="92">
        <v>0</v>
      </c>
      <c r="J17" s="92">
        <v>0</v>
      </c>
      <c r="K17" s="92">
        <v>0</v>
      </c>
      <c r="L17" s="92">
        <v>0</v>
      </c>
      <c r="M17" s="92">
        <v>0</v>
      </c>
    </row>
    <row r="18" spans="1:13" x14ac:dyDescent="0.25">
      <c r="A18" s="93" t="s">
        <v>227</v>
      </c>
      <c r="B18" s="92">
        <v>21</v>
      </c>
      <c r="C18" s="92">
        <v>10</v>
      </c>
      <c r="D18" s="92">
        <v>6</v>
      </c>
      <c r="E18" s="92">
        <v>0</v>
      </c>
      <c r="F18" s="92">
        <v>0</v>
      </c>
      <c r="G18" s="92">
        <v>0</v>
      </c>
      <c r="H18" s="92">
        <v>0</v>
      </c>
      <c r="I18" s="92">
        <v>0</v>
      </c>
      <c r="J18" s="92">
        <v>0</v>
      </c>
      <c r="K18" s="92">
        <v>0</v>
      </c>
      <c r="L18" s="92">
        <v>0</v>
      </c>
      <c r="M18" s="92">
        <v>0</v>
      </c>
    </row>
    <row r="19" spans="1:13" x14ac:dyDescent="0.25">
      <c r="A19" s="93" t="s">
        <v>228</v>
      </c>
      <c r="B19" s="92">
        <v>10</v>
      </c>
      <c r="C19" s="92">
        <v>9</v>
      </c>
      <c r="D19" s="92">
        <v>6</v>
      </c>
      <c r="E19" s="92">
        <v>0</v>
      </c>
      <c r="F19" s="92">
        <v>0</v>
      </c>
      <c r="G19" s="92">
        <v>0</v>
      </c>
      <c r="H19" s="92">
        <v>0</v>
      </c>
      <c r="I19" s="92">
        <v>0</v>
      </c>
      <c r="J19" s="92">
        <v>0</v>
      </c>
      <c r="K19" s="92">
        <v>0</v>
      </c>
      <c r="L19" s="92">
        <v>0</v>
      </c>
      <c r="M19" s="92">
        <v>0</v>
      </c>
    </row>
    <row r="20" spans="1:13" x14ac:dyDescent="0.25">
      <c r="A20" s="93" t="s">
        <v>229</v>
      </c>
      <c r="B20" s="92">
        <v>13</v>
      </c>
      <c r="C20" s="92">
        <v>9</v>
      </c>
      <c r="D20" s="92">
        <v>5</v>
      </c>
      <c r="E20" s="92">
        <v>0</v>
      </c>
      <c r="F20" s="92">
        <v>0</v>
      </c>
      <c r="G20" s="92">
        <v>0</v>
      </c>
      <c r="H20" s="92">
        <v>0</v>
      </c>
      <c r="I20" s="92">
        <v>0</v>
      </c>
      <c r="J20" s="92">
        <v>0</v>
      </c>
      <c r="K20" s="92">
        <v>0</v>
      </c>
      <c r="L20" s="92">
        <v>0</v>
      </c>
      <c r="M20" s="92">
        <v>0</v>
      </c>
    </row>
    <row r="21" spans="1:13" x14ac:dyDescent="0.25">
      <c r="A21" s="93" t="s">
        <v>230</v>
      </c>
      <c r="B21" s="92">
        <v>0</v>
      </c>
      <c r="C21" s="92">
        <v>5</v>
      </c>
      <c r="D21" s="92">
        <v>3</v>
      </c>
      <c r="E21" s="92">
        <v>0</v>
      </c>
      <c r="F21" s="92">
        <v>0</v>
      </c>
      <c r="G21" s="92">
        <v>0</v>
      </c>
      <c r="H21" s="92">
        <v>0</v>
      </c>
      <c r="I21" s="92">
        <v>0</v>
      </c>
      <c r="J21" s="92">
        <v>0</v>
      </c>
      <c r="K21" s="92">
        <v>0</v>
      </c>
      <c r="L21" s="92">
        <v>0</v>
      </c>
      <c r="M21" s="92">
        <v>0</v>
      </c>
    </row>
    <row r="22" spans="1:13" x14ac:dyDescent="0.25">
      <c r="A22" s="93" t="s">
        <v>231</v>
      </c>
      <c r="B22" s="92">
        <v>6</v>
      </c>
      <c r="C22" s="92">
        <v>0</v>
      </c>
      <c r="D22" s="92">
        <v>2</v>
      </c>
      <c r="E22" s="92">
        <v>0</v>
      </c>
      <c r="F22" s="92">
        <v>0</v>
      </c>
      <c r="G22" s="92">
        <v>0</v>
      </c>
      <c r="H22" s="92">
        <v>0</v>
      </c>
      <c r="I22" s="92">
        <v>0</v>
      </c>
      <c r="J22" s="92">
        <v>0</v>
      </c>
      <c r="K22" s="92">
        <v>0</v>
      </c>
      <c r="L22" s="92">
        <v>0</v>
      </c>
      <c r="M22" s="92">
        <v>0</v>
      </c>
    </row>
    <row r="23" spans="1:13" x14ac:dyDescent="0.25">
      <c r="A23" s="93" t="s">
        <v>232</v>
      </c>
      <c r="B23" s="92">
        <v>0</v>
      </c>
      <c r="C23" s="92">
        <v>0</v>
      </c>
      <c r="D23" s="92">
        <v>1</v>
      </c>
      <c r="E23" s="92">
        <v>0</v>
      </c>
      <c r="F23" s="92">
        <v>0</v>
      </c>
      <c r="G23" s="92">
        <v>0</v>
      </c>
      <c r="H23" s="92">
        <v>0</v>
      </c>
      <c r="I23" s="92">
        <v>0</v>
      </c>
      <c r="J23" s="92">
        <v>0</v>
      </c>
      <c r="K23" s="92">
        <v>0</v>
      </c>
      <c r="L23" s="92">
        <v>0</v>
      </c>
      <c r="M23" s="92">
        <v>0</v>
      </c>
    </row>
    <row r="24" spans="1:13" x14ac:dyDescent="0.25">
      <c r="A24" s="94" t="s">
        <v>233</v>
      </c>
      <c r="B24" s="86">
        <v>1032</v>
      </c>
      <c r="C24" s="86">
        <v>821</v>
      </c>
      <c r="D24" s="86">
        <v>877</v>
      </c>
      <c r="E24" s="86">
        <v>0</v>
      </c>
      <c r="F24" s="86">
        <v>0</v>
      </c>
      <c r="G24" s="86">
        <v>0</v>
      </c>
      <c r="H24" s="86">
        <v>0</v>
      </c>
      <c r="I24" s="86">
        <v>0</v>
      </c>
      <c r="J24" s="86">
        <v>0</v>
      </c>
      <c r="K24" s="86">
        <v>0</v>
      </c>
      <c r="L24" s="86">
        <v>0</v>
      </c>
      <c r="M24" s="86">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44" customFormat="1" x14ac:dyDescent="0.2"/>
    <row r="4" spans="2:3" s="44" customFormat="1" x14ac:dyDescent="0.2">
      <c r="B4" s="41" t="s">
        <v>172</v>
      </c>
      <c r="C4" s="42" t="s">
        <v>143</v>
      </c>
    </row>
    <row r="5" spans="2:3" s="44" customFormat="1" ht="37.5" customHeight="1" x14ac:dyDescent="0.2">
      <c r="B5" s="43" t="s">
        <v>80</v>
      </c>
      <c r="C5" s="43" t="s">
        <v>144</v>
      </c>
    </row>
    <row r="6" spans="2:3" s="44" customFormat="1" x14ac:dyDescent="0.2">
      <c r="B6" s="43" t="s">
        <v>173</v>
      </c>
      <c r="C6" s="43" t="s">
        <v>174</v>
      </c>
    </row>
    <row r="7" spans="2:3" s="44" customFormat="1" x14ac:dyDescent="0.2">
      <c r="B7" s="43" t="s">
        <v>81</v>
      </c>
      <c r="C7" s="43" t="s">
        <v>175</v>
      </c>
    </row>
    <row r="8" spans="2:3" s="44" customFormat="1" ht="38.25" x14ac:dyDescent="0.2">
      <c r="B8" s="43" t="s">
        <v>82</v>
      </c>
      <c r="C8" s="43" t="s">
        <v>148</v>
      </c>
    </row>
    <row r="9" spans="2:3" s="44" customFormat="1" x14ac:dyDescent="0.2">
      <c r="B9" s="43" t="s">
        <v>83</v>
      </c>
      <c r="C9" s="43" t="s">
        <v>176</v>
      </c>
    </row>
    <row r="10" spans="2:3" s="44" customFormat="1" ht="25.5" x14ac:dyDescent="0.2">
      <c r="B10" s="43" t="s">
        <v>84</v>
      </c>
      <c r="C10" s="43" t="s">
        <v>177</v>
      </c>
    </row>
    <row r="11" spans="2:3" s="44" customFormat="1" x14ac:dyDescent="0.2">
      <c r="B11" s="43" t="s">
        <v>85</v>
      </c>
      <c r="C11" s="43" t="s">
        <v>178</v>
      </c>
    </row>
    <row r="12" spans="2:3" s="44" customFormat="1" x14ac:dyDescent="0.2">
      <c r="B12" s="43" t="s">
        <v>86</v>
      </c>
      <c r="C12" s="43" t="s">
        <v>179</v>
      </c>
    </row>
    <row r="13" spans="2:3" s="44" customFormat="1" ht="25.5" x14ac:dyDescent="0.2">
      <c r="B13" s="43" t="s">
        <v>88</v>
      </c>
      <c r="C13" s="43" t="s">
        <v>180</v>
      </c>
    </row>
    <row r="14" spans="2:3" s="44" customFormat="1" ht="25.5" x14ac:dyDescent="0.2">
      <c r="B14" s="43" t="s">
        <v>87</v>
      </c>
      <c r="C14" s="43" t="s">
        <v>181</v>
      </c>
    </row>
    <row r="15" spans="2:3" s="44" customFormat="1" ht="38.25" x14ac:dyDescent="0.2">
      <c r="B15" s="43" t="s">
        <v>89</v>
      </c>
      <c r="C15" s="43" t="s">
        <v>182</v>
      </c>
    </row>
    <row r="16" spans="2:3" s="44" customFormat="1" ht="25.5" x14ac:dyDescent="0.2">
      <c r="B16" s="43" t="s">
        <v>90</v>
      </c>
      <c r="C16" s="43" t="s">
        <v>145</v>
      </c>
    </row>
    <row r="17" spans="2:3" s="44" customFormat="1" ht="25.5" x14ac:dyDescent="0.2">
      <c r="B17" s="43" t="s">
        <v>91</v>
      </c>
      <c r="C17" s="43" t="s">
        <v>183</v>
      </c>
    </row>
    <row r="18" spans="2:3" s="44" customFormat="1" ht="25.5" x14ac:dyDescent="0.2">
      <c r="B18" s="43" t="s">
        <v>92</v>
      </c>
      <c r="C18" s="43" t="s">
        <v>146</v>
      </c>
    </row>
    <row r="19" spans="2:3" s="44" customFormat="1" x14ac:dyDescent="0.2">
      <c r="B19" s="43" t="s">
        <v>93</v>
      </c>
      <c r="C19" s="43" t="s">
        <v>147</v>
      </c>
    </row>
    <row r="20" spans="2:3" s="44" customFormat="1" ht="51" x14ac:dyDescent="0.2">
      <c r="B20" s="43" t="s">
        <v>94</v>
      </c>
      <c r="C20" s="43" t="s">
        <v>184</v>
      </c>
    </row>
    <row r="21" spans="2:3" s="44" customFormat="1" x14ac:dyDescent="0.2">
      <c r="B21" s="43" t="s">
        <v>185</v>
      </c>
      <c r="C21" s="43" t="s">
        <v>186</v>
      </c>
    </row>
    <row r="22" spans="2:3" s="44" customFormat="1" x14ac:dyDescent="0.2">
      <c r="B22" s="43" t="s">
        <v>95</v>
      </c>
      <c r="C22" s="43" t="s">
        <v>187</v>
      </c>
    </row>
    <row r="23" spans="2:3" s="44" customFormat="1" ht="51" x14ac:dyDescent="0.2">
      <c r="B23" s="43" t="s">
        <v>96</v>
      </c>
      <c r="C23" s="43" t="s">
        <v>188</v>
      </c>
    </row>
    <row r="24" spans="2:3" s="44" customFormat="1" x14ac:dyDescent="0.2">
      <c r="B24" s="43" t="s">
        <v>97</v>
      </c>
      <c r="C24" s="43" t="s">
        <v>189</v>
      </c>
    </row>
    <row r="25" spans="2:3" s="44" customFormat="1" x14ac:dyDescent="0.2">
      <c r="B25"/>
      <c r="C25"/>
    </row>
    <row r="26" spans="2:3" s="44"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2018-06-06T19:23:44Z</dcterms:modified>
</cp:coreProperties>
</file>