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REGION 1\"/>
    </mc:Choice>
  </mc:AlternateContent>
  <bookViews>
    <workbookView xWindow="0" yWindow="0" windowWidth="21600" windowHeight="9735" tabRatio="496"/>
  </bookViews>
  <sheets>
    <sheet name="PUNTUALIDAD" sheetId="19" r:id="rId1"/>
    <sheet name="Gráficos Índice de Puntualidad" sheetId="20" r:id="rId2"/>
    <sheet name="Detalle Total de Causas" sheetId="21" r:id="rId3"/>
    <sheet name="Graficas Demoras" sheetId="22" r:id="rId4"/>
    <sheet name="Notas" sheetId="17" r:id="rId5"/>
  </sheets>
  <calcPr calcId="152511"/>
  <pivotCaches>
    <pivotCache cacheId="214" r:id="rId6"/>
  </pivotCaches>
</workbook>
</file>

<file path=xl/calcChain.xml><?xml version="1.0" encoding="utf-8"?>
<calcChain xmlns="http://schemas.openxmlformats.org/spreadsheetml/2006/main">
  <c r="A3" i="20" l="1"/>
  <c r="BJ12" i="19" l="1"/>
  <c r="BI12" i="19"/>
  <c r="BH12" i="19"/>
  <c r="BE12" i="19"/>
  <c r="BD12" i="19"/>
  <c r="BB12" i="19"/>
  <c r="AZ12" i="19"/>
  <c r="AX12" i="19"/>
  <c r="AW12" i="19"/>
  <c r="AY12" i="19" l="1"/>
  <c r="BC12" i="19"/>
  <c r="BG12" i="19"/>
  <c r="AS12" i="19" l="1"/>
  <c r="D12" i="19"/>
  <c r="AR12" i="19"/>
  <c r="AM12" i="19"/>
  <c r="AH12" i="19"/>
  <c r="Y12" i="19"/>
  <c r="T12" i="19"/>
  <c r="J12" i="19"/>
  <c r="N12" i="19"/>
  <c r="AI12" i="19"/>
  <c r="X12" i="19"/>
  <c r="AC12" i="19"/>
  <c r="AA12" i="19" l="1"/>
  <c r="U12" i="19"/>
  <c r="AO12" i="19"/>
  <c r="V12" i="19"/>
  <c r="K12" i="19"/>
  <c r="AE12" i="19"/>
  <c r="F12" i="19"/>
  <c r="P12" i="19"/>
  <c r="Z12" i="19"/>
  <c r="AJ12" i="19"/>
  <c r="AT12" i="19"/>
  <c r="AU12" i="19" l="1"/>
  <c r="AP12" i="19"/>
  <c r="Q12" i="19"/>
  <c r="G12" i="19"/>
  <c r="L12" i="19"/>
  <c r="AK12" i="19"/>
  <c r="AF12" i="19"/>
  <c r="BM12" i="19" l="1"/>
  <c r="BP12" i="19"/>
  <c r="BN12" i="19"/>
  <c r="BO12" i="19"/>
  <c r="E12" i="19" l="1"/>
  <c r="O12" i="19"/>
  <c r="AN12" i="19"/>
  <c r="AD12" i="19"/>
  <c r="S12" i="19"/>
  <c r="I12" i="19"/>
</calcChain>
</file>

<file path=xl/sharedStrings.xml><?xml version="1.0" encoding="utf-8"?>
<sst xmlns="http://schemas.openxmlformats.org/spreadsheetml/2006/main" count="183" uniqueCount="117">
  <si>
    <t>Aeromar</t>
  </si>
  <si>
    <t>Volaris (Concesionaria Vuela Cia de Aviación)</t>
  </si>
  <si>
    <r>
      <t xml:space="preserve">EMPRESAS NACIONALES/ </t>
    </r>
    <r>
      <rPr>
        <b/>
        <i/>
        <sz val="11"/>
        <rFont val="Arial"/>
        <family val="2"/>
      </rPr>
      <t>DOMESTIC AIR CARRIER</t>
    </r>
  </si>
  <si>
    <t>ESTADÍSTICA POR EMPRESA / AIR CARRIER STATISTICS</t>
  </si>
  <si>
    <t>Mar/Mar</t>
  </si>
  <si>
    <t>TAO</t>
  </si>
  <si>
    <t>VOI</t>
  </si>
  <si>
    <t>E m p r e s a / Air Carrier</t>
  </si>
  <si>
    <t>ÍNDICE DE PUNTUALIDAD/ PUNCTUALITY INDEX</t>
  </si>
  <si>
    <t>IATA</t>
  </si>
  <si>
    <t>Índice Puntualidad</t>
  </si>
  <si>
    <t>Feb/Feb</t>
  </si>
  <si>
    <t>Abr/Apr</t>
  </si>
  <si>
    <t>May/May</t>
  </si>
  <si>
    <t>Jun/Jun</t>
  </si>
  <si>
    <t>Jul/Jul</t>
  </si>
  <si>
    <t>Ago/Aug</t>
  </si>
  <si>
    <t>Sep/Sep</t>
  </si>
  <si>
    <t>Oct/Oct</t>
  </si>
  <si>
    <t>Nov/Nov</t>
  </si>
  <si>
    <t>Dic/Dec</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</si>
  <si>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</si>
  <si>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</si>
  <si>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</si>
  <si>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</si>
  <si>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</si>
  <si>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</si>
  <si>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</si>
  <si>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</si>
  <si>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</si>
  <si>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LCT</t>
  </si>
  <si>
    <t>Transportes Aéreos Regionales (TAR)</t>
  </si>
  <si>
    <t>Concepto</t>
  </si>
  <si>
    <t>Accidente por un tercero</t>
  </si>
  <si>
    <t>Accidente*</t>
  </si>
  <si>
    <t>Aerocares</t>
  </si>
  <si>
    <t xml:space="preserve">Aplicación de control de flujo </t>
  </si>
  <si>
    <t>Autoridades</t>
  </si>
  <si>
    <t>Carga*</t>
  </si>
  <si>
    <t>Comisariato*</t>
  </si>
  <si>
    <t xml:space="preserve">Falta de alimentos, carga de alimentos tarde, etc. </t>
  </si>
  <si>
    <t>Evento ocasional</t>
  </si>
  <si>
    <t>Incidente por un tercero</t>
  </si>
  <si>
    <t>Incidente*</t>
  </si>
  <si>
    <t>Todo aquel suceso relacionado con la utilización de una aeronave que no llegue a ser accidente, que afecte o pueda afectar la seguridad de las operaciones.</t>
  </si>
  <si>
    <t>Infraestructura aeroportuaria</t>
  </si>
  <si>
    <t>Mantenimiento aeronaves*</t>
  </si>
  <si>
    <t>Meteorología</t>
  </si>
  <si>
    <t>Operaciones aerolínea*</t>
  </si>
  <si>
    <t>Pasillos</t>
  </si>
  <si>
    <t>Rampa aerolínea*</t>
  </si>
  <si>
    <t>Repercusiones por un tercero</t>
  </si>
  <si>
    <t>Repercusiones*</t>
  </si>
  <si>
    <t>Trafico/documentación*</t>
  </si>
  <si>
    <t>Tripulaciones*</t>
  </si>
  <si>
    <t xml:space="preserve">Fuente: Comandancia del Aeropuerto, Subcomité de Demoras
</t>
  </si>
  <si>
    <t>Índice de puntualidad
(Ene-Dic)</t>
  </si>
  <si>
    <t>Total Anual 2016  (Ene-Dic)
Empresas Nacionales</t>
  </si>
  <si>
    <t>AEROPUERTO DE TEPIC</t>
  </si>
  <si>
    <t>Volaris</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</si>
  <si>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</si>
  <si>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</si>
  <si>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</si>
  <si>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</si>
  <si>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</si>
  <si>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</si>
  <si>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</si>
  <si>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</si>
  <si>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</si>
  <si>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</si>
  <si>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</si>
  <si>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</si>
  <si>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</si>
  <si>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</si>
  <si>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</si>
  <si>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</si>
  <si>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</si>
  <si>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</si>
  <si>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REPERCUCIONES*</t>
  </si>
  <si>
    <t>TRIPULACIONES*</t>
  </si>
  <si>
    <t>MANTENIMIENTO AERONAVES*</t>
  </si>
  <si>
    <t>OPERACIONES AEROLINEA*</t>
  </si>
  <si>
    <t>No Imputable</t>
  </si>
  <si>
    <t xml:space="preserve">APLICACIÓN DE CONTROL DE FLUJO </t>
  </si>
  <si>
    <t>METEOROLOGIA</t>
  </si>
  <si>
    <t>OTROS (ESPECIFICAR)</t>
  </si>
  <si>
    <t>COMBUSTIBLES</t>
  </si>
  <si>
    <t>EVENTO OCASIONAL</t>
  </si>
  <si>
    <t>Total general</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</si>
  <si>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</si>
  <si>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</si>
  <si>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Aquel accidente no relacionado a la aerolínea (Instituciones, organismos, empresas, individuos, entre otros)</t>
  </si>
  <si>
    <t>Falta de “aerocares” y/o deficiencia en el servicio (vehículo que facilita el transporte de pasajeros y equipaje)</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</si>
  <si>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</si>
  <si>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Falta de personal o trabajo deficiente, Aduana, Migración, SAGARPA, PFP, PGR, SENASICA, Sanidad.</t>
  </si>
  <si>
    <t>Errores documentando material no permitido, sobreventa de los espacios para carga, falta de guías de carga que se transporta, aceptación tardía, llegada tarde al avión, empaque inadecuado, etc.</t>
  </si>
  <si>
    <t>Amenaza de bomba, salida/entrada del avión presidencial, activación de áreas militares y/o operaciones militares, etc.</t>
  </si>
  <si>
    <t>Aquel incidente no relacionado a la aerolínea (Colisiones en el remolque, daño en la Carga/Descarga, golpes al avión en la plataforma, entre otros)</t>
  </si>
  <si>
    <t>Saturación de filtros de seguridad, demoras ocasionadas por falta de pantallas, información deficiente o con información errónea, mantenimiento de las áreas operacionales, falta o inadecuada limpieza de las áreas operacionales, plataforma congestionada, entre otros.</t>
  </si>
  <si>
    <t>Falta del personal, espera de refacciones, cambio de avión por razones técnicas, entrega tarde del avión por servicio programado o no programado de mantenimiento, falta de partes en almacén, etc.</t>
  </si>
  <si>
    <t>Reportes de tiempo de la estación de salida (bajo limites), Reportes de tiempo de ruta o alterno (bajo limites),  Reportes de tiempo de la estación de destino (bajo limites), Vientos en contra, etc. (Lluvia, neblina, tormentas eléctricas, nieve)</t>
  </si>
  <si>
    <t>Solicitud del capitán para procedimiento de seguridad, requerimientos operacionales, combustible adicional, cambio en el plan de vuelo, entre otros.</t>
  </si>
  <si>
    <t>Falla del equipo o deficiencia en la prestación del servicio.</t>
  </si>
  <si>
    <t>Lentitud en la carga/descarga del avión por falta o insuficiencia del personal, complicación por la carga voluminosa, falta o falla de equipo de apoyo en tierra, retraso en la limpieza del avión, abastecimiento o descarga de combustible, equipo de servicio, falta o desperfecto mecánico de escaleras para pasajeros, planta de corriente eléctrica, tractor para remolque del avión, etc</t>
  </si>
  <si>
    <t>Originadas por la propia aerolínea (Generadas desde el aeropuerto de origen o aeropuerto intermedio)</t>
  </si>
  <si>
    <t>Originadas por otra empresa, autoridades, etc. (Desde el aeropuerto de origen o aeropuerto intermedio)</t>
  </si>
  <si>
    <t>Abordaje (abordaje lento, discrepancia en número de pasajeros, etc.), sobreventa, localización o espera de pasajeros en tránsito, errores al documentar, cierre tarde del vuelo, bajando equipaje voluminoso, bajando equipaje de pasajero que no abordó, falla en el manejo de pasajeros discapacitados, falla del sistema de documentación.</t>
  </si>
  <si>
    <t>Asignación errónea de tripulación, esperando tripulación de reserva, tripulación presentándose tarde, procedimientos de salida tardíos</t>
  </si>
  <si>
    <t>Detalle</t>
  </si>
  <si>
    <t>Operaciones</t>
  </si>
  <si>
    <t>Operaciones a Tiempo</t>
  </si>
  <si>
    <t>Operaciones Imputables</t>
  </si>
  <si>
    <t xml:space="preserve">Aplicación De Control De Flujo </t>
  </si>
  <si>
    <t>Meteorologia</t>
  </si>
  <si>
    <t>Otros (Especificar)</t>
  </si>
  <si>
    <t>Combustibles</t>
  </si>
  <si>
    <t>Varios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</si>
</sst>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43" fontId="34" fillId="0" borderId="0" applyFont="0" applyFill="0" applyBorder="0" applyAlignment="0" applyProtection="0"/>
    <xf numFmtId="0" fontId="7"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7"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6">
    <xf numFmtId="0" fontId="0" fillId="0" borderId="0" xfId="0"/>
    <xf numFmtId="0" fontId="0" fillId="0" borderId="10" xfId="0" applyFill="1" applyBorder="1"/>
    <xf numFmtId="0" fontId="0" fillId="0" borderId="0" xfId="0" applyFill="1" applyBorder="1"/>
    <xf numFmtId="0" fontId="8" fillId="0" borderId="0" xfId="0" applyFont="1"/>
    <xf numFmtId="0" fontId="0" fillId="0" borderId="10" xfId="0" applyFill="1" applyBorder="1" applyAlignment="1">
      <alignment horizontal="left"/>
    </xf>
    <xf numFmtId="165" fontId="8" fillId="24" borderId="10" xfId="0" applyNumberFormat="1" applyFont="1" applyFill="1" applyBorder="1" applyAlignment="1">
      <alignment horizontal="center"/>
    </xf>
    <xf numFmtId="0" fontId="0" fillId="0" borderId="0" xfId="0" applyAlignment="1">
      <alignment horizontal="left"/>
    </xf>
    <xf numFmtId="0" fontId="28" fillId="0" borderId="0" xfId="0" applyFont="1" applyAlignment="1">
      <alignment horizontal="left"/>
    </xf>
    <xf numFmtId="0" fontId="8" fillId="0" borderId="0" xfId="0" applyFont="1" applyFill="1" applyAlignment="1">
      <alignment horizontal="left"/>
    </xf>
    <xf numFmtId="0" fontId="9" fillId="0" borderId="0" xfId="0" applyFont="1" applyFill="1" applyAlignment="1">
      <alignment horizontal="left"/>
    </xf>
    <xf numFmtId="9" fontId="0" fillId="0" borderId="0" xfId="44" applyFont="1" applyFill="1" applyBorder="1"/>
    <xf numFmtId="0" fontId="31" fillId="0" borderId="0" xfId="0" applyFont="1"/>
    <xf numFmtId="3" fontId="0" fillId="0" borderId="10" xfId="0" applyNumberFormat="1" applyFill="1" applyBorder="1"/>
    <xf numFmtId="9" fontId="0" fillId="0" borderId="0" xfId="0" applyNumberFormat="1"/>
    <xf numFmtId="0" fontId="8" fillId="0" borderId="0" xfId="0" applyFont="1" applyAlignment="1"/>
    <xf numFmtId="9" fontId="0" fillId="0" borderId="10" xfId="0" applyNumberFormat="1" applyBorder="1" applyAlignment="1">
      <alignment horizontal="center" wrapText="1"/>
    </xf>
    <xf numFmtId="0" fontId="0" fillId="0" borderId="0" xfId="0" applyBorder="1"/>
    <xf numFmtId="9" fontId="0" fillId="0" borderId="0" xfId="0" applyNumberFormat="1" applyBorder="1"/>
    <xf numFmtId="0" fontId="32" fillId="25" borderId="10" xfId="0" applyFont="1" applyFill="1" applyBorder="1" applyAlignment="1">
      <alignment horizontal="center" vertical="center" wrapText="1"/>
    </xf>
    <xf numFmtId="0" fontId="32"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7" fillId="0" borderId="0" xfId="0" applyFont="1"/>
    <xf numFmtId="166" fontId="8" fillId="0" borderId="0" xfId="0" applyNumberFormat="1" applyFont="1"/>
    <xf numFmtId="0" fontId="8" fillId="24" borderId="13" xfId="0" applyFont="1" applyFill="1" applyBorder="1" applyAlignment="1">
      <alignment wrapText="1"/>
    </xf>
    <xf numFmtId="9" fontId="0" fillId="0" borderId="10" xfId="44" applyNumberFormat="1" applyFont="1" applyFill="1" applyBorder="1"/>
    <xf numFmtId="9" fontId="8" fillId="24" borderId="10" xfId="44" applyFont="1" applyFill="1" applyBorder="1" applyAlignment="1">
      <alignment horizontal="center" vertical="center"/>
    </xf>
    <xf numFmtId="9" fontId="0" fillId="0" borderId="10" xfId="44" applyFont="1" applyFill="1" applyBorder="1"/>
    <xf numFmtId="0" fontId="7" fillId="0" borderId="10" xfId="0" applyFont="1" applyFill="1" applyBorder="1"/>
    <xf numFmtId="0" fontId="32" fillId="25" borderId="10" xfId="82" applyFont="1" applyFill="1" applyBorder="1" applyAlignment="1">
      <alignment horizontal="center" vertical="center" wrapText="1"/>
    </xf>
    <xf numFmtId="0" fontId="32" fillId="25" borderId="13" xfId="82" applyFont="1" applyFill="1" applyBorder="1" applyAlignment="1">
      <alignment horizontal="center" vertical="center" wrapText="1"/>
    </xf>
    <xf numFmtId="0" fontId="7" fillId="29" borderId="10" xfId="82" applyFill="1" applyBorder="1" applyAlignment="1">
      <alignment vertical="center" wrapText="1"/>
    </xf>
    <xf numFmtId="0" fontId="0" fillId="0" borderId="0" xfId="0" applyAlignment="1">
      <alignment wrapText="1"/>
    </xf>
    <xf numFmtId="0" fontId="31" fillId="0" borderId="0" xfId="0" applyFont="1" applyAlignment="1"/>
    <xf numFmtId="9" fontId="7" fillId="27" borderId="13" xfId="0" applyNumberFormat="1" applyFont="1" applyFill="1" applyBorder="1"/>
    <xf numFmtId="0" fontId="8" fillId="24" borderId="11" xfId="0" applyFont="1" applyFill="1" applyBorder="1" applyAlignment="1">
      <alignment wrapText="1"/>
    </xf>
    <xf numFmtId="0" fontId="8" fillId="0" borderId="0" xfId="0" applyFont="1" applyAlignment="1">
      <alignment horizontal="left"/>
    </xf>
    <xf numFmtId="0" fontId="9" fillId="0" borderId="0" xfId="0" applyFont="1" applyAlignment="1"/>
    <xf numFmtId="0" fontId="2" fillId="0" borderId="0" xfId="103"/>
    <xf numFmtId="0" fontId="51" fillId="0" borderId="0" xfId="103" applyFont="1"/>
    <xf numFmtId="165" fontId="2" fillId="0" borderId="0" xfId="103" applyNumberFormat="1"/>
    <xf numFmtId="0" fontId="2" fillId="0" borderId="0" xfId="103" applyAlignment="1">
      <alignment horizontal="left"/>
    </xf>
    <xf numFmtId="0" fontId="2" fillId="30" borderId="0" xfId="103" applyFill="1" applyAlignment="1">
      <alignment horizontal="left"/>
    </xf>
    <xf numFmtId="165" fontId="2" fillId="30" borderId="0" xfId="103" applyNumberFormat="1" applyFill="1"/>
    <xf numFmtId="0" fontId="2" fillId="30" borderId="0" xfId="103" applyFill="1" applyAlignment="1">
      <alignment horizontal="left" indent="1"/>
    </xf>
    <xf numFmtId="0" fontId="2" fillId="31" borderId="0" xfId="103" applyFill="1" applyAlignment="1">
      <alignment horizontal="left"/>
    </xf>
    <xf numFmtId="165" fontId="2" fillId="31" borderId="0" xfId="103" applyNumberFormat="1" applyFill="1"/>
    <xf numFmtId="0" fontId="2" fillId="31" borderId="0" xfId="103" applyFill="1" applyAlignment="1">
      <alignment horizontal="left" indent="1"/>
    </xf>
    <xf numFmtId="0" fontId="1" fillId="0" borderId="0" xfId="104"/>
    <xf numFmtId="0" fontId="51" fillId="24" borderId="10" xfId="104" applyFont="1" applyFill="1" applyBorder="1"/>
    <xf numFmtId="165" fontId="51" fillId="24" borderId="10" xfId="104" applyNumberFormat="1" applyFont="1" applyFill="1" applyBorder="1"/>
    <xf numFmtId="0" fontId="1" fillId="0" borderId="10" xfId="104" applyBorder="1"/>
    <xf numFmtId="165" fontId="0" fillId="0" borderId="10" xfId="105" applyNumberFormat="1" applyFont="1" applyBorder="1"/>
    <xf numFmtId="165" fontId="0" fillId="0" borderId="0" xfId="105" applyNumberFormat="1" applyFont="1"/>
    <xf numFmtId="0" fontId="8" fillId="24" borderId="13" xfId="0" applyFont="1" applyFill="1" applyBorder="1" applyAlignment="1">
      <alignment horizontal="center" wrapText="1"/>
    </xf>
    <xf numFmtId="0" fontId="8" fillId="24" borderId="15" xfId="0" applyFont="1" applyFill="1" applyBorder="1" applyAlignment="1">
      <alignment horizontal="center" wrapText="1"/>
    </xf>
    <xf numFmtId="0" fontId="32" fillId="25" borderId="13" xfId="0" applyFont="1" applyFill="1" applyBorder="1" applyAlignment="1">
      <alignment horizontal="center"/>
    </xf>
    <xf numFmtId="0" fontId="32" fillId="25" borderId="15" xfId="0" applyFont="1" applyFill="1" applyBorder="1" applyAlignment="1">
      <alignment horizontal="center"/>
    </xf>
    <xf numFmtId="0" fontId="32" fillId="25" borderId="11" xfId="0" applyFont="1" applyFill="1" applyBorder="1" applyAlignment="1">
      <alignment horizontal="center"/>
    </xf>
    <xf numFmtId="0" fontId="32" fillId="28" borderId="0" xfId="0" applyFont="1" applyFill="1" applyBorder="1" applyAlignment="1">
      <alignment horizontal="center" wrapText="1"/>
    </xf>
    <xf numFmtId="0" fontId="32" fillId="28" borderId="16" xfId="0" applyFont="1" applyFill="1" applyBorder="1" applyAlignment="1">
      <alignment horizontal="center" wrapText="1"/>
    </xf>
    <xf numFmtId="0" fontId="32" fillId="26" borderId="12" xfId="0" applyFont="1" applyFill="1" applyBorder="1" applyAlignment="1">
      <alignment horizontal="center" vertical="center"/>
    </xf>
    <xf numFmtId="0" fontId="32" fillId="26" borderId="14" xfId="0" applyFont="1" applyFill="1" applyBorder="1" applyAlignment="1">
      <alignment horizontal="center" vertical="center"/>
    </xf>
    <xf numFmtId="0" fontId="32" fillId="26" borderId="13" xfId="0" applyFont="1" applyFill="1" applyBorder="1" applyAlignment="1">
      <alignment horizontal="center"/>
    </xf>
    <xf numFmtId="0" fontId="32" fillId="26" borderId="15" xfId="0" applyFont="1" applyFill="1" applyBorder="1" applyAlignment="1">
      <alignment horizontal="center"/>
    </xf>
    <xf numFmtId="0" fontId="32" fillId="26" borderId="11" xfId="0" applyFont="1" applyFill="1" applyBorder="1" applyAlignment="1">
      <alignment horizontal="center"/>
    </xf>
  </cellXfs>
  <cellStyles count="107">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5"/>
    <cellStyle name="Neutral" xfId="33" builtinId="28" customBuiltin="1"/>
    <cellStyle name="Neutral 2" xfId="79"/>
    <cellStyle name="Normal" xfId="0" builtinId="0"/>
    <cellStyle name="Normal 10" xfId="104"/>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6"/>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9">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overlay val="0"/>
    </c:title>
    <c:autoTitleDeleted val="0"/>
    <c:plotArea>
      <c:layout/>
      <c:barChart>
        <c:barDir val="col"/>
        <c:grouping val="clustered"/>
        <c:varyColors val="0"/>
        <c:ser>
          <c:idx val="1"/>
          <c:order val="0"/>
          <c:tx>
            <c:strRef>
              <c:f>'Gráficos Índice de Puntualidad'!$L$13</c:f>
              <c:strCache>
                <c:ptCount val="1"/>
                <c:pt idx="0">
                  <c:v>Índice de puntualidad
(Ene-Dic)</c:v>
                </c:pt>
              </c:strCache>
            </c:strRef>
          </c:tx>
          <c:invertIfNegative val="0"/>
          <c:cat>
            <c:strRef>
              <c:f>'Gráficos Índice de Puntualidad'!$J$14:$J$16</c:f>
              <c:strCache>
                <c:ptCount val="3"/>
                <c:pt idx="0">
                  <c:v>Transportes Aéreos Regionales (TAR)</c:v>
                </c:pt>
                <c:pt idx="1">
                  <c:v>Aeromar</c:v>
                </c:pt>
                <c:pt idx="2">
                  <c:v>Volaris</c:v>
                </c:pt>
              </c:strCache>
            </c:strRef>
          </c:cat>
          <c:val>
            <c:numRef>
              <c:f>'Gráficos Índice de Puntualidad'!$L$14:$L$16</c:f>
              <c:numCache>
                <c:formatCode>0%</c:formatCode>
                <c:ptCount val="3"/>
                <c:pt idx="0">
                  <c:v>0.97916666666666663</c:v>
                </c:pt>
                <c:pt idx="1">
                  <c:v>0.96644664466446639</c:v>
                </c:pt>
                <c:pt idx="2">
                  <c:v>0.95667244367417681</c:v>
                </c:pt>
              </c:numCache>
            </c:numRef>
          </c:val>
        </c:ser>
        <c:ser>
          <c:idx val="2"/>
          <c:order val="1"/>
          <c:tx>
            <c:strRef>
              <c:f>'Gráficos Índice de Puntualidad'!$M$13</c:f>
              <c:strCache>
                <c:ptCount val="1"/>
                <c:pt idx="0">
                  <c:v>Dentro del  Horario</c:v>
                </c:pt>
              </c:strCache>
            </c:strRef>
          </c:tx>
          <c:invertIfNegative val="0"/>
          <c:cat>
            <c:strRef>
              <c:f>'Gráficos Índice de Puntualidad'!$J$14:$J$16</c:f>
              <c:strCache>
                <c:ptCount val="3"/>
                <c:pt idx="0">
                  <c:v>Transportes Aéreos Regionales (TAR)</c:v>
                </c:pt>
                <c:pt idx="1">
                  <c:v>Aeromar</c:v>
                </c:pt>
                <c:pt idx="2">
                  <c:v>Volaris</c:v>
                </c:pt>
              </c:strCache>
            </c:strRef>
          </c:cat>
          <c:val>
            <c:numRef>
              <c:f>'Gráficos Índice de Puntualidad'!$M$14:$M$16</c:f>
              <c:numCache>
                <c:formatCode>0%</c:formatCode>
                <c:ptCount val="3"/>
                <c:pt idx="0">
                  <c:v>0.92708333333333337</c:v>
                </c:pt>
                <c:pt idx="1">
                  <c:v>0.80913091309130913</c:v>
                </c:pt>
                <c:pt idx="2">
                  <c:v>0.90987868284228768</c:v>
                </c:pt>
              </c:numCache>
            </c:numRef>
          </c:val>
        </c:ser>
        <c:dLbls>
          <c:showLegendKey val="0"/>
          <c:showVal val="0"/>
          <c:showCatName val="0"/>
          <c:showSerName val="0"/>
          <c:showPercent val="0"/>
          <c:showBubbleSize val="0"/>
        </c:dLbls>
        <c:gapWidth val="150"/>
        <c:axId val="548873184"/>
        <c:axId val="548873576"/>
      </c:barChart>
      <c:catAx>
        <c:axId val="548873184"/>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548873576"/>
        <c:crosses val="autoZero"/>
        <c:auto val="1"/>
        <c:lblAlgn val="ctr"/>
        <c:lblOffset val="100"/>
        <c:noMultiLvlLbl val="0"/>
      </c:catAx>
      <c:valAx>
        <c:axId val="548873576"/>
        <c:scaling>
          <c:orientation val="minMax"/>
          <c:max val="1"/>
          <c:min val="0"/>
        </c:scaling>
        <c:delete val="0"/>
        <c:axPos val="l"/>
        <c:majorGridlines/>
        <c:numFmt formatCode="0%" sourceLinked="1"/>
        <c:majorTickMark val="out"/>
        <c:minorTickMark val="none"/>
        <c:tickLblPos val="nextTo"/>
        <c:crossAx val="548873184"/>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anuales en el Aeropuerto de  2016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50000"/>
                  <a:lumOff val="50000"/>
                </a:schemeClr>
              </a:solidFill>
              <a:ln w="19050">
                <a:solidFill>
                  <a:schemeClr val="lt1"/>
                </a:solidFill>
              </a:ln>
              <a:effectLst/>
            </c:spPr>
          </c:dPt>
          <c:dPt>
            <c:idx val="1"/>
            <c:bubble3D val="0"/>
            <c:explosion val="1"/>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6.0277042068809197E-2"/>
                  <c:y val="1.686180941051172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4814119874970985"/>
                      <c:h val="9.7091785730521615E-2"/>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7"/>
                <c:pt idx="0">
                  <c:v>Operaciones a Tiempo</c:v>
                </c:pt>
                <c:pt idx="1">
                  <c:v>Operaciones Imputables</c:v>
                </c:pt>
                <c:pt idx="2">
                  <c:v>Aplicación De Control De Flujo </c:v>
                </c:pt>
                <c:pt idx="3">
                  <c:v>Meteorologia</c:v>
                </c:pt>
                <c:pt idx="4">
                  <c:v>Otros (Especificar)</c:v>
                </c:pt>
                <c:pt idx="5">
                  <c:v>Combustibles</c:v>
                </c:pt>
                <c:pt idx="6">
                  <c:v>Varios</c:v>
                </c:pt>
              </c:strCache>
            </c:strRef>
          </c:cat>
          <c:val>
            <c:numRef>
              <c:f>'Graficas Demoras'!$E$3:$E$9</c:f>
              <c:numCache>
                <c:formatCode>_-* #,##0_-;\-* #,##0_-;_-* "-"??_-;_-@_-</c:formatCode>
                <c:ptCount val="7"/>
                <c:pt idx="0">
                  <c:v>2619</c:v>
                </c:pt>
                <c:pt idx="1">
                  <c:v>100</c:v>
                </c:pt>
                <c:pt idx="2">
                  <c:v>157</c:v>
                </c:pt>
                <c:pt idx="3">
                  <c:v>116</c:v>
                </c:pt>
                <c:pt idx="4">
                  <c:v>72</c:v>
                </c:pt>
                <c:pt idx="5">
                  <c:v>2</c:v>
                </c:pt>
                <c:pt idx="6">
                  <c:v>1</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25</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2795.59044699074" createdVersion="5" refreshedVersion="5" minRefreshableVersion="3" recordCount="18">
  <cacheSource type="worksheet">
    <worksheetSource ref="A3:P21" sheet="base 2" r:id="rId2"/>
  </cacheSource>
  <cacheFields count="16">
    <cacheField name="Empresa" numFmtId="0">
      <sharedItems count="3">
        <s v="Aeromar"/>
        <s v="Transportes Aéreos Regionales (TAR)"/>
        <s v="Volaris (Concesionaria Vuela Cia de Aviación)"/>
      </sharedItems>
    </cacheField>
    <cacheField name="Nacionalidad" numFmtId="0">
      <sharedItems count="1">
        <s v="Mexicanas"/>
      </sharedItems>
    </cacheField>
    <cacheField name="Tipo de Demora" numFmtId="0">
      <sharedItems count="2">
        <s v="Imputable"/>
        <s v="No Imputable"/>
      </sharedItems>
    </cacheField>
    <cacheField name="Causas" numFmtId="0">
      <sharedItems count="9">
        <s v="MANTENIMIENTO AERONAVES*"/>
        <s v="OPERACIONES AEROLINEA*"/>
        <s v="TRIPULACIONES*"/>
        <s v="REPERCUCIONES*"/>
        <s v="APLICACIÓN DE CONTROL DE FLUJO "/>
        <s v="EVENTO OCASIONAL"/>
        <s v="METEOROLOGIA"/>
        <s v="OTROS (ESPECIFICAR)"/>
        <s v="COMBUSTIBLES"/>
      </sharedItems>
    </cacheField>
    <cacheField name="Ene" numFmtId="0">
      <sharedItems containsSemiMixedTypes="0" containsString="0" containsNumber="1" containsInteger="1" minValue="0" maxValue="32"/>
    </cacheField>
    <cacheField name="Feb" numFmtId="0">
      <sharedItems containsSemiMixedTypes="0" containsString="0" containsNumber="1" containsInteger="1" minValue="0" maxValue="12"/>
    </cacheField>
    <cacheField name="Mar" numFmtId="0">
      <sharedItems containsSemiMixedTypes="0" containsString="0" containsNumber="1" containsInteger="1" minValue="0" maxValue="14"/>
    </cacheField>
    <cacheField name="Abr" numFmtId="0">
      <sharedItems containsSemiMixedTypes="0" containsString="0" containsNumber="1" containsInteger="1" minValue="0" maxValue="12"/>
    </cacheField>
    <cacheField name="May" numFmtId="0">
      <sharedItems containsSemiMixedTypes="0" containsString="0" containsNumber="1" containsInteger="1" minValue="0" maxValue="17"/>
    </cacheField>
    <cacheField name="Jun" numFmtId="0">
      <sharedItems containsSemiMixedTypes="0" containsString="0" containsNumber="1" containsInteger="1" minValue="0" maxValue="18"/>
    </cacheField>
    <cacheField name="Jul" numFmtId="0">
      <sharedItems containsSemiMixedTypes="0" containsString="0" containsNumber="1" containsInteger="1" minValue="0" maxValue="19"/>
    </cacheField>
    <cacheField name="Aug" numFmtId="0">
      <sharedItems containsSemiMixedTypes="0" containsString="0" containsNumber="1" containsInteger="1" minValue="0" maxValue="11"/>
    </cacheField>
    <cacheField name="Sep" numFmtId="0">
      <sharedItems containsSemiMixedTypes="0" containsString="0" containsNumber="1" containsInteger="1" minValue="0" maxValue="10"/>
    </cacheField>
    <cacheField name="Oct" numFmtId="0">
      <sharedItems containsSemiMixedTypes="0" containsString="0" containsNumber="1" containsInteger="1" minValue="0" maxValue="11"/>
    </cacheField>
    <cacheField name="Nov" numFmtId="0">
      <sharedItems containsSemiMixedTypes="0" containsString="0" containsNumber="1" containsInteger="1" minValue="0" maxValue="18"/>
    </cacheField>
    <cacheField name="Dec" numFmtId="0">
      <sharedItems containsSemiMixedTypes="0" containsString="0" containsNumber="1" containsInteger="1" minValue="0" maxValue="1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
  <r>
    <x v="0"/>
    <x v="0"/>
    <x v="0"/>
    <x v="0"/>
    <n v="0"/>
    <n v="0"/>
    <n v="0"/>
    <n v="0"/>
    <n v="0"/>
    <n v="1"/>
    <n v="1"/>
    <n v="2"/>
    <n v="0"/>
    <n v="0"/>
    <n v="0"/>
    <n v="0"/>
  </r>
  <r>
    <x v="0"/>
    <x v="0"/>
    <x v="0"/>
    <x v="1"/>
    <n v="1"/>
    <n v="0"/>
    <n v="0"/>
    <n v="0"/>
    <n v="0"/>
    <n v="0"/>
    <n v="0"/>
    <n v="0"/>
    <n v="0"/>
    <n v="0"/>
    <n v="0"/>
    <n v="0"/>
  </r>
  <r>
    <x v="0"/>
    <x v="0"/>
    <x v="0"/>
    <x v="2"/>
    <n v="0"/>
    <n v="0"/>
    <n v="0"/>
    <n v="1"/>
    <n v="0"/>
    <n v="0"/>
    <n v="0"/>
    <n v="0"/>
    <n v="0"/>
    <n v="0"/>
    <n v="0"/>
    <n v="0"/>
  </r>
  <r>
    <x v="0"/>
    <x v="0"/>
    <x v="0"/>
    <x v="3"/>
    <n v="0"/>
    <n v="0"/>
    <n v="0"/>
    <n v="0"/>
    <n v="17"/>
    <n v="11"/>
    <n v="8"/>
    <n v="0"/>
    <n v="0"/>
    <n v="0"/>
    <n v="0"/>
    <n v="19"/>
  </r>
  <r>
    <x v="0"/>
    <x v="0"/>
    <x v="1"/>
    <x v="4"/>
    <n v="13"/>
    <n v="12"/>
    <n v="14"/>
    <n v="7"/>
    <n v="14"/>
    <n v="18"/>
    <n v="19"/>
    <n v="11"/>
    <n v="5"/>
    <n v="11"/>
    <n v="18"/>
    <n v="15"/>
  </r>
  <r>
    <x v="0"/>
    <x v="0"/>
    <x v="1"/>
    <x v="5"/>
    <n v="0"/>
    <n v="0"/>
    <n v="0"/>
    <n v="0"/>
    <n v="0"/>
    <n v="0"/>
    <n v="1"/>
    <n v="0"/>
    <n v="0"/>
    <n v="0"/>
    <n v="0"/>
    <n v="0"/>
  </r>
  <r>
    <x v="0"/>
    <x v="0"/>
    <x v="1"/>
    <x v="6"/>
    <n v="32"/>
    <n v="9"/>
    <n v="12"/>
    <n v="12"/>
    <n v="0"/>
    <n v="2"/>
    <n v="3"/>
    <n v="1"/>
    <n v="4"/>
    <n v="7"/>
    <n v="3"/>
    <n v="1"/>
  </r>
  <r>
    <x v="0"/>
    <x v="0"/>
    <x v="1"/>
    <x v="7"/>
    <n v="0"/>
    <n v="0"/>
    <n v="0"/>
    <n v="0"/>
    <n v="0"/>
    <n v="0"/>
    <n v="0"/>
    <n v="11"/>
    <n v="10"/>
    <n v="7"/>
    <n v="14"/>
    <n v="0"/>
  </r>
  <r>
    <x v="1"/>
    <x v="0"/>
    <x v="0"/>
    <x v="0"/>
    <n v="0"/>
    <n v="0"/>
    <n v="0"/>
    <n v="0"/>
    <n v="0"/>
    <n v="0"/>
    <n v="1"/>
    <n v="0"/>
    <n v="0"/>
    <n v="0"/>
    <n v="0"/>
    <n v="0"/>
  </r>
  <r>
    <x v="1"/>
    <x v="0"/>
    <x v="0"/>
    <x v="1"/>
    <n v="0"/>
    <n v="0"/>
    <n v="0"/>
    <n v="0"/>
    <n v="0"/>
    <n v="0"/>
    <n v="0"/>
    <n v="1"/>
    <n v="0"/>
    <n v="0"/>
    <n v="0"/>
    <n v="0"/>
  </r>
  <r>
    <x v="1"/>
    <x v="0"/>
    <x v="0"/>
    <x v="2"/>
    <n v="0"/>
    <n v="0"/>
    <n v="0"/>
    <n v="0"/>
    <n v="0"/>
    <n v="0"/>
    <n v="2"/>
    <n v="2"/>
    <n v="0"/>
    <n v="0"/>
    <n v="0"/>
    <n v="1"/>
  </r>
  <r>
    <x v="1"/>
    <x v="0"/>
    <x v="0"/>
    <x v="3"/>
    <n v="0"/>
    <n v="0"/>
    <n v="0"/>
    <n v="0"/>
    <n v="3"/>
    <n v="3"/>
    <n v="0"/>
    <n v="0"/>
    <n v="0"/>
    <n v="0"/>
    <n v="0"/>
    <n v="1"/>
  </r>
  <r>
    <x v="1"/>
    <x v="0"/>
    <x v="1"/>
    <x v="8"/>
    <n v="1"/>
    <n v="0"/>
    <n v="0"/>
    <n v="1"/>
    <n v="0"/>
    <n v="0"/>
    <n v="0"/>
    <n v="0"/>
    <n v="0"/>
    <n v="0"/>
    <n v="0"/>
    <n v="0"/>
  </r>
  <r>
    <x v="1"/>
    <x v="0"/>
    <x v="1"/>
    <x v="6"/>
    <n v="2"/>
    <n v="2"/>
    <n v="6"/>
    <n v="5"/>
    <n v="0"/>
    <n v="3"/>
    <n v="0"/>
    <n v="2"/>
    <n v="1"/>
    <n v="3"/>
    <n v="4"/>
    <n v="2"/>
  </r>
  <r>
    <x v="1"/>
    <x v="0"/>
    <x v="1"/>
    <x v="7"/>
    <n v="0"/>
    <n v="0"/>
    <n v="0"/>
    <n v="0"/>
    <n v="0"/>
    <n v="0"/>
    <n v="0"/>
    <n v="2"/>
    <n v="1"/>
    <n v="0"/>
    <n v="0"/>
    <n v="0"/>
  </r>
  <r>
    <x v="2"/>
    <x v="0"/>
    <x v="0"/>
    <x v="0"/>
    <n v="0"/>
    <n v="1"/>
    <n v="0"/>
    <n v="0"/>
    <n v="0"/>
    <n v="0"/>
    <n v="0"/>
    <n v="0"/>
    <n v="0"/>
    <n v="0"/>
    <n v="0"/>
    <n v="0"/>
  </r>
  <r>
    <x v="2"/>
    <x v="0"/>
    <x v="0"/>
    <x v="3"/>
    <n v="0"/>
    <n v="0"/>
    <n v="0"/>
    <n v="0"/>
    <n v="4"/>
    <n v="7"/>
    <n v="6"/>
    <n v="0"/>
    <n v="0"/>
    <n v="0"/>
    <n v="0"/>
    <n v="7"/>
  </r>
  <r>
    <x v="2"/>
    <x v="0"/>
    <x v="1"/>
    <x v="7"/>
    <n v="9"/>
    <n v="5"/>
    <n v="5"/>
    <n v="4"/>
    <n v="0"/>
    <n v="0"/>
    <n v="0"/>
    <n v="3"/>
    <n v="0"/>
    <n v="0"/>
    <n v="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214"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17" firstHeaderRow="0" firstDataRow="1" firstDataCol="1" rowPageCount="2" colPageCount="1"/>
  <pivotFields count="16">
    <pivotField axis="axisPage" showAll="0" sortType="ascending">
      <items count="4">
        <item x="0"/>
        <item x="1"/>
        <item x="2"/>
        <item t="default"/>
      </items>
    </pivotField>
    <pivotField axis="axisPage" showAll="0">
      <items count="2">
        <item x="0"/>
        <item t="default"/>
      </items>
    </pivotField>
    <pivotField axis="axisRow" showAll="0">
      <items count="3">
        <item x="0"/>
        <item x="1"/>
        <item t="default"/>
      </items>
    </pivotField>
    <pivotField axis="axisRow" showAll="0" sortType="descending">
      <items count="10">
        <item x="0"/>
        <item x="6"/>
        <item x="4"/>
        <item x="1"/>
        <item x="2"/>
        <item x="5"/>
        <item x="7"/>
        <item x="3"/>
        <item x="8"/>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2">
    <i>
      <x/>
    </i>
    <i r="1">
      <x v="7"/>
    </i>
    <i r="1">
      <x v="4"/>
    </i>
    <i r="1">
      <x/>
    </i>
    <i r="1">
      <x v="3"/>
    </i>
    <i>
      <x v="1"/>
    </i>
    <i r="1">
      <x v="2"/>
    </i>
    <i r="1">
      <x v="1"/>
    </i>
    <i r="1">
      <x v="6"/>
    </i>
    <i r="1">
      <x v="8"/>
    </i>
    <i r="1">
      <x v="5"/>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8">
      <pivotArea outline="0" collapsedLevelsAreSubtotals="1" fieldPosition="0"/>
    </format>
    <format dxfId="7">
      <pivotArea collapsedLevelsAreSubtotals="1" fieldPosition="0">
        <references count="1">
          <reference field="2" count="1">
            <x v="0"/>
          </reference>
        </references>
      </pivotArea>
    </format>
    <format dxfId="6">
      <pivotArea collapsedLevelsAreSubtotals="1" fieldPosition="0">
        <references count="2">
          <reference field="2" count="1" selected="0">
            <x v="0"/>
          </reference>
          <reference field="3" count="4">
            <x v="0"/>
            <x v="3"/>
            <x v="4"/>
            <x v="7"/>
          </reference>
        </references>
      </pivotArea>
    </format>
    <format dxfId="5">
      <pivotArea dataOnly="0" labelOnly="1" fieldPosition="0">
        <references count="1">
          <reference field="2" count="1">
            <x v="0"/>
          </reference>
        </references>
      </pivotArea>
    </format>
    <format dxfId="4">
      <pivotArea dataOnly="0" labelOnly="1" fieldPosition="0">
        <references count="2">
          <reference field="2" count="1" selected="0">
            <x v="0"/>
          </reference>
          <reference field="3" count="4">
            <x v="0"/>
            <x v="3"/>
            <x v="4"/>
            <x v="7"/>
          </reference>
        </references>
      </pivotArea>
    </format>
    <format dxfId="3">
      <pivotArea collapsedLevelsAreSubtotals="1" fieldPosition="0">
        <references count="1">
          <reference field="2" count="1">
            <x v="1"/>
          </reference>
        </references>
      </pivotArea>
    </format>
    <format dxfId="2">
      <pivotArea collapsedLevelsAreSubtotals="1" fieldPosition="0">
        <references count="2">
          <reference field="2" count="1" selected="0">
            <x v="1"/>
          </reference>
          <reference field="3" count="5">
            <x v="1"/>
            <x v="2"/>
            <x v="5"/>
            <x v="6"/>
            <x v="8"/>
          </reference>
        </references>
      </pivotArea>
    </format>
    <format dxfId="1">
      <pivotArea dataOnly="0" labelOnly="1" fieldPosition="0">
        <references count="1">
          <reference field="2" count="1">
            <x v="1"/>
          </reference>
        </references>
      </pivotArea>
    </format>
    <format dxfId="0">
      <pivotArea dataOnly="0" labelOnly="1" fieldPosition="0">
        <references count="2">
          <reference field="2" count="1" selected="0">
            <x v="1"/>
          </reference>
          <reference field="3" count="5">
            <x v="1"/>
            <x v="2"/>
            <x v="5"/>
            <x v="6"/>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1" tint="0.34998626667073579"/>
  </sheetPr>
  <dimension ref="A1:BP15"/>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22" customWidth="1"/>
    <col min="52" max="52" width="15.5703125" style="3" customWidth="1"/>
    <col min="53" max="53" width="18" customWidth="1"/>
    <col min="54" max="55" width="14.5703125" customWidth="1"/>
    <col min="56" max="56" width="21.5703125" customWidth="1"/>
    <col min="57" max="57" width="15.5703125" style="3" customWidth="1"/>
    <col min="58" max="58" width="18" customWidth="1"/>
    <col min="59" max="60" width="14.5703125" customWidth="1"/>
    <col min="61" max="61" width="21.5703125" customWidth="1"/>
    <col min="62" max="62" width="15.5703125" style="3"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8" ht="15.75" x14ac:dyDescent="0.25">
      <c r="A1" s="7" t="s">
        <v>3</v>
      </c>
      <c r="B1" s="6"/>
      <c r="C1" s="6"/>
      <c r="D1" s="6"/>
      <c r="E1" s="6"/>
      <c r="F1" s="6"/>
      <c r="G1" s="3">
        <v>2016</v>
      </c>
      <c r="K1" s="6"/>
    </row>
    <row r="2" spans="1:68" x14ac:dyDescent="0.2">
      <c r="A2" s="8" t="s">
        <v>8</v>
      </c>
      <c r="B2" s="6"/>
      <c r="C2" s="6"/>
      <c r="D2" s="6"/>
      <c r="E2" s="6"/>
      <c r="F2" s="6"/>
      <c r="G2" s="33" t="s">
        <v>55</v>
      </c>
      <c r="K2" s="6"/>
    </row>
    <row r="3" spans="1:68" ht="15" x14ac:dyDescent="0.25">
      <c r="A3" s="37" t="s">
        <v>58</v>
      </c>
      <c r="B3" s="37"/>
      <c r="C3" s="37"/>
      <c r="D3" s="37"/>
      <c r="E3" s="36"/>
      <c r="F3" s="36"/>
      <c r="G3" s="36"/>
      <c r="K3" s="36"/>
    </row>
    <row r="4" spans="1:68" x14ac:dyDescent="0.2">
      <c r="A4" s="36"/>
      <c r="B4" s="36"/>
      <c r="C4" s="36"/>
      <c r="D4" s="36"/>
      <c r="E4" s="36"/>
      <c r="F4" s="36"/>
      <c r="G4" s="36"/>
      <c r="K4" s="36"/>
    </row>
    <row r="5" spans="1:68" ht="15" x14ac:dyDescent="0.25">
      <c r="A5" s="9" t="s">
        <v>2</v>
      </c>
      <c r="B5" s="6"/>
      <c r="C5" s="6"/>
      <c r="D5" s="6"/>
      <c r="E5" s="6"/>
      <c r="F5" s="6"/>
      <c r="G5" s="6"/>
      <c r="K5" s="6"/>
      <c r="AZ5" s="23"/>
    </row>
    <row r="6" spans="1:68" ht="12.75" customHeight="1" x14ac:dyDescent="0.2">
      <c r="A6" s="36" t="s">
        <v>24</v>
      </c>
      <c r="B6" s="6"/>
      <c r="C6" s="6"/>
      <c r="D6" s="6"/>
      <c r="E6" s="6"/>
      <c r="F6" s="6"/>
      <c r="G6" s="6"/>
      <c r="K6" s="6"/>
      <c r="BL6" s="59" t="s">
        <v>57</v>
      </c>
      <c r="BM6" s="59"/>
      <c r="BN6" s="59"/>
      <c r="BO6" s="59"/>
      <c r="BP6" s="59"/>
    </row>
    <row r="7" spans="1:68" x14ac:dyDescent="0.2">
      <c r="A7" s="61" t="s">
        <v>9</v>
      </c>
      <c r="B7" s="61" t="s">
        <v>7</v>
      </c>
      <c r="C7" s="63" t="s">
        <v>21</v>
      </c>
      <c r="D7" s="64"/>
      <c r="E7" s="64"/>
      <c r="F7" s="64"/>
      <c r="G7" s="65"/>
      <c r="H7" s="56" t="s">
        <v>11</v>
      </c>
      <c r="I7" s="57"/>
      <c r="J7" s="57"/>
      <c r="K7" s="57"/>
      <c r="L7" s="58"/>
      <c r="M7" s="63" t="s">
        <v>4</v>
      </c>
      <c r="N7" s="64"/>
      <c r="O7" s="64"/>
      <c r="P7" s="64"/>
      <c r="Q7" s="65"/>
      <c r="R7" s="56" t="s">
        <v>12</v>
      </c>
      <c r="S7" s="57"/>
      <c r="T7" s="57"/>
      <c r="U7" s="57"/>
      <c r="V7" s="58"/>
      <c r="W7" s="63" t="s">
        <v>13</v>
      </c>
      <c r="X7" s="64"/>
      <c r="Y7" s="64"/>
      <c r="Z7" s="64"/>
      <c r="AA7" s="65"/>
      <c r="AB7" s="56" t="s">
        <v>14</v>
      </c>
      <c r="AC7" s="57"/>
      <c r="AD7" s="57"/>
      <c r="AE7" s="57"/>
      <c r="AF7" s="58"/>
      <c r="AG7" s="63" t="s">
        <v>15</v>
      </c>
      <c r="AH7" s="64"/>
      <c r="AI7" s="64"/>
      <c r="AJ7" s="64"/>
      <c r="AK7" s="65"/>
      <c r="AL7" s="56" t="s">
        <v>16</v>
      </c>
      <c r="AM7" s="57"/>
      <c r="AN7" s="57"/>
      <c r="AO7" s="57"/>
      <c r="AP7" s="58"/>
      <c r="AQ7" s="63" t="s">
        <v>17</v>
      </c>
      <c r="AR7" s="64"/>
      <c r="AS7" s="64"/>
      <c r="AT7" s="64"/>
      <c r="AU7" s="65"/>
      <c r="AV7" s="56" t="s">
        <v>18</v>
      </c>
      <c r="AW7" s="57"/>
      <c r="AX7" s="57"/>
      <c r="AY7" s="57"/>
      <c r="AZ7" s="58"/>
      <c r="BA7" s="63" t="s">
        <v>19</v>
      </c>
      <c r="BB7" s="64"/>
      <c r="BC7" s="64"/>
      <c r="BD7" s="64"/>
      <c r="BE7" s="65"/>
      <c r="BF7" s="56" t="s">
        <v>20</v>
      </c>
      <c r="BG7" s="57"/>
      <c r="BH7" s="57"/>
      <c r="BI7" s="57"/>
      <c r="BJ7" s="58"/>
      <c r="BL7" s="60"/>
      <c r="BM7" s="60"/>
      <c r="BN7" s="60"/>
      <c r="BO7" s="60"/>
      <c r="BP7" s="60"/>
    </row>
    <row r="8" spans="1:68" ht="51" x14ac:dyDescent="0.2">
      <c r="A8" s="62"/>
      <c r="B8" s="62"/>
      <c r="C8" s="19" t="s">
        <v>26</v>
      </c>
      <c r="D8" s="19" t="s">
        <v>27</v>
      </c>
      <c r="E8" s="19" t="s">
        <v>28</v>
      </c>
      <c r="F8" s="19" t="s">
        <v>29</v>
      </c>
      <c r="G8" s="19" t="s">
        <v>10</v>
      </c>
      <c r="H8" s="18" t="s">
        <v>26</v>
      </c>
      <c r="I8" s="18" t="s">
        <v>27</v>
      </c>
      <c r="J8" s="18" t="s">
        <v>28</v>
      </c>
      <c r="K8" s="18" t="s">
        <v>29</v>
      </c>
      <c r="L8" s="18" t="s">
        <v>10</v>
      </c>
      <c r="M8" s="19" t="s">
        <v>26</v>
      </c>
      <c r="N8" s="19" t="s">
        <v>27</v>
      </c>
      <c r="O8" s="19" t="s">
        <v>28</v>
      </c>
      <c r="P8" s="19" t="s">
        <v>29</v>
      </c>
      <c r="Q8" s="19" t="s">
        <v>10</v>
      </c>
      <c r="R8" s="18" t="s">
        <v>26</v>
      </c>
      <c r="S8" s="18" t="s">
        <v>27</v>
      </c>
      <c r="T8" s="18" t="s">
        <v>28</v>
      </c>
      <c r="U8" s="18" t="s">
        <v>29</v>
      </c>
      <c r="V8" s="18" t="s">
        <v>10</v>
      </c>
      <c r="W8" s="19" t="s">
        <v>26</v>
      </c>
      <c r="X8" s="19" t="s">
        <v>27</v>
      </c>
      <c r="Y8" s="19" t="s">
        <v>28</v>
      </c>
      <c r="Z8" s="19" t="s">
        <v>29</v>
      </c>
      <c r="AA8" s="19" t="s">
        <v>10</v>
      </c>
      <c r="AB8" s="18" t="s">
        <v>26</v>
      </c>
      <c r="AC8" s="18" t="s">
        <v>27</v>
      </c>
      <c r="AD8" s="18" t="s">
        <v>28</v>
      </c>
      <c r="AE8" s="18" t="s">
        <v>29</v>
      </c>
      <c r="AF8" s="18" t="s">
        <v>10</v>
      </c>
      <c r="AG8" s="19" t="s">
        <v>26</v>
      </c>
      <c r="AH8" s="19" t="s">
        <v>27</v>
      </c>
      <c r="AI8" s="19" t="s">
        <v>28</v>
      </c>
      <c r="AJ8" s="19" t="s">
        <v>29</v>
      </c>
      <c r="AK8" s="19" t="s">
        <v>10</v>
      </c>
      <c r="AL8" s="18" t="s">
        <v>26</v>
      </c>
      <c r="AM8" s="18" t="s">
        <v>27</v>
      </c>
      <c r="AN8" s="18" t="s">
        <v>28</v>
      </c>
      <c r="AO8" s="18" t="s">
        <v>29</v>
      </c>
      <c r="AP8" s="18" t="s">
        <v>10</v>
      </c>
      <c r="AQ8" s="19" t="s">
        <v>26</v>
      </c>
      <c r="AR8" s="19" t="s">
        <v>27</v>
      </c>
      <c r="AS8" s="19" t="s">
        <v>28</v>
      </c>
      <c r="AT8" s="19" t="s">
        <v>29</v>
      </c>
      <c r="AU8" s="19" t="s">
        <v>10</v>
      </c>
      <c r="AV8" s="18" t="s">
        <v>26</v>
      </c>
      <c r="AW8" s="18" t="s">
        <v>27</v>
      </c>
      <c r="AX8" s="18" t="s">
        <v>28</v>
      </c>
      <c r="AY8" s="18" t="s">
        <v>29</v>
      </c>
      <c r="AZ8" s="18" t="s">
        <v>10</v>
      </c>
      <c r="BA8" s="19" t="s">
        <v>26</v>
      </c>
      <c r="BB8" s="19" t="s">
        <v>27</v>
      </c>
      <c r="BC8" s="19" t="s">
        <v>28</v>
      </c>
      <c r="BD8" s="19" t="s">
        <v>29</v>
      </c>
      <c r="BE8" s="19" t="s">
        <v>10</v>
      </c>
      <c r="BF8" s="18" t="s">
        <v>26</v>
      </c>
      <c r="BG8" s="18" t="s">
        <v>27</v>
      </c>
      <c r="BH8" s="18" t="s">
        <v>28</v>
      </c>
      <c r="BI8" s="18" t="s">
        <v>29</v>
      </c>
      <c r="BJ8" s="18" t="s">
        <v>10</v>
      </c>
      <c r="BL8" s="18" t="s">
        <v>26</v>
      </c>
      <c r="BM8" s="19" t="s">
        <v>27</v>
      </c>
      <c r="BN8" s="19" t="s">
        <v>28</v>
      </c>
      <c r="BO8" s="19" t="s">
        <v>29</v>
      </c>
      <c r="BP8" s="19" t="s">
        <v>10</v>
      </c>
    </row>
    <row r="9" spans="1:68" x14ac:dyDescent="0.2">
      <c r="A9" s="28" t="s">
        <v>30</v>
      </c>
      <c r="B9" s="1" t="s">
        <v>31</v>
      </c>
      <c r="C9" s="12">
        <v>66</v>
      </c>
      <c r="D9" s="25">
        <v>0.95454545454545459</v>
      </c>
      <c r="E9" s="25">
        <v>4.5454545454545456E-2</v>
      </c>
      <c r="F9" s="25">
        <v>0</v>
      </c>
      <c r="G9" s="25">
        <v>1</v>
      </c>
      <c r="H9" s="12">
        <v>78</v>
      </c>
      <c r="I9" s="25">
        <v>0.97435897435897434</v>
      </c>
      <c r="J9" s="25">
        <v>2.564102564102564E-2</v>
      </c>
      <c r="K9" s="25">
        <v>0</v>
      </c>
      <c r="L9" s="25">
        <v>1</v>
      </c>
      <c r="M9" s="12">
        <v>103</v>
      </c>
      <c r="N9" s="25">
        <v>0.94174757281553401</v>
      </c>
      <c r="O9" s="25">
        <v>5.8252427184466021E-2</v>
      </c>
      <c r="P9" s="25">
        <v>0</v>
      </c>
      <c r="Q9" s="25">
        <v>1</v>
      </c>
      <c r="R9" s="12">
        <v>82</v>
      </c>
      <c r="S9" s="25">
        <v>0.92682926829268297</v>
      </c>
      <c r="T9" s="25">
        <v>7.3170731707317069E-2</v>
      </c>
      <c r="U9" s="25">
        <v>0</v>
      </c>
      <c r="V9" s="25">
        <v>1</v>
      </c>
      <c r="W9" s="12">
        <v>68</v>
      </c>
      <c r="X9" s="25">
        <v>0.95588235294117652</v>
      </c>
      <c r="Y9" s="25">
        <v>4.4117647058823532E-2</v>
      </c>
      <c r="Z9" s="25">
        <v>4.4117647058823532E-2</v>
      </c>
      <c r="AA9" s="25">
        <v>0.95588235294117652</v>
      </c>
      <c r="AB9" s="12">
        <v>51</v>
      </c>
      <c r="AC9" s="25">
        <v>0.88235294117647056</v>
      </c>
      <c r="AD9" s="25">
        <v>0.11764705882352941</v>
      </c>
      <c r="AE9" s="25">
        <v>5.8823529411764705E-2</v>
      </c>
      <c r="AF9" s="25">
        <v>0.94117647058823528</v>
      </c>
      <c r="AG9" s="12">
        <v>51</v>
      </c>
      <c r="AH9" s="25">
        <v>0.94117647058823528</v>
      </c>
      <c r="AI9" s="25">
        <v>5.8823529411764705E-2</v>
      </c>
      <c r="AJ9" s="25">
        <v>5.8823529411764705E-2</v>
      </c>
      <c r="AK9" s="25">
        <v>0.94117647058823528</v>
      </c>
      <c r="AL9" s="12">
        <v>26</v>
      </c>
      <c r="AM9" s="25">
        <v>0.73076923076923084</v>
      </c>
      <c r="AN9" s="25">
        <v>0.26923076923076922</v>
      </c>
      <c r="AO9" s="25">
        <v>0.11538461538461539</v>
      </c>
      <c r="AP9" s="25">
        <v>0.88461538461538458</v>
      </c>
      <c r="AQ9" s="12">
        <v>20</v>
      </c>
      <c r="AR9" s="25">
        <v>0.9</v>
      </c>
      <c r="AS9" s="25">
        <v>0.1</v>
      </c>
      <c r="AT9" s="25">
        <v>0</v>
      </c>
      <c r="AU9" s="25">
        <v>1</v>
      </c>
      <c r="AV9" s="12">
        <v>34</v>
      </c>
      <c r="AW9" s="25">
        <v>0.91176470588235292</v>
      </c>
      <c r="AX9" s="25">
        <v>8.8235294117647065E-2</v>
      </c>
      <c r="AY9" s="25">
        <v>0</v>
      </c>
      <c r="AZ9" s="25">
        <v>1</v>
      </c>
      <c r="BA9" s="12">
        <v>45</v>
      </c>
      <c r="BB9" s="25">
        <v>0.91111111111111109</v>
      </c>
      <c r="BC9" s="25">
        <v>8.8888888888888892E-2</v>
      </c>
      <c r="BD9" s="25">
        <v>0</v>
      </c>
      <c r="BE9" s="25">
        <v>1</v>
      </c>
      <c r="BF9" s="12">
        <v>48</v>
      </c>
      <c r="BG9" s="25">
        <v>0.91666666666666663</v>
      </c>
      <c r="BH9" s="25">
        <v>8.3333333333333329E-2</v>
      </c>
      <c r="BI9" s="25">
        <v>4.1666666666666664E-2</v>
      </c>
      <c r="BJ9" s="25">
        <v>0.95833333333333337</v>
      </c>
      <c r="BL9" s="21">
        <v>672</v>
      </c>
      <c r="BM9" s="27">
        <v>0.92708333333333337</v>
      </c>
      <c r="BN9" s="27">
        <v>7.2916666666666671E-2</v>
      </c>
      <c r="BO9" s="27">
        <v>2.0833333333333332E-2</v>
      </c>
      <c r="BP9" s="27">
        <v>0.97916666666666663</v>
      </c>
    </row>
    <row r="10" spans="1:68" x14ac:dyDescent="0.2">
      <c r="A10" s="1" t="s">
        <v>5</v>
      </c>
      <c r="B10" s="1" t="s">
        <v>0</v>
      </c>
      <c r="C10" s="12">
        <v>169</v>
      </c>
      <c r="D10" s="25">
        <v>0.72781065088757391</v>
      </c>
      <c r="E10" s="25">
        <v>0.27218934911242604</v>
      </c>
      <c r="F10" s="25">
        <v>5.9171597633136093E-3</v>
      </c>
      <c r="G10" s="25">
        <v>0.99408284023668636</v>
      </c>
      <c r="H10" s="12">
        <v>170</v>
      </c>
      <c r="I10" s="25">
        <v>0.87647058823529411</v>
      </c>
      <c r="J10" s="25">
        <v>0.12352941176470589</v>
      </c>
      <c r="K10" s="25">
        <v>0</v>
      </c>
      <c r="L10" s="25">
        <v>1</v>
      </c>
      <c r="M10" s="12">
        <v>152</v>
      </c>
      <c r="N10" s="25">
        <v>0.82894736842105265</v>
      </c>
      <c r="O10" s="25">
        <v>0.17105263157894737</v>
      </c>
      <c r="P10" s="25">
        <v>0</v>
      </c>
      <c r="Q10" s="25">
        <v>1</v>
      </c>
      <c r="R10" s="12">
        <v>172</v>
      </c>
      <c r="S10" s="25">
        <v>0.88372093023255816</v>
      </c>
      <c r="T10" s="25">
        <v>0.11627906976744186</v>
      </c>
      <c r="U10" s="25">
        <v>5.8139534883720929E-3</v>
      </c>
      <c r="V10" s="25">
        <v>0.9941860465116279</v>
      </c>
      <c r="W10" s="12">
        <v>178</v>
      </c>
      <c r="X10" s="25">
        <v>0.8258426966292135</v>
      </c>
      <c r="Y10" s="25">
        <v>0.17415730337078653</v>
      </c>
      <c r="Z10" s="25">
        <v>9.5505617977528087E-2</v>
      </c>
      <c r="AA10" s="25">
        <v>0.9044943820224719</v>
      </c>
      <c r="AB10" s="12">
        <v>173</v>
      </c>
      <c r="AC10" s="25">
        <v>0.81502890173410403</v>
      </c>
      <c r="AD10" s="25">
        <v>0.18497109826589594</v>
      </c>
      <c r="AE10" s="25">
        <v>6.9364161849710976E-2</v>
      </c>
      <c r="AF10" s="25">
        <v>0.93063583815028905</v>
      </c>
      <c r="AG10" s="12">
        <v>157</v>
      </c>
      <c r="AH10" s="25">
        <v>0.79617834394904463</v>
      </c>
      <c r="AI10" s="25">
        <v>0.20382165605095542</v>
      </c>
      <c r="AJ10" s="25">
        <v>5.7324840764331211E-2</v>
      </c>
      <c r="AK10" s="25">
        <v>0.9426751592356688</v>
      </c>
      <c r="AL10" s="12">
        <v>85</v>
      </c>
      <c r="AM10" s="25">
        <v>0.70588235294117641</v>
      </c>
      <c r="AN10" s="25">
        <v>0.29411764705882354</v>
      </c>
      <c r="AO10" s="25">
        <v>2.3529411764705882E-2</v>
      </c>
      <c r="AP10" s="25">
        <v>0.97647058823529409</v>
      </c>
      <c r="AQ10" s="12">
        <v>82</v>
      </c>
      <c r="AR10" s="25">
        <v>0.76829268292682928</v>
      </c>
      <c r="AS10" s="25">
        <v>0.23170731707317074</v>
      </c>
      <c r="AT10" s="25">
        <v>0</v>
      </c>
      <c r="AU10" s="25">
        <v>1</v>
      </c>
      <c r="AV10" s="12">
        <v>166</v>
      </c>
      <c r="AW10" s="25">
        <v>0.8493975903614458</v>
      </c>
      <c r="AX10" s="25">
        <v>0.15060240963855423</v>
      </c>
      <c r="AY10" s="25">
        <v>0</v>
      </c>
      <c r="AZ10" s="25">
        <v>1</v>
      </c>
      <c r="BA10" s="12">
        <v>164</v>
      </c>
      <c r="BB10" s="25">
        <v>0.78658536585365857</v>
      </c>
      <c r="BC10" s="25">
        <v>0.21341463414634146</v>
      </c>
      <c r="BD10" s="25">
        <v>0</v>
      </c>
      <c r="BE10" s="25">
        <v>1</v>
      </c>
      <c r="BF10" s="12">
        <v>150</v>
      </c>
      <c r="BG10" s="25">
        <v>0.76666666666666661</v>
      </c>
      <c r="BH10" s="25">
        <v>0.23333333333333334</v>
      </c>
      <c r="BI10" s="25">
        <v>0.12666666666666668</v>
      </c>
      <c r="BJ10" s="25">
        <v>0.87333333333333329</v>
      </c>
      <c r="BL10" s="21">
        <v>1818</v>
      </c>
      <c r="BM10" s="27">
        <v>0.80913091309130913</v>
      </c>
      <c r="BN10" s="27">
        <v>0.19086908690869087</v>
      </c>
      <c r="BO10" s="27">
        <v>3.3553355335533552E-2</v>
      </c>
      <c r="BP10" s="27">
        <v>0.96644664466446639</v>
      </c>
    </row>
    <row r="11" spans="1:68" x14ac:dyDescent="0.2">
      <c r="A11" s="1" t="s">
        <v>6</v>
      </c>
      <c r="B11" s="1" t="s">
        <v>1</v>
      </c>
      <c r="C11" s="12">
        <v>52</v>
      </c>
      <c r="D11" s="25">
        <v>0.82692307692307687</v>
      </c>
      <c r="E11" s="25">
        <v>0.17307692307692307</v>
      </c>
      <c r="F11" s="25">
        <v>0</v>
      </c>
      <c r="G11" s="25">
        <v>1</v>
      </c>
      <c r="H11" s="12">
        <v>50</v>
      </c>
      <c r="I11" s="25">
        <v>0.88</v>
      </c>
      <c r="J11" s="25">
        <v>0.12</v>
      </c>
      <c r="K11" s="25">
        <v>0.02</v>
      </c>
      <c r="L11" s="25">
        <v>0.98</v>
      </c>
      <c r="M11" s="12">
        <v>54</v>
      </c>
      <c r="N11" s="25">
        <v>0.90740740740740744</v>
      </c>
      <c r="O11" s="25">
        <v>9.2592592592592587E-2</v>
      </c>
      <c r="P11" s="25">
        <v>0</v>
      </c>
      <c r="Q11" s="25">
        <v>1</v>
      </c>
      <c r="R11" s="12">
        <v>52</v>
      </c>
      <c r="S11" s="25">
        <v>0.92307692307692313</v>
      </c>
      <c r="T11" s="25">
        <v>7.6923076923076927E-2</v>
      </c>
      <c r="U11" s="25">
        <v>0</v>
      </c>
      <c r="V11" s="25">
        <v>1</v>
      </c>
      <c r="W11" s="12">
        <v>52</v>
      </c>
      <c r="X11" s="25">
        <v>0.92307692307692313</v>
      </c>
      <c r="Y11" s="25">
        <v>7.6923076923076927E-2</v>
      </c>
      <c r="Z11" s="25">
        <v>7.6923076923076927E-2</v>
      </c>
      <c r="AA11" s="25">
        <v>0.92307692307692313</v>
      </c>
      <c r="AB11" s="12">
        <v>50</v>
      </c>
      <c r="AC11" s="25">
        <v>0.86</v>
      </c>
      <c r="AD11" s="25">
        <v>0.14000000000000001</v>
      </c>
      <c r="AE11" s="25">
        <v>0.14000000000000001</v>
      </c>
      <c r="AF11" s="25">
        <v>0.86</v>
      </c>
      <c r="AG11" s="12">
        <v>52</v>
      </c>
      <c r="AH11" s="25">
        <v>0.88461538461538458</v>
      </c>
      <c r="AI11" s="25">
        <v>0.11538461538461539</v>
      </c>
      <c r="AJ11" s="25">
        <v>0.11538461538461539</v>
      </c>
      <c r="AK11" s="25">
        <v>0.88461538461538458</v>
      </c>
      <c r="AL11" s="12">
        <v>27</v>
      </c>
      <c r="AM11" s="25">
        <v>0.88888888888888884</v>
      </c>
      <c r="AN11" s="25">
        <v>0.1111111111111111</v>
      </c>
      <c r="AO11" s="25">
        <v>0</v>
      </c>
      <c r="AP11" s="25">
        <v>1</v>
      </c>
      <c r="AQ11" s="12">
        <v>26</v>
      </c>
      <c r="AR11" s="25">
        <v>1</v>
      </c>
      <c r="AS11" s="25">
        <v>0</v>
      </c>
      <c r="AT11" s="25">
        <v>0</v>
      </c>
      <c r="AU11" s="25">
        <v>1</v>
      </c>
      <c r="AV11" s="12">
        <v>52</v>
      </c>
      <c r="AW11" s="25">
        <v>1</v>
      </c>
      <c r="AX11" s="25">
        <v>0</v>
      </c>
      <c r="AY11" s="25">
        <v>0</v>
      </c>
      <c r="AZ11" s="25">
        <v>1</v>
      </c>
      <c r="BA11" s="12">
        <v>52</v>
      </c>
      <c r="BB11" s="25">
        <v>0.98076923076923073</v>
      </c>
      <c r="BC11" s="25">
        <v>1.9230769230769232E-2</v>
      </c>
      <c r="BD11" s="25">
        <v>0</v>
      </c>
      <c r="BE11" s="25">
        <v>1</v>
      </c>
      <c r="BF11" s="12">
        <v>58</v>
      </c>
      <c r="BG11" s="25">
        <v>0.87931034482758619</v>
      </c>
      <c r="BH11" s="25">
        <v>0.1206896551724138</v>
      </c>
      <c r="BI11" s="25">
        <v>0.1206896551724138</v>
      </c>
      <c r="BJ11" s="25">
        <v>0.87931034482758619</v>
      </c>
      <c r="BL11" s="21">
        <v>577</v>
      </c>
      <c r="BM11" s="27">
        <v>0.90987868284228768</v>
      </c>
      <c r="BN11" s="27">
        <v>9.0121317157712308E-2</v>
      </c>
      <c r="BO11" s="27">
        <v>4.3327556325823226E-2</v>
      </c>
      <c r="BP11" s="27">
        <v>0.95667244367417681</v>
      </c>
    </row>
    <row r="12" spans="1:68" ht="12.75" customHeight="1" x14ac:dyDescent="0.2">
      <c r="A12" s="54" t="s">
        <v>25</v>
      </c>
      <c r="B12" s="55"/>
      <c r="C12" s="35"/>
      <c r="D12" s="26">
        <f>AVERAGE(D9:D11)</f>
        <v>0.8364263941187019</v>
      </c>
      <c r="E12" s="26">
        <f>AVERAGE(E9:E11)</f>
        <v>0.16357360588129818</v>
      </c>
      <c r="F12" s="26">
        <f>AVERAGE(F9:F11)</f>
        <v>1.9723865877712033E-3</v>
      </c>
      <c r="G12" s="26">
        <f>AVERAGE(G9:G11)</f>
        <v>0.99802761341222868</v>
      </c>
      <c r="H12" s="5"/>
      <c r="I12" s="26">
        <f>AVERAGE(I9:I11)</f>
        <v>0.91027652086475619</v>
      </c>
      <c r="J12" s="26">
        <f>AVERAGE(J9:J11)</f>
        <v>8.9723479135243853E-2</v>
      </c>
      <c r="K12" s="26">
        <f>AVERAGE(K9:K11)</f>
        <v>6.6666666666666671E-3</v>
      </c>
      <c r="L12" s="26">
        <f>AVERAGE(L9:L11)</f>
        <v>0.99333333333333329</v>
      </c>
      <c r="M12" s="5"/>
      <c r="N12" s="26">
        <f>AVERAGE(N9:N11)</f>
        <v>0.89270078288133137</v>
      </c>
      <c r="O12" s="26">
        <f>AVERAGE(O9:O11)</f>
        <v>0.10729921711866867</v>
      </c>
      <c r="P12" s="26">
        <f>AVERAGE(P9:P11)</f>
        <v>0</v>
      </c>
      <c r="Q12" s="26">
        <f>AVERAGE(Q9:Q11)</f>
        <v>1</v>
      </c>
      <c r="R12" s="5"/>
      <c r="S12" s="26">
        <f>AVERAGE(S9:S11)</f>
        <v>0.91120904053405472</v>
      </c>
      <c r="T12" s="26">
        <f>AVERAGE(T9:T11)</f>
        <v>8.8790959465945285E-2</v>
      </c>
      <c r="U12" s="26">
        <f>AVERAGE(U9:U11)</f>
        <v>1.937984496124031E-3</v>
      </c>
      <c r="V12" s="26">
        <f>AVERAGE(V9:V11)</f>
        <v>0.99806201550387597</v>
      </c>
      <c r="W12" s="5"/>
      <c r="X12" s="26">
        <f>AVERAGE(X9:X11)</f>
        <v>0.90160065754910435</v>
      </c>
      <c r="Y12" s="26">
        <f>AVERAGE(Y9:Y11)</f>
        <v>9.8399342450895655E-2</v>
      </c>
      <c r="Z12" s="26">
        <f>AVERAGE(Z9:Z11)</f>
        <v>7.2182113986476185E-2</v>
      </c>
      <c r="AA12" s="26">
        <f>AVERAGE(AA9:AA11)</f>
        <v>0.92781788601352388</v>
      </c>
      <c r="AB12" s="5"/>
      <c r="AC12" s="26">
        <f>AVERAGE(AC9:AC11)</f>
        <v>0.85246061430352482</v>
      </c>
      <c r="AD12" s="26">
        <f>AVERAGE(AD9:AD11)</f>
        <v>0.14753938569647512</v>
      </c>
      <c r="AE12" s="26">
        <f>AVERAGE(AE9:AE11)</f>
        <v>8.939589708715856E-2</v>
      </c>
      <c r="AF12" s="26">
        <f>AVERAGE(AF9:AF11)</f>
        <v>0.91060410291284144</v>
      </c>
      <c r="AG12" s="5"/>
      <c r="AH12" s="26">
        <f>AVERAGE(AH9:AH11)</f>
        <v>0.87399006638422139</v>
      </c>
      <c r="AI12" s="26">
        <f>AVERAGE(AI9:AI11)</f>
        <v>0.1260099336157785</v>
      </c>
      <c r="AJ12" s="26">
        <f>AVERAGE(AJ9:AJ11)</f>
        <v>7.7177661853570431E-2</v>
      </c>
      <c r="AK12" s="26">
        <f>AVERAGE(AK9:AK11)</f>
        <v>0.92282233814642955</v>
      </c>
      <c r="AL12" s="5"/>
      <c r="AM12" s="26">
        <f>AVERAGE(AM9:AM11)</f>
        <v>0.77518015753309866</v>
      </c>
      <c r="AN12" s="26">
        <f>AVERAGE(AN9:AN11)</f>
        <v>0.22481984246690132</v>
      </c>
      <c r="AO12" s="26">
        <f>AVERAGE(AO9:AO11)</f>
        <v>4.6304675716440424E-2</v>
      </c>
      <c r="AP12" s="26">
        <f>AVERAGE(AP9:AP11)</f>
        <v>0.95369532428355963</v>
      </c>
      <c r="AQ12" s="5"/>
      <c r="AR12" s="26">
        <f>AVERAGE(AR9:AR11)</f>
        <v>0.88943089430894318</v>
      </c>
      <c r="AS12" s="26">
        <f>AVERAGE(AS9:AS11)</f>
        <v>0.11056910569105692</v>
      </c>
      <c r="AT12" s="26">
        <f>AVERAGE(AT9:AT11)</f>
        <v>0</v>
      </c>
      <c r="AU12" s="26">
        <f>AVERAGE(AU9:AU11)</f>
        <v>1</v>
      </c>
      <c r="AV12" s="5"/>
      <c r="AW12" s="26">
        <f>AVERAGE(AW9:AW11)</f>
        <v>0.92038743208126628</v>
      </c>
      <c r="AX12" s="26">
        <f>AVERAGE(AX9:AX11)</f>
        <v>7.9612567918733765E-2</v>
      </c>
      <c r="AY12" s="26">
        <f>AVERAGE(AY9:AY11)</f>
        <v>0</v>
      </c>
      <c r="AZ12" s="26">
        <f>AVERAGE(AZ9:AZ11)</f>
        <v>1</v>
      </c>
      <c r="BA12" s="5"/>
      <c r="BB12" s="26">
        <f>AVERAGE(BB9:BB11)</f>
        <v>0.89282190257800009</v>
      </c>
      <c r="BC12" s="26">
        <f>AVERAGE(BC9:BC11)</f>
        <v>0.10717809742199985</v>
      </c>
      <c r="BD12" s="26">
        <f>AVERAGE(BD9:BD11)</f>
        <v>0</v>
      </c>
      <c r="BE12" s="26">
        <f>AVERAGE(BE9:BE11)</f>
        <v>1</v>
      </c>
      <c r="BF12" s="5"/>
      <c r="BG12" s="26">
        <f>AVERAGE(BG9:BG11)</f>
        <v>0.8542145593869731</v>
      </c>
      <c r="BH12" s="26">
        <f>AVERAGE(BH9:BH11)</f>
        <v>0.14578544061302681</v>
      </c>
      <c r="BI12" s="26">
        <f>AVERAGE(BI9:BI11)</f>
        <v>9.6340996168582382E-2</v>
      </c>
      <c r="BJ12" s="26">
        <f>AVERAGE(BJ9:BJ11)</f>
        <v>0.90365900383141762</v>
      </c>
      <c r="BL12" s="24" t="s">
        <v>25</v>
      </c>
      <c r="BM12" s="26">
        <f>AVERAGE(BM9:BM11)</f>
        <v>0.88203097642230999</v>
      </c>
      <c r="BN12" s="26">
        <f>AVERAGE(BN9:BN11)</f>
        <v>0.11796902357768996</v>
      </c>
      <c r="BO12" s="26">
        <f>AVERAGE(BO9:BO11)</f>
        <v>3.257141499823004E-2</v>
      </c>
      <c r="BP12" s="26">
        <f>AVERAGE(BP9:BP11)</f>
        <v>0.96742858500176998</v>
      </c>
    </row>
    <row r="13" spans="1:68" x14ac:dyDescent="0.2">
      <c r="A13" s="2"/>
      <c r="B13" s="2"/>
      <c r="C13" s="2"/>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BM13" s="13"/>
      <c r="BN13" s="13"/>
      <c r="BO13" s="13"/>
    </row>
    <row r="15" spans="1:68" x14ac:dyDescent="0.2">
      <c r="B15" s="11"/>
    </row>
  </sheetData>
  <mergeCells count="16">
    <mergeCell ref="A12:B12"/>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1" tint="0.499984740745262"/>
  </sheetPr>
  <dimension ref="A1:Q24"/>
  <sheetViews>
    <sheetView zoomScale="85" zoomScaleNormal="85" workbookViewId="0">
      <selection activeCell="L7" sqref="L7"/>
    </sheetView>
  </sheetViews>
  <sheetFormatPr baseColWidth="10" defaultRowHeight="12.75" x14ac:dyDescent="0.2"/>
  <cols>
    <col min="1" max="1" width="22.5703125" bestFit="1" customWidth="1"/>
    <col min="2" max="11" width="11.28515625" customWidth="1"/>
    <col min="12" max="12" width="12.5703125" customWidth="1"/>
    <col min="13" max="13" width="11.28515625" customWidth="1"/>
  </cols>
  <sheetData>
    <row r="1" spans="1:17" ht="15.75" x14ac:dyDescent="0.25">
      <c r="A1" s="7" t="s">
        <v>3</v>
      </c>
      <c r="B1" s="6"/>
      <c r="C1" s="6"/>
      <c r="D1" s="6"/>
    </row>
    <row r="2" spans="1:17" x14ac:dyDescent="0.2">
      <c r="A2" s="8" t="s">
        <v>8</v>
      </c>
      <c r="B2" s="6"/>
      <c r="C2" s="6"/>
      <c r="D2" s="6"/>
    </row>
    <row r="3" spans="1:17" x14ac:dyDescent="0.2">
      <c r="A3" s="14" t="str">
        <f>+PUNTUALIDAD!A3</f>
        <v>AEROPUERTO DE TEPIC</v>
      </c>
      <c r="B3" s="14"/>
      <c r="C3" s="14"/>
      <c r="D3" s="14"/>
    </row>
    <row r="7" spans="1:17" x14ac:dyDescent="0.2">
      <c r="N7" s="16"/>
      <c r="P7" s="17"/>
      <c r="Q7" s="16"/>
    </row>
    <row r="8" spans="1:17" x14ac:dyDescent="0.2">
      <c r="N8" s="16"/>
      <c r="P8" s="17"/>
      <c r="Q8" s="16"/>
    </row>
    <row r="9" spans="1:17" x14ac:dyDescent="0.2">
      <c r="N9" s="16"/>
      <c r="P9" s="17"/>
      <c r="Q9" s="16"/>
    </row>
    <row r="10" spans="1:17" x14ac:dyDescent="0.2">
      <c r="N10" s="16"/>
      <c r="P10" s="17"/>
      <c r="Q10" s="16"/>
    </row>
    <row r="11" spans="1:17" x14ac:dyDescent="0.2">
      <c r="N11" s="16"/>
      <c r="P11" s="17"/>
      <c r="Q11" s="16"/>
    </row>
    <row r="12" spans="1:17" ht="12.75" customHeight="1" x14ac:dyDescent="0.2">
      <c r="N12" s="16"/>
      <c r="P12" s="17"/>
      <c r="Q12" s="16"/>
    </row>
    <row r="13" spans="1:17" ht="38.25" x14ac:dyDescent="0.2">
      <c r="J13" s="61" t="s">
        <v>22</v>
      </c>
      <c r="K13" s="61"/>
      <c r="L13" s="19" t="s">
        <v>56</v>
      </c>
      <c r="M13" s="19" t="s">
        <v>23</v>
      </c>
      <c r="N13" s="16"/>
    </row>
    <row r="14" spans="1:17" x14ac:dyDescent="0.2">
      <c r="J14" s="34" t="s">
        <v>31</v>
      </c>
      <c r="K14" s="20"/>
      <c r="L14" s="15">
        <v>0.97916666666666663</v>
      </c>
      <c r="M14" s="15">
        <v>0.92708333333333337</v>
      </c>
      <c r="P14" s="13"/>
    </row>
    <row r="15" spans="1:17" x14ac:dyDescent="0.2">
      <c r="J15" s="34" t="s">
        <v>0</v>
      </c>
      <c r="K15" s="20"/>
      <c r="L15" s="15">
        <v>0.96644664466446639</v>
      </c>
      <c r="M15" s="15">
        <v>0.80913091309130913</v>
      </c>
      <c r="P15" s="13"/>
    </row>
    <row r="16" spans="1:17" x14ac:dyDescent="0.2">
      <c r="J16" s="34" t="s">
        <v>59</v>
      </c>
      <c r="K16" s="20"/>
      <c r="L16" s="15">
        <v>0.95667244367417681</v>
      </c>
      <c r="M16" s="15">
        <v>0.90987868284228768</v>
      </c>
      <c r="P16" s="13"/>
    </row>
    <row r="18" spans="1:2" x14ac:dyDescent="0.2">
      <c r="A18" s="4"/>
      <c r="B18" s="13"/>
    </row>
    <row r="19" spans="1:2" x14ac:dyDescent="0.2">
      <c r="B19" s="13"/>
    </row>
    <row r="20" spans="1:2" x14ac:dyDescent="0.2">
      <c r="B20" s="13"/>
    </row>
    <row r="21" spans="1:2" x14ac:dyDescent="0.2">
      <c r="B21" s="13"/>
    </row>
    <row r="22" spans="1:2" x14ac:dyDescent="0.2">
      <c r="B22" s="13"/>
    </row>
    <row r="23" spans="1:2" x14ac:dyDescent="0.2">
      <c r="B23" s="13"/>
    </row>
    <row r="24" spans="1:2" x14ac:dyDescent="0.2">
      <c r="B24" s="13"/>
    </row>
  </sheetData>
  <mergeCells count="1">
    <mergeCell ref="J13:K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17"/>
  <sheetViews>
    <sheetView zoomScale="85" zoomScaleNormal="85" workbookViewId="0">
      <pane xSplit="1" ySplit="5" topLeftCell="B6" activePane="bottomRight" state="frozen"/>
      <selection pane="topRight" activeCell="B1" sqref="B1"/>
      <selection pane="bottomLeft" activeCell="A6" sqref="A6"/>
      <selection pane="bottomRight" activeCell="C27" sqref="C27"/>
    </sheetView>
  </sheetViews>
  <sheetFormatPr baseColWidth="10" defaultRowHeight="15" x14ac:dyDescent="0.25"/>
  <cols>
    <col min="1" max="1" width="36.5703125" style="38" customWidth="1"/>
    <col min="2" max="3" width="12.28515625" style="38" customWidth="1"/>
    <col min="4" max="4" width="12.5703125" style="38" customWidth="1"/>
    <col min="5" max="5" width="12.140625" style="38" customWidth="1"/>
    <col min="6" max="6" width="12.85546875" style="38" customWidth="1"/>
    <col min="7" max="7" width="12" style="38" customWidth="1"/>
    <col min="8" max="8" width="11.42578125" style="38" customWidth="1"/>
    <col min="9" max="9" width="12.42578125" style="38" customWidth="1"/>
    <col min="10" max="10" width="12.28515625" style="38" customWidth="1"/>
    <col min="11" max="11" width="12" style="38" customWidth="1"/>
    <col min="12" max="12" width="12.5703125" style="38" customWidth="1"/>
    <col min="13" max="13" width="12.28515625" style="38" customWidth="1"/>
    <col min="14" max="16384" width="11.42578125" style="38"/>
  </cols>
  <sheetData>
    <row r="1" spans="1:13" x14ac:dyDescent="0.25">
      <c r="A1"/>
      <c r="E1" s="39" t="s">
        <v>60</v>
      </c>
    </row>
    <row r="2" spans="1:13" x14ac:dyDescent="0.25">
      <c r="A2" s="38" t="s">
        <v>61</v>
      </c>
      <c r="B2" s="38" t="s">
        <v>62</v>
      </c>
    </row>
    <row r="3" spans="1:13" x14ac:dyDescent="0.25">
      <c r="A3" s="38" t="s">
        <v>63</v>
      </c>
      <c r="B3" s="38" t="s">
        <v>62</v>
      </c>
    </row>
    <row r="5" spans="1:13" x14ac:dyDescent="0.25">
      <c r="A5" s="38" t="s">
        <v>64</v>
      </c>
      <c r="B5" s="38" t="s">
        <v>65</v>
      </c>
      <c r="C5" s="38" t="s">
        <v>66</v>
      </c>
      <c r="D5" s="38" t="s">
        <v>67</v>
      </c>
      <c r="E5" s="38" t="s">
        <v>68</v>
      </c>
      <c r="F5" s="38" t="s">
        <v>69</v>
      </c>
      <c r="G5" s="38" t="s">
        <v>70</v>
      </c>
      <c r="H5" s="38" t="s">
        <v>71</v>
      </c>
      <c r="I5" s="38" t="s">
        <v>72</v>
      </c>
      <c r="J5" s="38" t="s">
        <v>73</v>
      </c>
      <c r="K5" s="38" t="s">
        <v>74</v>
      </c>
      <c r="L5" s="38" t="s">
        <v>75</v>
      </c>
      <c r="M5" s="38" t="s">
        <v>76</v>
      </c>
    </row>
    <row r="6" spans="1:13" x14ac:dyDescent="0.25">
      <c r="A6" s="42" t="s">
        <v>77</v>
      </c>
      <c r="B6" s="43">
        <v>1</v>
      </c>
      <c r="C6" s="43">
        <v>1</v>
      </c>
      <c r="D6" s="43">
        <v>0</v>
      </c>
      <c r="E6" s="43">
        <v>1</v>
      </c>
      <c r="F6" s="43">
        <v>24</v>
      </c>
      <c r="G6" s="43">
        <v>22</v>
      </c>
      <c r="H6" s="43">
        <v>18</v>
      </c>
      <c r="I6" s="43">
        <v>5</v>
      </c>
      <c r="J6" s="43">
        <v>0</v>
      </c>
      <c r="K6" s="43">
        <v>0</v>
      </c>
      <c r="L6" s="43">
        <v>0</v>
      </c>
      <c r="M6" s="43">
        <v>28</v>
      </c>
    </row>
    <row r="7" spans="1:13" x14ac:dyDescent="0.25">
      <c r="A7" s="44" t="s">
        <v>78</v>
      </c>
      <c r="B7" s="43">
        <v>0</v>
      </c>
      <c r="C7" s="43">
        <v>0</v>
      </c>
      <c r="D7" s="43">
        <v>0</v>
      </c>
      <c r="E7" s="43">
        <v>0</v>
      </c>
      <c r="F7" s="43">
        <v>24</v>
      </c>
      <c r="G7" s="43">
        <v>21</v>
      </c>
      <c r="H7" s="43">
        <v>14</v>
      </c>
      <c r="I7" s="43">
        <v>0</v>
      </c>
      <c r="J7" s="43">
        <v>0</v>
      </c>
      <c r="K7" s="43">
        <v>0</v>
      </c>
      <c r="L7" s="43">
        <v>0</v>
      </c>
      <c r="M7" s="43">
        <v>27</v>
      </c>
    </row>
    <row r="8" spans="1:13" x14ac:dyDescent="0.25">
      <c r="A8" s="44" t="s">
        <v>79</v>
      </c>
      <c r="B8" s="43">
        <v>0</v>
      </c>
      <c r="C8" s="43">
        <v>0</v>
      </c>
      <c r="D8" s="43">
        <v>0</v>
      </c>
      <c r="E8" s="43">
        <v>1</v>
      </c>
      <c r="F8" s="43">
        <v>0</v>
      </c>
      <c r="G8" s="43">
        <v>0</v>
      </c>
      <c r="H8" s="43">
        <v>2</v>
      </c>
      <c r="I8" s="43">
        <v>2</v>
      </c>
      <c r="J8" s="43">
        <v>0</v>
      </c>
      <c r="K8" s="43">
        <v>0</v>
      </c>
      <c r="L8" s="43">
        <v>0</v>
      </c>
      <c r="M8" s="43">
        <v>1</v>
      </c>
    </row>
    <row r="9" spans="1:13" x14ac:dyDescent="0.25">
      <c r="A9" s="44" t="s">
        <v>80</v>
      </c>
      <c r="B9" s="43">
        <v>0</v>
      </c>
      <c r="C9" s="43">
        <v>1</v>
      </c>
      <c r="D9" s="43">
        <v>0</v>
      </c>
      <c r="E9" s="43">
        <v>0</v>
      </c>
      <c r="F9" s="43">
        <v>0</v>
      </c>
      <c r="G9" s="43">
        <v>1</v>
      </c>
      <c r="H9" s="43">
        <v>2</v>
      </c>
      <c r="I9" s="43">
        <v>2</v>
      </c>
      <c r="J9" s="43">
        <v>0</v>
      </c>
      <c r="K9" s="43">
        <v>0</v>
      </c>
      <c r="L9" s="43">
        <v>0</v>
      </c>
      <c r="M9" s="43">
        <v>0</v>
      </c>
    </row>
    <row r="10" spans="1:13" x14ac:dyDescent="0.25">
      <c r="A10" s="44" t="s">
        <v>81</v>
      </c>
      <c r="B10" s="43">
        <v>1</v>
      </c>
      <c r="C10" s="43">
        <v>0</v>
      </c>
      <c r="D10" s="43">
        <v>0</v>
      </c>
      <c r="E10" s="43">
        <v>0</v>
      </c>
      <c r="F10" s="43">
        <v>0</v>
      </c>
      <c r="G10" s="43">
        <v>0</v>
      </c>
      <c r="H10" s="43">
        <v>0</v>
      </c>
      <c r="I10" s="43">
        <v>1</v>
      </c>
      <c r="J10" s="43">
        <v>0</v>
      </c>
      <c r="K10" s="43">
        <v>0</v>
      </c>
      <c r="L10" s="43">
        <v>0</v>
      </c>
      <c r="M10" s="43">
        <v>0</v>
      </c>
    </row>
    <row r="11" spans="1:13" x14ac:dyDescent="0.25">
      <c r="A11" s="45" t="s">
        <v>82</v>
      </c>
      <c r="B11" s="46">
        <v>57</v>
      </c>
      <c r="C11" s="46">
        <v>28</v>
      </c>
      <c r="D11" s="46">
        <v>37</v>
      </c>
      <c r="E11" s="46">
        <v>29</v>
      </c>
      <c r="F11" s="46">
        <v>14</v>
      </c>
      <c r="G11" s="46">
        <v>23</v>
      </c>
      <c r="H11" s="46">
        <v>23</v>
      </c>
      <c r="I11" s="46">
        <v>30</v>
      </c>
      <c r="J11" s="46">
        <v>21</v>
      </c>
      <c r="K11" s="46">
        <v>28</v>
      </c>
      <c r="L11" s="46">
        <v>40</v>
      </c>
      <c r="M11" s="46">
        <v>18</v>
      </c>
    </row>
    <row r="12" spans="1:13" x14ac:dyDescent="0.25">
      <c r="A12" s="47" t="s">
        <v>83</v>
      </c>
      <c r="B12" s="46">
        <v>13</v>
      </c>
      <c r="C12" s="46">
        <v>12</v>
      </c>
      <c r="D12" s="46">
        <v>14</v>
      </c>
      <c r="E12" s="46">
        <v>7</v>
      </c>
      <c r="F12" s="46">
        <v>14</v>
      </c>
      <c r="G12" s="46">
        <v>18</v>
      </c>
      <c r="H12" s="46">
        <v>19</v>
      </c>
      <c r="I12" s="46">
        <v>11</v>
      </c>
      <c r="J12" s="46">
        <v>5</v>
      </c>
      <c r="K12" s="46">
        <v>11</v>
      </c>
      <c r="L12" s="46">
        <v>18</v>
      </c>
      <c r="M12" s="46">
        <v>15</v>
      </c>
    </row>
    <row r="13" spans="1:13" x14ac:dyDescent="0.25">
      <c r="A13" s="47" t="s">
        <v>84</v>
      </c>
      <c r="B13" s="46">
        <v>34</v>
      </c>
      <c r="C13" s="46">
        <v>11</v>
      </c>
      <c r="D13" s="46">
        <v>18</v>
      </c>
      <c r="E13" s="46">
        <v>17</v>
      </c>
      <c r="F13" s="46">
        <v>0</v>
      </c>
      <c r="G13" s="46">
        <v>5</v>
      </c>
      <c r="H13" s="46">
        <v>3</v>
      </c>
      <c r="I13" s="46">
        <v>3</v>
      </c>
      <c r="J13" s="46">
        <v>5</v>
      </c>
      <c r="K13" s="46">
        <v>10</v>
      </c>
      <c r="L13" s="46">
        <v>7</v>
      </c>
      <c r="M13" s="46">
        <v>3</v>
      </c>
    </row>
    <row r="14" spans="1:13" x14ac:dyDescent="0.25">
      <c r="A14" s="47" t="s">
        <v>85</v>
      </c>
      <c r="B14" s="46">
        <v>9</v>
      </c>
      <c r="C14" s="46">
        <v>5</v>
      </c>
      <c r="D14" s="46">
        <v>5</v>
      </c>
      <c r="E14" s="46">
        <v>4</v>
      </c>
      <c r="F14" s="46">
        <v>0</v>
      </c>
      <c r="G14" s="46">
        <v>0</v>
      </c>
      <c r="H14" s="46">
        <v>0</v>
      </c>
      <c r="I14" s="46">
        <v>16</v>
      </c>
      <c r="J14" s="46">
        <v>11</v>
      </c>
      <c r="K14" s="46">
        <v>7</v>
      </c>
      <c r="L14" s="46">
        <v>15</v>
      </c>
      <c r="M14" s="46">
        <v>0</v>
      </c>
    </row>
    <row r="15" spans="1:13" x14ac:dyDescent="0.25">
      <c r="A15" s="47" t="s">
        <v>86</v>
      </c>
      <c r="B15" s="46">
        <v>1</v>
      </c>
      <c r="C15" s="46">
        <v>0</v>
      </c>
      <c r="D15" s="46">
        <v>0</v>
      </c>
      <c r="E15" s="46">
        <v>1</v>
      </c>
      <c r="F15" s="46">
        <v>0</v>
      </c>
      <c r="G15" s="46">
        <v>0</v>
      </c>
      <c r="H15" s="46">
        <v>0</v>
      </c>
      <c r="I15" s="46">
        <v>0</v>
      </c>
      <c r="J15" s="46">
        <v>0</v>
      </c>
      <c r="K15" s="46">
        <v>0</v>
      </c>
      <c r="L15" s="46">
        <v>0</v>
      </c>
      <c r="M15" s="46">
        <v>0</v>
      </c>
    </row>
    <row r="16" spans="1:13" x14ac:dyDescent="0.25">
      <c r="A16" s="47" t="s">
        <v>87</v>
      </c>
      <c r="B16" s="46">
        <v>0</v>
      </c>
      <c r="C16" s="46">
        <v>0</v>
      </c>
      <c r="D16" s="46">
        <v>0</v>
      </c>
      <c r="E16" s="46">
        <v>0</v>
      </c>
      <c r="F16" s="46">
        <v>0</v>
      </c>
      <c r="G16" s="46">
        <v>0</v>
      </c>
      <c r="H16" s="46">
        <v>1</v>
      </c>
      <c r="I16" s="46">
        <v>0</v>
      </c>
      <c r="J16" s="46">
        <v>0</v>
      </c>
      <c r="K16" s="46">
        <v>0</v>
      </c>
      <c r="L16" s="46">
        <v>0</v>
      </c>
      <c r="M16" s="46">
        <v>0</v>
      </c>
    </row>
    <row r="17" spans="1:13" x14ac:dyDescent="0.25">
      <c r="A17" s="41" t="s">
        <v>88</v>
      </c>
      <c r="B17" s="40">
        <v>58</v>
      </c>
      <c r="C17" s="40">
        <v>29</v>
      </c>
      <c r="D17" s="40">
        <v>37</v>
      </c>
      <c r="E17" s="40">
        <v>30</v>
      </c>
      <c r="F17" s="40">
        <v>38</v>
      </c>
      <c r="G17" s="40">
        <v>45</v>
      </c>
      <c r="H17" s="40">
        <v>41</v>
      </c>
      <c r="I17" s="40">
        <v>35</v>
      </c>
      <c r="J17" s="40">
        <v>21</v>
      </c>
      <c r="K17" s="40">
        <v>28</v>
      </c>
      <c r="L17" s="40">
        <v>40</v>
      </c>
      <c r="M17" s="40">
        <v>46</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0"/>
  <sheetViews>
    <sheetView showGridLines="0" workbookViewId="0">
      <selection activeCell="L10" sqref="L10"/>
    </sheetView>
  </sheetViews>
  <sheetFormatPr baseColWidth="10" defaultRowHeight="15" x14ac:dyDescent="0.25"/>
  <cols>
    <col min="1" max="1" width="33.85546875" bestFit="1" customWidth="1"/>
    <col min="3" max="3" width="11.42578125" style="48"/>
    <col min="4" max="4" width="33.85546875" style="48" bestFit="1" customWidth="1"/>
    <col min="5" max="5" width="13.5703125" style="48" bestFit="1" customWidth="1"/>
    <col min="6" max="6" width="24.85546875" customWidth="1"/>
    <col min="7" max="16384" width="11.42578125" style="48"/>
  </cols>
  <sheetData>
    <row r="2" spans="4:7" x14ac:dyDescent="0.25">
      <c r="D2" s="49" t="s">
        <v>108</v>
      </c>
      <c r="E2" s="50" t="s">
        <v>109</v>
      </c>
    </row>
    <row r="3" spans="4:7" x14ac:dyDescent="0.25">
      <c r="D3" s="51" t="s">
        <v>110</v>
      </c>
      <c r="E3" s="52">
        <v>2619</v>
      </c>
    </row>
    <row r="4" spans="4:7" x14ac:dyDescent="0.25">
      <c r="D4" s="51" t="s">
        <v>111</v>
      </c>
      <c r="E4" s="52">
        <v>100</v>
      </c>
      <c r="G4" s="53"/>
    </row>
    <row r="5" spans="4:7" x14ac:dyDescent="0.25">
      <c r="D5" s="51" t="s">
        <v>112</v>
      </c>
      <c r="E5" s="52">
        <v>157</v>
      </c>
      <c r="G5" s="53"/>
    </row>
    <row r="6" spans="4:7" x14ac:dyDescent="0.25">
      <c r="D6" s="51" t="s">
        <v>113</v>
      </c>
      <c r="E6" s="52">
        <v>116</v>
      </c>
      <c r="G6" s="53"/>
    </row>
    <row r="7" spans="4:7" x14ac:dyDescent="0.25">
      <c r="D7" s="51" t="s">
        <v>114</v>
      </c>
      <c r="E7" s="52">
        <v>72</v>
      </c>
      <c r="G7" s="53"/>
    </row>
    <row r="8" spans="4:7" x14ac:dyDescent="0.25">
      <c r="D8" s="51" t="s">
        <v>115</v>
      </c>
      <c r="E8" s="52">
        <v>2</v>
      </c>
      <c r="G8" s="53"/>
    </row>
    <row r="9" spans="4:7" x14ac:dyDescent="0.25">
      <c r="D9" s="51" t="s">
        <v>116</v>
      </c>
      <c r="E9" s="52">
        <v>1</v>
      </c>
      <c r="G9" s="53"/>
    </row>
    <row r="10" spans="4:7" x14ac:dyDescent="0.25">
      <c r="D10"/>
      <c r="E10"/>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C34"/>
  <sheetViews>
    <sheetView topLeftCell="A22" workbookViewId="0">
      <selection activeCell="A22" sqref="A1:C1048576"/>
    </sheetView>
  </sheetViews>
  <sheetFormatPr baseColWidth="10" defaultRowHeight="12.75" x14ac:dyDescent="0.2"/>
  <cols>
    <col min="1" max="1" width="2.42578125" customWidth="1"/>
    <col min="2" max="2" width="46" customWidth="1"/>
    <col min="3" max="3" width="103.28515625" customWidth="1"/>
  </cols>
  <sheetData>
    <row r="1" spans="1:3" ht="9" customHeight="1" x14ac:dyDescent="0.2"/>
    <row r="3" spans="1:3" x14ac:dyDescent="0.2">
      <c r="A3" s="32"/>
      <c r="B3" s="32"/>
      <c r="C3" s="32"/>
    </row>
    <row r="4" spans="1:3" s="32" customFormat="1" x14ac:dyDescent="0.2">
      <c r="B4" s="29" t="s">
        <v>32</v>
      </c>
      <c r="C4" s="30" t="s">
        <v>89</v>
      </c>
    </row>
    <row r="5" spans="1:3" s="32" customFormat="1" ht="25.5" x14ac:dyDescent="0.2">
      <c r="B5" s="31" t="s">
        <v>34</v>
      </c>
      <c r="C5" s="31" t="s">
        <v>90</v>
      </c>
    </row>
    <row r="6" spans="1:3" s="32" customFormat="1" x14ac:dyDescent="0.2">
      <c r="B6" s="31" t="s">
        <v>33</v>
      </c>
      <c r="C6" s="31" t="s">
        <v>91</v>
      </c>
    </row>
    <row r="7" spans="1:3" s="32" customFormat="1" x14ac:dyDescent="0.2">
      <c r="B7" s="31" t="s">
        <v>35</v>
      </c>
      <c r="C7" s="31" t="s">
        <v>92</v>
      </c>
    </row>
    <row r="8" spans="1:3" s="32" customFormat="1" ht="38.25" x14ac:dyDescent="0.2">
      <c r="B8" s="31" t="s">
        <v>36</v>
      </c>
      <c r="C8" s="31" t="s">
        <v>93</v>
      </c>
    </row>
    <row r="9" spans="1:3" s="32" customFormat="1" x14ac:dyDescent="0.2">
      <c r="B9" s="31" t="s">
        <v>37</v>
      </c>
      <c r="C9" s="31" t="s">
        <v>94</v>
      </c>
    </row>
    <row r="10" spans="1:3" s="32" customFormat="1" ht="25.5" x14ac:dyDescent="0.2">
      <c r="B10" s="31" t="s">
        <v>38</v>
      </c>
      <c r="C10" s="31" t="s">
        <v>95</v>
      </c>
    </row>
    <row r="11" spans="1:3" s="32" customFormat="1" x14ac:dyDescent="0.2">
      <c r="B11" s="31" t="s">
        <v>39</v>
      </c>
      <c r="C11" s="31" t="s">
        <v>40</v>
      </c>
    </row>
    <row r="12" spans="1:3" s="32" customFormat="1" x14ac:dyDescent="0.2">
      <c r="B12" s="31" t="s">
        <v>41</v>
      </c>
      <c r="C12" s="31" t="s">
        <v>96</v>
      </c>
    </row>
    <row r="13" spans="1:3" s="32" customFormat="1" ht="25.5" x14ac:dyDescent="0.2">
      <c r="B13" s="31" t="s">
        <v>43</v>
      </c>
      <c r="C13" s="31" t="s">
        <v>44</v>
      </c>
    </row>
    <row r="14" spans="1:3" s="32" customFormat="1" ht="25.5" x14ac:dyDescent="0.2">
      <c r="B14" s="31" t="s">
        <v>42</v>
      </c>
      <c r="C14" s="31" t="s">
        <v>97</v>
      </c>
    </row>
    <row r="15" spans="1:3" s="32" customFormat="1" ht="38.25" x14ac:dyDescent="0.2">
      <c r="B15" s="31" t="s">
        <v>45</v>
      </c>
      <c r="C15" s="31" t="s">
        <v>98</v>
      </c>
    </row>
    <row r="16" spans="1:3" s="32" customFormat="1" ht="25.5" x14ac:dyDescent="0.2">
      <c r="B16" s="31" t="s">
        <v>46</v>
      </c>
      <c r="C16" s="31" t="s">
        <v>99</v>
      </c>
    </row>
    <row r="17" spans="1:3" s="32" customFormat="1" ht="25.5" x14ac:dyDescent="0.2">
      <c r="B17" s="31" t="s">
        <v>47</v>
      </c>
      <c r="C17" s="31" t="s">
        <v>100</v>
      </c>
    </row>
    <row r="18" spans="1:3" s="32" customFormat="1" ht="25.5" x14ac:dyDescent="0.2">
      <c r="B18" s="31" t="s">
        <v>48</v>
      </c>
      <c r="C18" s="31" t="s">
        <v>101</v>
      </c>
    </row>
    <row r="19" spans="1:3" s="32" customFormat="1" x14ac:dyDescent="0.2">
      <c r="B19" s="31" t="s">
        <v>49</v>
      </c>
      <c r="C19" s="31" t="s">
        <v>102</v>
      </c>
    </row>
    <row r="20" spans="1:3" s="32" customFormat="1" ht="51" x14ac:dyDescent="0.2">
      <c r="B20" s="31" t="s">
        <v>50</v>
      </c>
      <c r="C20" s="31" t="s">
        <v>103</v>
      </c>
    </row>
    <row r="21" spans="1:3" s="32" customFormat="1" x14ac:dyDescent="0.2">
      <c r="B21" s="31" t="s">
        <v>52</v>
      </c>
      <c r="C21" s="31" t="s">
        <v>104</v>
      </c>
    </row>
    <row r="22" spans="1:3" s="32" customFormat="1" x14ac:dyDescent="0.2">
      <c r="B22" s="31" t="s">
        <v>51</v>
      </c>
      <c r="C22" s="31" t="s">
        <v>105</v>
      </c>
    </row>
    <row r="23" spans="1:3" s="32" customFormat="1" ht="38.25" x14ac:dyDescent="0.2">
      <c r="B23" s="31" t="s">
        <v>53</v>
      </c>
      <c r="C23" s="31" t="s">
        <v>106</v>
      </c>
    </row>
    <row r="24" spans="1:3" s="32" customFormat="1" ht="25.5" x14ac:dyDescent="0.2">
      <c r="B24" s="31" t="s">
        <v>54</v>
      </c>
      <c r="C24" s="31" t="s">
        <v>107</v>
      </c>
    </row>
    <row r="25" spans="1:3" s="32" customFormat="1" x14ac:dyDescent="0.2">
      <c r="B25"/>
      <c r="C25"/>
    </row>
    <row r="26" spans="1:3" s="32" customFormat="1" x14ac:dyDescent="0.2">
      <c r="B26"/>
      <c r="C26"/>
    </row>
    <row r="27" spans="1:3" s="32" customFormat="1" x14ac:dyDescent="0.2">
      <c r="B27"/>
      <c r="C27"/>
    </row>
    <row r="28" spans="1:3" s="32" customFormat="1" x14ac:dyDescent="0.2">
      <c r="A28"/>
      <c r="B28"/>
      <c r="C28"/>
    </row>
    <row r="29" spans="1:3" s="32" customFormat="1" x14ac:dyDescent="0.2">
      <c r="A29"/>
      <c r="B29"/>
      <c r="C29"/>
    </row>
    <row r="30" spans="1:3" s="32" customFormat="1" x14ac:dyDescent="0.2">
      <c r="A30"/>
      <c r="B30"/>
      <c r="C30"/>
    </row>
    <row r="31" spans="1:3" s="32" customFormat="1" x14ac:dyDescent="0.2">
      <c r="A31"/>
      <c r="B31"/>
      <c r="C31"/>
    </row>
    <row r="32" spans="1:3" s="32" customFormat="1" x14ac:dyDescent="0.2">
      <c r="A32"/>
      <c r="B32"/>
      <c r="C32"/>
    </row>
    <row r="33" spans="1:3" s="32" customFormat="1" x14ac:dyDescent="0.2">
      <c r="A33"/>
      <c r="B33"/>
      <c r="C33"/>
    </row>
    <row r="34" spans="1:3" s="32" customFormat="1" x14ac:dyDescent="0.2">
      <c r="A34"/>
      <c r="B34"/>
      <c r="C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Detalle Total de Causas</vt:lpstr>
      <vt:lpstr>Graficas Demoras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2017-03-24T18:59:38Z</dcterms:modified>
</cp:coreProperties>
</file>