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2\"/>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393" r:id="rId6"/>
  </pivotCaches>
</workbook>
</file>

<file path=xl/calcChain.xml><?xml version="1.0" encoding="utf-8"?>
<calcChain xmlns="http://schemas.openxmlformats.org/spreadsheetml/2006/main">
  <c r="A3" i="20" l="1"/>
  <c r="L65" i="20" l="1"/>
  <c r="BJ19" i="19" l="1"/>
  <c r="M8" i="20" s="1"/>
  <c r="BB19" i="19"/>
  <c r="L14" i="20" s="1"/>
  <c r="AZ19" i="19"/>
  <c r="K8" i="20" s="1"/>
  <c r="AY19" i="19"/>
  <c r="AW19" i="19"/>
  <c r="K14" i="20" s="1"/>
  <c r="BJ13" i="19"/>
  <c r="M7" i="20" s="1"/>
  <c r="BH13" i="19"/>
  <c r="BD13" i="19"/>
  <c r="BB13" i="19"/>
  <c r="L13" i="20" s="1"/>
  <c r="AZ13" i="19"/>
  <c r="K7" i="20" s="1"/>
  <c r="AX13" i="19"/>
  <c r="BN19" i="19"/>
  <c r="BC19" i="19"/>
  <c r="AW13" i="19" l="1"/>
  <c r="K13" i="20" s="1"/>
  <c r="BE13" i="19"/>
  <c r="L7" i="20" s="1"/>
  <c r="BI13" i="19"/>
  <c r="AY13" i="19"/>
  <c r="BC13" i="19"/>
  <c r="BG13" i="19"/>
  <c r="M13" i="20" s="1"/>
  <c r="BG19" i="19"/>
  <c r="M14" i="20" s="1"/>
  <c r="BD19" i="19"/>
  <c r="BO19" i="19"/>
  <c r="BP19" i="19"/>
  <c r="BM19" i="19"/>
  <c r="BH19" i="19"/>
  <c r="AX19" i="19"/>
  <c r="BI19" i="19"/>
  <c r="BE19" i="19"/>
  <c r="L8" i="20" s="1"/>
  <c r="AS13" i="19" l="1"/>
  <c r="D13" i="19"/>
  <c r="B13" i="20" s="1"/>
  <c r="AR19" i="19"/>
  <c r="J14" i="20" s="1"/>
  <c r="AC19" i="19"/>
  <c r="G14" i="20" s="1"/>
  <c r="AS19" i="19"/>
  <c r="AN19" i="19"/>
  <c r="AI19" i="19"/>
  <c r="AD19" i="19"/>
  <c r="X19" i="19"/>
  <c r="F14" i="20" s="1"/>
  <c r="S19" i="19"/>
  <c r="E14" i="20" s="1"/>
  <c r="N19" i="19"/>
  <c r="D14" i="20" s="1"/>
  <c r="I19" i="19"/>
  <c r="C14" i="20" s="1"/>
  <c r="D19" i="19"/>
  <c r="B14" i="20" s="1"/>
  <c r="AH19" i="19"/>
  <c r="H14" i="20" s="1"/>
  <c r="AM19" i="19"/>
  <c r="I14" i="20" s="1"/>
  <c r="Y19" i="19"/>
  <c r="T19" i="19"/>
  <c r="O19" i="19"/>
  <c r="J19" i="19"/>
  <c r="E19" i="19"/>
  <c r="AR13" i="19"/>
  <c r="J13" i="20" s="1"/>
  <c r="AM13" i="19"/>
  <c r="I13" i="20" s="1"/>
  <c r="AH13" i="19"/>
  <c r="H13" i="20" s="1"/>
  <c r="Y13" i="19"/>
  <c r="T13" i="19"/>
  <c r="J13" i="19"/>
  <c r="N13" i="19"/>
  <c r="D13" i="20" s="1"/>
  <c r="AI13" i="19"/>
  <c r="X13" i="19"/>
  <c r="F13" i="20" s="1"/>
  <c r="AC13" i="19"/>
  <c r="G13" i="20" s="1"/>
  <c r="AA13" i="19" l="1"/>
  <c r="F7" i="20" s="1"/>
  <c r="AK19" i="19"/>
  <c r="H8" i="20" s="1"/>
  <c r="AJ19" i="19"/>
  <c r="AT19" i="19"/>
  <c r="G19" i="19"/>
  <c r="B8" i="20" s="1"/>
  <c r="Q19" i="19"/>
  <c r="D8" i="20" s="1"/>
  <c r="AA19" i="19"/>
  <c r="F8" i="20" s="1"/>
  <c r="AU19" i="19"/>
  <c r="J8" i="20" s="1"/>
  <c r="K19" i="19"/>
  <c r="U19" i="19"/>
  <c r="AE19" i="19"/>
  <c r="AO19" i="19"/>
  <c r="L19" i="19"/>
  <c r="C8" i="20" s="1"/>
  <c r="V19" i="19"/>
  <c r="E8" i="20" s="1"/>
  <c r="AF19" i="19"/>
  <c r="G8" i="20" s="1"/>
  <c r="AP19" i="19"/>
  <c r="I8" i="20" s="1"/>
  <c r="F19" i="19"/>
  <c r="P19" i="19"/>
  <c r="Z19" i="19"/>
  <c r="U13" i="19"/>
  <c r="AO13" i="19"/>
  <c r="V13" i="19"/>
  <c r="E7" i="20" s="1"/>
  <c r="K13" i="19"/>
  <c r="AE13" i="19"/>
  <c r="F13" i="19"/>
  <c r="P13" i="19"/>
  <c r="Z13" i="19"/>
  <c r="AJ13" i="19"/>
  <c r="AT13" i="19"/>
  <c r="AU13" i="19" l="1"/>
  <c r="J7" i="20" s="1"/>
  <c r="AP13" i="19"/>
  <c r="I7" i="20" s="1"/>
  <c r="Q13" i="19"/>
  <c r="D7" i="20" s="1"/>
  <c r="G13" i="19"/>
  <c r="B7" i="20" s="1"/>
  <c r="L13" i="19"/>
  <c r="C7" i="20" s="1"/>
  <c r="AK13" i="19"/>
  <c r="H7" i="20" s="1"/>
  <c r="AF13" i="19"/>
  <c r="G7" i="20" s="1"/>
  <c r="BM13" i="19" l="1"/>
  <c r="BP13" i="19"/>
  <c r="BN13" i="19"/>
  <c r="BO13" i="19"/>
  <c r="E13" i="19" l="1"/>
  <c r="O13" i="19"/>
  <c r="AN13" i="19"/>
  <c r="AD13" i="19"/>
  <c r="S13" i="19"/>
  <c r="E13" i="20" s="1"/>
  <c r="I13" i="19"/>
  <c r="C13" i="20" s="1"/>
</calcChain>
</file>

<file path=xl/sharedStrings.xml><?xml version="1.0" encoding="utf-8"?>
<sst xmlns="http://schemas.openxmlformats.org/spreadsheetml/2006/main" count="303" uniqueCount="130">
  <si>
    <t>Aeroméxico Connect (Aerolitoral)</t>
  </si>
  <si>
    <t>Interjet (ABC Aerolíneas)</t>
  </si>
  <si>
    <t>Vivaaerobus (Aeroenlaces)</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</si>
  <si>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</si>
  <si>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</si>
  <si>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</si>
  <si>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</si>
  <si>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</si>
  <si>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</si>
  <si>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</si>
  <si>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VIV</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</si>
  <si>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</si>
  <si>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</si>
  <si>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</si>
  <si>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</si>
  <si>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</si>
  <si>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</si>
  <si>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</si>
  <si>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</si>
  <si>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</si>
  <si>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</si>
  <si>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</si>
  <si>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</si>
  <si>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</si>
  <si>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</si>
  <si>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</si>
  <si>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</si>
  <si>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</si>
  <si>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</si>
  <si>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</si>
  <si>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</si>
  <si>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</si>
  <si>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</si>
  <si>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</si>
  <si>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</si>
  <si>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</si>
  <si>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</si>
  <si>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</si>
  <si>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</si>
  <si>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</si>
  <si>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LCT</t>
  </si>
  <si>
    <t>Transportes Aéreos Regionales (TAR)</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</si>
  <si>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</si>
  <si>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</si>
  <si>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</si>
  <si>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</si>
  <si>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</si>
  <si>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</si>
  <si>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</si>
  <si>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</si>
  <si>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</si>
  <si>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</si>
  <si>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</si>
  <si>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</si>
  <si>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</si>
  <si>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</si>
  <si>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</si>
  <si>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</si>
  <si>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</si>
  <si>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</si>
  <si>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</si>
  <si>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</si>
  <si>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</si>
  <si>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</si>
  <si>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</si>
  <si>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</si>
  <si>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</si>
  <si>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Índice de puntualidad
(Ene-Dic)</t>
  </si>
  <si>
    <t>Total Anual 2016  (Ene-Dic)
Empresas Nacionales</t>
  </si>
  <si>
    <t>Total Anual 2016 (Ene- Dic)
Empresas Internacionales</t>
  </si>
  <si>
    <t>Interjet</t>
  </si>
  <si>
    <t>Aeroméxico Connect</t>
  </si>
  <si>
    <t>Vivaaerobus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</si>
  <si>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</si>
  <si>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</si>
  <si>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</si>
  <si>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</si>
  <si>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</si>
  <si>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</si>
  <si>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</si>
  <si>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</si>
  <si>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</si>
  <si>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</si>
  <si>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</si>
  <si>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</si>
  <si>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</si>
  <si>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</si>
  <si>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</si>
  <si>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</si>
  <si>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</si>
  <si>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</si>
  <si>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</si>
  <si>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OPERACIONES AEROLINEA*</t>
  </si>
  <si>
    <t>TRIPULACIONES*</t>
  </si>
  <si>
    <t>REPERCUCIONES*</t>
  </si>
  <si>
    <t>No Imputable</t>
  </si>
  <si>
    <t>METEOROLOGIA</t>
  </si>
  <si>
    <t>REPERCUCIONES POR UN TERCERO</t>
  </si>
  <si>
    <t>OTROS (ESPECIFICAR)</t>
  </si>
  <si>
    <t xml:space="preserve">APLICACIÓN DE CONTROL DE FLUJO </t>
  </si>
  <si>
    <t>Total general</t>
  </si>
  <si>
    <t>AEROPUERTO INTERNACIONAL DE TAMPICO</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</si>
  <si>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</si>
  <si>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</si>
  <si>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</si>
  <si>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</si>
  <si>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</si>
  <si>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</si>
  <si>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</si>
  <si>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</si>
  <si>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</si>
  <si>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</si>
  <si>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</si>
  <si>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</si>
  <si>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</si>
  <si>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</si>
  <si>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</si>
  <si>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</si>
  <si>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</si>
  <si>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</si>
  <si>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</si>
  <si>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</si>
  <si>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</si>
  <si>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</si>
  <si>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</si>
  <si>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Meteorologia</t>
  </si>
  <si>
    <t xml:space="preserve">Aplicación De Control De Flujo </t>
  </si>
  <si>
    <t>Repercuciones Por Un Tercero</t>
  </si>
  <si>
    <t>Otros (Especificar)</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</si>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</sst>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Puntualidad'!$J$48:$J$51</c:f>
              <c:strCache>
                <c:ptCount val="4"/>
                <c:pt idx="0">
                  <c:v>Interjet</c:v>
                </c:pt>
                <c:pt idx="1">
                  <c:v>Transportes Aéreos Regionales (TAR)</c:v>
                </c:pt>
                <c:pt idx="2">
                  <c:v>Aeroméxico Connect</c:v>
                </c:pt>
                <c:pt idx="3">
                  <c:v>Vivaaerobus</c:v>
                </c:pt>
              </c:strCache>
            </c:strRef>
          </c:cat>
          <c:val>
            <c:numRef>
              <c:f>'Gráficos Índice de Puntualidad'!$L$48:$L$51</c:f>
              <c:numCache>
                <c:formatCode>0%</c:formatCode>
                <c:ptCount val="4"/>
                <c:pt idx="0">
                  <c:v>0.92021276595744683</c:v>
                </c:pt>
                <c:pt idx="1">
                  <c:v>0.93678160919540232</c:v>
                </c:pt>
                <c:pt idx="2">
                  <c:v>0.91209800918836137</c:v>
                </c:pt>
                <c:pt idx="3">
                  <c:v>0.9711934156378601</c:v>
                </c:pt>
              </c:numCache>
            </c:numRef>
          </c:val>
        </c:ser>
        <c:ser>
          <c:idx val="2"/>
          <c:order val="1"/>
          <c:tx>
            <c:strRef>
              <c:f>'Gráficos Índice de Puntualidad'!$M$47</c:f>
              <c:strCache>
                <c:ptCount val="1"/>
                <c:pt idx="0">
                  <c:v>Dentro del  Horario</c:v>
                </c:pt>
              </c:strCache>
            </c:strRef>
          </c:tx>
          <c:invertIfNegative val="0"/>
          <c:cat>
            <c:strRef>
              <c:f>'Gráficos Índice de Puntualidad'!$J$48:$J$51</c:f>
              <c:strCache>
                <c:ptCount val="4"/>
                <c:pt idx="0">
                  <c:v>Interjet</c:v>
                </c:pt>
                <c:pt idx="1">
                  <c:v>Transportes Aéreos Regionales (TAR)</c:v>
                </c:pt>
                <c:pt idx="2">
                  <c:v>Aeroméxico Connect</c:v>
                </c:pt>
                <c:pt idx="3">
                  <c:v>Vivaaerobus</c:v>
                </c:pt>
              </c:strCache>
            </c:strRef>
          </c:cat>
          <c:val>
            <c:numRef>
              <c:f>'Gráficos Índice de Puntualidad'!$M$48:$M$51</c:f>
              <c:numCache>
                <c:formatCode>0%</c:formatCode>
                <c:ptCount val="4"/>
                <c:pt idx="0">
                  <c:v>0.75344180225281598</c:v>
                </c:pt>
                <c:pt idx="1">
                  <c:v>0.7112068965517242</c:v>
                </c:pt>
                <c:pt idx="2">
                  <c:v>0.75068912710566615</c:v>
                </c:pt>
                <c:pt idx="3">
                  <c:v>0.70370370370370372</c:v>
                </c:pt>
              </c:numCache>
            </c:numRef>
          </c:val>
        </c:ser>
        <c:dLbls>
          <c:showLegendKey val="0"/>
          <c:showVal val="0"/>
          <c:showCatName val="0"/>
          <c:showSerName val="0"/>
          <c:showPercent val="0"/>
          <c:showBubbleSize val="0"/>
        </c:dLbls>
        <c:gapWidth val="150"/>
        <c:axId val="272974224"/>
        <c:axId val="272974616"/>
      </c:barChart>
      <c:catAx>
        <c:axId val="272974224"/>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72974616"/>
        <c:crosses val="autoZero"/>
        <c:auto val="1"/>
        <c:lblAlgn val="ctr"/>
        <c:lblOffset val="100"/>
        <c:noMultiLvlLbl val="0"/>
      </c:catAx>
      <c:valAx>
        <c:axId val="272974616"/>
        <c:scaling>
          <c:orientation val="minMax"/>
          <c:max val="1"/>
          <c:min val="0"/>
        </c:scaling>
        <c:delete val="0"/>
        <c:axPos val="l"/>
        <c:majorGridlines/>
        <c:numFmt formatCode="0%" sourceLinked="1"/>
        <c:majorTickMark val="out"/>
        <c:minorTickMark val="none"/>
        <c:tickLblPos val="nextTo"/>
        <c:crossAx val="272974224"/>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c:f>
              <c:strCache>
                <c:ptCount val="1"/>
                <c:pt idx="0">
                  <c:v>United Airlines, Inc.</c:v>
                </c:pt>
              </c:strCache>
            </c:strRef>
          </c:cat>
          <c:val>
            <c:numRef>
              <c:f>'Gráficos Índice de Puntualidad'!$L$66</c:f>
              <c:numCache>
                <c:formatCode>0%</c:formatCode>
                <c:ptCount val="1"/>
                <c:pt idx="0">
                  <c:v>0.97881355932203395</c:v>
                </c:pt>
              </c:numCache>
            </c:numRef>
          </c:val>
        </c:ser>
        <c:ser>
          <c:idx val="2"/>
          <c:order val="1"/>
          <c:tx>
            <c:strRef>
              <c:f>'Gráficos Índice de Puntualidad'!$M$65</c:f>
              <c:strCache>
                <c:ptCount val="1"/>
                <c:pt idx="0">
                  <c:v>Dentro del  Horario</c:v>
                </c:pt>
              </c:strCache>
            </c:strRef>
          </c:tx>
          <c:invertIfNegative val="0"/>
          <c:cat>
            <c:strRef>
              <c:f>'Gráficos Índice de Puntualidad'!$J$66</c:f>
              <c:strCache>
                <c:ptCount val="1"/>
                <c:pt idx="0">
                  <c:v>United Airlines, Inc.</c:v>
                </c:pt>
              </c:strCache>
            </c:strRef>
          </c:cat>
          <c:val>
            <c:numRef>
              <c:f>'Gráficos Índice de Puntualidad'!$M$66</c:f>
              <c:numCache>
                <c:formatCode>0%</c:formatCode>
                <c:ptCount val="1"/>
                <c:pt idx="0">
                  <c:v>0.93644067796610164</c:v>
                </c:pt>
              </c:numCache>
            </c:numRef>
          </c:val>
        </c:ser>
        <c:dLbls>
          <c:showLegendKey val="0"/>
          <c:showVal val="0"/>
          <c:showCatName val="0"/>
          <c:showSerName val="0"/>
          <c:showPercent val="0"/>
          <c:showBubbleSize val="0"/>
        </c:dLbls>
        <c:gapWidth val="150"/>
        <c:axId val="272975400"/>
        <c:axId val="272975792"/>
      </c:barChart>
      <c:catAx>
        <c:axId val="272975400"/>
        <c:scaling>
          <c:orientation val="minMax"/>
        </c:scaling>
        <c:delete val="0"/>
        <c:axPos val="b"/>
        <c:numFmt formatCode="General" sourceLinked="1"/>
        <c:majorTickMark val="out"/>
        <c:minorTickMark val="none"/>
        <c:tickLblPos val="nextTo"/>
        <c:txPr>
          <a:bodyPr rot="0" vert="horz"/>
          <a:lstStyle/>
          <a:p>
            <a:pPr>
              <a:defRPr/>
            </a:pPr>
            <a:endParaRPr lang="es-MX"/>
          </a:p>
        </c:txPr>
        <c:crossAx val="272975792"/>
        <c:crosses val="autoZero"/>
        <c:auto val="1"/>
        <c:lblAlgn val="ctr"/>
        <c:lblOffset val="100"/>
        <c:noMultiLvlLbl val="0"/>
      </c:catAx>
      <c:valAx>
        <c:axId val="272975792"/>
        <c:scaling>
          <c:orientation val="minMax"/>
          <c:max val="1"/>
          <c:min val="0"/>
        </c:scaling>
        <c:delete val="0"/>
        <c:axPos val="l"/>
        <c:majorGridlines/>
        <c:numFmt formatCode="0%" sourceLinked="1"/>
        <c:majorTickMark val="out"/>
        <c:minorTickMark val="none"/>
        <c:tickLblPos val="nextTo"/>
        <c:crossAx val="272975400"/>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0.79128364185835443</c:v>
                </c:pt>
                <c:pt idx="1">
                  <c:v>0.76314725465056121</c:v>
                </c:pt>
                <c:pt idx="2">
                  <c:v>0.52855202979062232</c:v>
                </c:pt>
                <c:pt idx="3">
                  <c:v>0.55554542961510733</c:v>
                </c:pt>
                <c:pt idx="4">
                  <c:v>0.53470413331524447</c:v>
                </c:pt>
                <c:pt idx="5">
                  <c:v>0.63286567164179108</c:v>
                </c:pt>
                <c:pt idx="6">
                  <c:v>0.63215178708390851</c:v>
                </c:pt>
                <c:pt idx="7">
                  <c:v>0.73101010101010111</c:v>
                </c:pt>
                <c:pt idx="8">
                  <c:v>0.77060707543015139</c:v>
                </c:pt>
                <c:pt idx="9">
                  <c:v>0.83466807795411646</c:v>
                </c:pt>
                <c:pt idx="10">
                  <c:v>0.82902649769585246</c:v>
                </c:pt>
                <c:pt idx="11">
                  <c:v>0.79223584595128371</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0.88709677419354838</c:v>
                </c:pt>
                <c:pt idx="1">
                  <c:v>0.9137931034482758</c:v>
                </c:pt>
                <c:pt idx="2">
                  <c:v>0.967741935483871</c:v>
                </c:pt>
                <c:pt idx="3">
                  <c:v>0.94827586206896552</c:v>
                </c:pt>
                <c:pt idx="4">
                  <c:v>0.94827586206896552</c:v>
                </c:pt>
                <c:pt idx="5">
                  <c:v>0.94827586206896552</c:v>
                </c:pt>
                <c:pt idx="6">
                  <c:v>0.8666666666666667</c:v>
                </c:pt>
                <c:pt idx="7">
                  <c:v>0.92982456140350878</c:v>
                </c:pt>
                <c:pt idx="8">
                  <c:v>0.96491228070175439</c:v>
                </c:pt>
                <c:pt idx="9">
                  <c:v>0.98275862068965514</c:v>
                </c:pt>
                <c:pt idx="10">
                  <c:v>0.95</c:v>
                </c:pt>
                <c:pt idx="11">
                  <c:v>0.93333333333333335</c:v>
                </c:pt>
              </c:numCache>
            </c:numRef>
          </c:val>
          <c:smooth val="0"/>
        </c:ser>
        <c:dLbls>
          <c:showLegendKey val="0"/>
          <c:showVal val="0"/>
          <c:showCatName val="0"/>
          <c:showSerName val="0"/>
          <c:showPercent val="0"/>
          <c:showBubbleSize val="0"/>
        </c:dLbls>
        <c:marker val="1"/>
        <c:smooth val="0"/>
        <c:axId val="522759760"/>
        <c:axId val="522760152"/>
      </c:lineChart>
      <c:catAx>
        <c:axId val="52275976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22760152"/>
        <c:crosses val="autoZero"/>
        <c:auto val="1"/>
        <c:lblAlgn val="ctr"/>
        <c:lblOffset val="100"/>
        <c:noMultiLvlLbl val="0"/>
      </c:catAx>
      <c:valAx>
        <c:axId val="522760152"/>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522759760"/>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0.89115575250632717</c:v>
                </c:pt>
                <c:pt idx="1">
                  <c:v>0.9726027397260274</c:v>
                </c:pt>
                <c:pt idx="2">
                  <c:v>0.91778330754518012</c:v>
                </c:pt>
                <c:pt idx="3">
                  <c:v>1</c:v>
                </c:pt>
                <c:pt idx="4">
                  <c:v>0.89300411522633749</c:v>
                </c:pt>
                <c:pt idx="5">
                  <c:v>0.92019900497512441</c:v>
                </c:pt>
                <c:pt idx="6">
                  <c:v>0.9079816689676331</c:v>
                </c:pt>
                <c:pt idx="7">
                  <c:v>0.92075757575757566</c:v>
                </c:pt>
                <c:pt idx="8">
                  <c:v>0.92547181661171307</c:v>
                </c:pt>
                <c:pt idx="9">
                  <c:v>0.95683406344846045</c:v>
                </c:pt>
                <c:pt idx="10">
                  <c:v>0.95405941408821593</c:v>
                </c:pt>
                <c:pt idx="11">
                  <c:v>0.86514812376563532</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0.967741935483871</c:v>
                </c:pt>
                <c:pt idx="1">
                  <c:v>0.98275862068965514</c:v>
                </c:pt>
                <c:pt idx="2">
                  <c:v>0.9838709677419355</c:v>
                </c:pt>
                <c:pt idx="3">
                  <c:v>0.98275862068965514</c:v>
                </c:pt>
                <c:pt idx="4">
                  <c:v>0.98275862068965514</c:v>
                </c:pt>
                <c:pt idx="5">
                  <c:v>0.98275862068965514</c:v>
                </c:pt>
                <c:pt idx="6">
                  <c:v>0.96666666666666667</c:v>
                </c:pt>
                <c:pt idx="7">
                  <c:v>0.98245614035087714</c:v>
                </c:pt>
                <c:pt idx="8">
                  <c:v>0.98245614035087714</c:v>
                </c:pt>
                <c:pt idx="9">
                  <c:v>0.98275862068965514</c:v>
                </c:pt>
                <c:pt idx="10">
                  <c:v>0.98333333333333328</c:v>
                </c:pt>
                <c:pt idx="11">
                  <c:v>0.96666666666666667</c:v>
                </c:pt>
              </c:numCache>
            </c:numRef>
          </c:val>
          <c:smooth val="0"/>
        </c:ser>
        <c:dLbls>
          <c:showLegendKey val="0"/>
          <c:showVal val="0"/>
          <c:showCatName val="0"/>
          <c:showSerName val="0"/>
          <c:showPercent val="0"/>
          <c:showBubbleSize val="0"/>
        </c:dLbls>
        <c:marker val="1"/>
        <c:smooth val="0"/>
        <c:axId val="522760936"/>
        <c:axId val="522761328"/>
      </c:lineChart>
      <c:catAx>
        <c:axId val="522760936"/>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22761328"/>
        <c:crosses val="autoZero"/>
        <c:auto val="1"/>
        <c:lblAlgn val="ctr"/>
        <c:lblOffset val="100"/>
        <c:noMultiLvlLbl val="0"/>
      </c:catAx>
      <c:valAx>
        <c:axId val="522761328"/>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522760936"/>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Tampico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1966134362718175E-2"/>
                  <c:y val="-0.16034427582034894"/>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Meteorologia</c:v>
                </c:pt>
                <c:pt idx="3">
                  <c:v>Aplicación De Control De Flujo </c:v>
                </c:pt>
                <c:pt idx="4">
                  <c:v>Repercuciones Por Un Tercero</c:v>
                </c:pt>
                <c:pt idx="5">
                  <c:v>Otros (Especificar)</c:v>
                </c:pt>
                <c:pt idx="6">
                  <c:v>Varios</c:v>
                </c:pt>
              </c:strCache>
            </c:strRef>
          </c:cat>
          <c:val>
            <c:numRef>
              <c:f>'Graficas Demoras'!$E$3:$E$9</c:f>
              <c:numCache>
                <c:formatCode>_-* #,##0_-;\-* #,##0_-;_-* "-"??_-;_-@_-</c:formatCode>
                <c:ptCount val="7"/>
                <c:pt idx="0">
                  <c:v>6530</c:v>
                </c:pt>
                <c:pt idx="1">
                  <c:v>622</c:v>
                </c:pt>
                <c:pt idx="2">
                  <c:v>1257</c:v>
                </c:pt>
                <c:pt idx="3">
                  <c:v>159</c:v>
                </c:pt>
                <c:pt idx="4">
                  <c:v>21</c:v>
                </c:pt>
                <c:pt idx="5">
                  <c:v>5</c:v>
                </c:pt>
                <c:pt idx="6">
                  <c:v>0</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444395138889" createdVersion="5" refreshedVersion="5" minRefreshableVersion="3" recordCount="24">
  <cacheSource type="worksheet">
    <worksheetSource ref="A3:P27" sheet="base 2" r:id="rId2"/>
  </cacheSource>
  <cacheFields count="16">
    <cacheField name="Empresa" numFmtId="0">
      <sharedItems count="5">
        <s v="Aeroméxico Connect (Aerolitoral)"/>
        <s v="Interjet (ABC Aerolíneas)"/>
        <s v="Transportes Aéreos Regionales (TAR)"/>
        <s v="United Airlines, Inc."/>
        <s v="Vivaaerobus (Aeroenlaces)"/>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8">
        <s v="MANTENIMIENTO AERONAVES*"/>
        <s v="REPERCUCIONES*"/>
        <s v="APLICACIÓN DE CONTROL DE FLUJO "/>
        <s v="METEOROLOGIA"/>
        <s v="OPERACIONES AEROLINEA*"/>
        <s v="TRIPULACIONES*"/>
        <s v="REPERCUCIONES POR UN TERCERO"/>
        <s v="OTROS (ESPECIFICAR)"/>
      </sharedItems>
    </cacheField>
    <cacheField name="Ene" numFmtId="0">
      <sharedItems containsSemiMixedTypes="0" containsString="0" containsNumber="1" containsInteger="1" minValue="0" maxValue="40"/>
    </cacheField>
    <cacheField name="Feb" numFmtId="0">
      <sharedItems containsSemiMixedTypes="0" containsString="0" containsNumber="1" containsInteger="1" minValue="0" maxValue="55"/>
    </cacheField>
    <cacheField name="Mar" numFmtId="0">
      <sharedItems containsSemiMixedTypes="0" containsString="0" containsNumber="1" containsInteger="1" minValue="0" maxValue="45"/>
    </cacheField>
    <cacheField name="Abr" numFmtId="0">
      <sharedItems containsSemiMixedTypes="0" containsString="0" containsNumber="1" containsInteger="1" minValue="0" maxValue="101"/>
    </cacheField>
    <cacheField name="May" numFmtId="0">
      <sharedItems containsSemiMixedTypes="0" containsString="0" containsNumber="1" containsInteger="1" minValue="0" maxValue="56"/>
    </cacheField>
    <cacheField name="Jun" numFmtId="0">
      <sharedItems containsSemiMixedTypes="0" containsString="0" containsNumber="1" containsInteger="1" minValue="0" maxValue="67"/>
    </cacheField>
    <cacheField name="Jul" numFmtId="0">
      <sharedItems containsSemiMixedTypes="0" containsString="0" containsNumber="1" containsInteger="1" minValue="0" maxValue="58"/>
    </cacheField>
    <cacheField name="Aug" numFmtId="0">
      <sharedItems containsSemiMixedTypes="0" containsString="0" containsNumber="1" containsInteger="1" minValue="0" maxValue="43"/>
    </cacheField>
    <cacheField name="Sep" numFmtId="0">
      <sharedItems containsSemiMixedTypes="0" containsString="0" containsNumber="1" containsInteger="1" minValue="0" maxValue="30"/>
    </cacheField>
    <cacheField name="Oct" numFmtId="0">
      <sharedItems containsSemiMixedTypes="0" containsString="0" containsNumber="1" containsInteger="1" minValue="0" maxValue="35"/>
    </cacheField>
    <cacheField name="Nov" numFmtId="0">
      <sharedItems containsSemiMixedTypes="0" containsString="0" containsNumber="1" containsInteger="1" minValue="0" maxValue="25"/>
    </cacheField>
    <cacheField name="Dec" numFmtId="0">
      <sharedItems containsSemiMixedTypes="0" containsString="0" containsNumber="1" containsInteger="1" minValue="0" maxValue="4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
  <r>
    <x v="0"/>
    <x v="0"/>
    <x v="0"/>
    <x v="0"/>
    <n v="11"/>
    <n v="40"/>
    <n v="35"/>
    <n v="0"/>
    <n v="23"/>
    <n v="0"/>
    <n v="0"/>
    <n v="0"/>
    <n v="30"/>
    <n v="12"/>
    <n v="23"/>
    <n v="12"/>
  </r>
  <r>
    <x v="0"/>
    <x v="0"/>
    <x v="0"/>
    <x v="1"/>
    <n v="0"/>
    <n v="0"/>
    <n v="0"/>
    <n v="0"/>
    <n v="0"/>
    <n v="15"/>
    <n v="40"/>
    <n v="35"/>
    <n v="11"/>
    <n v="0"/>
    <n v="0"/>
    <n v="0"/>
  </r>
  <r>
    <x v="0"/>
    <x v="0"/>
    <x v="1"/>
    <x v="2"/>
    <n v="10"/>
    <n v="9"/>
    <n v="43"/>
    <n v="9"/>
    <n v="0"/>
    <n v="0"/>
    <n v="0"/>
    <n v="0"/>
    <n v="0"/>
    <n v="0"/>
    <n v="0"/>
    <n v="0"/>
  </r>
  <r>
    <x v="0"/>
    <x v="0"/>
    <x v="1"/>
    <x v="3"/>
    <n v="35"/>
    <n v="55"/>
    <n v="40"/>
    <n v="50"/>
    <n v="56"/>
    <n v="44"/>
    <n v="58"/>
    <n v="10"/>
    <n v="17"/>
    <n v="32"/>
    <n v="18"/>
    <n v="41"/>
  </r>
  <r>
    <x v="1"/>
    <x v="0"/>
    <x v="0"/>
    <x v="0"/>
    <n v="40"/>
    <n v="0"/>
    <n v="45"/>
    <n v="0"/>
    <n v="20"/>
    <n v="32"/>
    <n v="18"/>
    <n v="0"/>
    <n v="0"/>
    <n v="35"/>
    <n v="0"/>
    <n v="0"/>
  </r>
  <r>
    <x v="1"/>
    <x v="0"/>
    <x v="0"/>
    <x v="4"/>
    <n v="0"/>
    <n v="0"/>
    <n v="0"/>
    <n v="0"/>
    <n v="0"/>
    <n v="0"/>
    <n v="0"/>
    <n v="0"/>
    <n v="0"/>
    <n v="0"/>
    <n v="10"/>
    <n v="10"/>
  </r>
  <r>
    <x v="1"/>
    <x v="0"/>
    <x v="0"/>
    <x v="1"/>
    <n v="0"/>
    <n v="0"/>
    <n v="0"/>
    <n v="0"/>
    <n v="15"/>
    <n v="0"/>
    <n v="0"/>
    <n v="12"/>
    <n v="18"/>
    <n v="0"/>
    <n v="0"/>
    <n v="0"/>
  </r>
  <r>
    <x v="1"/>
    <x v="0"/>
    <x v="1"/>
    <x v="2"/>
    <n v="17"/>
    <n v="0"/>
    <n v="30"/>
    <n v="0"/>
    <n v="0"/>
    <n v="0"/>
    <n v="0"/>
    <n v="0"/>
    <n v="0"/>
    <n v="0"/>
    <n v="0"/>
    <n v="0"/>
  </r>
  <r>
    <x v="1"/>
    <x v="0"/>
    <x v="1"/>
    <x v="3"/>
    <n v="10"/>
    <n v="47"/>
    <n v="40"/>
    <n v="101"/>
    <n v="54"/>
    <n v="67"/>
    <n v="44"/>
    <n v="43"/>
    <n v="22"/>
    <n v="20"/>
    <n v="25"/>
    <n v="13"/>
  </r>
  <r>
    <x v="2"/>
    <x v="0"/>
    <x v="0"/>
    <x v="0"/>
    <n v="13"/>
    <n v="0"/>
    <n v="0"/>
    <n v="0"/>
    <n v="0"/>
    <n v="5"/>
    <n v="0"/>
    <n v="4"/>
    <n v="0"/>
    <n v="0"/>
    <n v="2"/>
    <n v="13"/>
  </r>
  <r>
    <x v="2"/>
    <x v="0"/>
    <x v="0"/>
    <x v="1"/>
    <n v="0"/>
    <n v="0"/>
    <n v="0"/>
    <n v="0"/>
    <n v="0"/>
    <n v="0"/>
    <n v="4"/>
    <n v="0"/>
    <n v="1"/>
    <n v="2"/>
    <n v="0"/>
    <n v="0"/>
  </r>
  <r>
    <x v="2"/>
    <x v="0"/>
    <x v="1"/>
    <x v="2"/>
    <n v="0"/>
    <n v="0"/>
    <n v="24"/>
    <n v="0"/>
    <n v="0"/>
    <n v="0"/>
    <n v="0"/>
    <n v="0"/>
    <n v="0"/>
    <n v="0"/>
    <n v="0"/>
    <n v="0"/>
  </r>
  <r>
    <x v="2"/>
    <x v="0"/>
    <x v="1"/>
    <x v="3"/>
    <n v="0"/>
    <n v="25"/>
    <n v="20"/>
    <n v="2"/>
    <n v="20"/>
    <n v="20"/>
    <n v="11"/>
    <n v="6"/>
    <n v="10"/>
    <n v="8"/>
    <n v="10"/>
    <n v="1"/>
  </r>
  <r>
    <x v="3"/>
    <x v="1"/>
    <x v="0"/>
    <x v="0"/>
    <n v="2"/>
    <n v="0"/>
    <n v="0"/>
    <n v="0"/>
    <n v="0"/>
    <n v="0"/>
    <n v="0"/>
    <n v="0"/>
    <n v="0"/>
    <n v="0"/>
    <n v="0"/>
    <n v="0"/>
  </r>
  <r>
    <x v="3"/>
    <x v="1"/>
    <x v="0"/>
    <x v="4"/>
    <n v="0"/>
    <n v="0"/>
    <n v="0"/>
    <n v="0"/>
    <n v="0"/>
    <n v="0"/>
    <n v="0"/>
    <n v="0"/>
    <n v="0"/>
    <n v="0"/>
    <n v="1"/>
    <n v="2"/>
  </r>
  <r>
    <x v="3"/>
    <x v="1"/>
    <x v="0"/>
    <x v="5"/>
    <n v="0"/>
    <n v="0"/>
    <n v="1"/>
    <n v="1"/>
    <n v="1"/>
    <n v="1"/>
    <n v="2"/>
    <n v="1"/>
    <n v="1"/>
    <n v="1"/>
    <n v="0"/>
    <n v="0"/>
  </r>
  <r>
    <x v="3"/>
    <x v="1"/>
    <x v="0"/>
    <x v="1"/>
    <n v="0"/>
    <n v="1"/>
    <n v="0"/>
    <n v="0"/>
    <n v="0"/>
    <n v="0"/>
    <n v="0"/>
    <n v="0"/>
    <n v="0"/>
    <n v="0"/>
    <n v="0"/>
    <n v="0"/>
  </r>
  <r>
    <x v="3"/>
    <x v="1"/>
    <x v="1"/>
    <x v="3"/>
    <n v="0"/>
    <n v="0"/>
    <n v="0"/>
    <n v="0"/>
    <n v="0"/>
    <n v="0"/>
    <n v="0"/>
    <n v="0"/>
    <n v="0"/>
    <n v="0"/>
    <n v="2"/>
    <n v="2"/>
  </r>
  <r>
    <x v="3"/>
    <x v="1"/>
    <x v="1"/>
    <x v="6"/>
    <n v="3"/>
    <n v="3"/>
    <n v="0"/>
    <n v="1"/>
    <n v="2"/>
    <n v="2"/>
    <n v="6"/>
    <n v="3"/>
    <n v="1"/>
    <n v="0"/>
    <n v="0"/>
    <n v="0"/>
  </r>
  <r>
    <x v="3"/>
    <x v="1"/>
    <x v="1"/>
    <x v="7"/>
    <n v="2"/>
    <n v="1"/>
    <n v="1"/>
    <n v="1"/>
    <n v="0"/>
    <n v="0"/>
    <n v="0"/>
    <n v="0"/>
    <n v="0"/>
    <n v="0"/>
    <n v="0"/>
    <n v="0"/>
  </r>
  <r>
    <x v="4"/>
    <x v="0"/>
    <x v="0"/>
    <x v="0"/>
    <n v="3"/>
    <n v="0"/>
    <n v="1"/>
    <n v="0"/>
    <n v="0"/>
    <n v="0"/>
    <n v="2"/>
    <n v="0"/>
    <n v="0"/>
    <n v="0"/>
    <n v="0"/>
    <n v="9"/>
  </r>
  <r>
    <x v="4"/>
    <x v="0"/>
    <x v="0"/>
    <x v="1"/>
    <n v="0"/>
    <n v="0"/>
    <n v="0"/>
    <n v="0"/>
    <n v="0"/>
    <n v="0"/>
    <n v="0"/>
    <n v="2"/>
    <n v="1"/>
    <n v="3"/>
    <n v="0"/>
    <n v="0"/>
  </r>
  <r>
    <x v="4"/>
    <x v="0"/>
    <x v="1"/>
    <x v="2"/>
    <n v="1"/>
    <n v="0"/>
    <n v="0"/>
    <n v="0"/>
    <n v="4"/>
    <n v="4"/>
    <n v="8"/>
    <n v="0"/>
    <n v="0"/>
    <n v="0"/>
    <n v="0"/>
    <n v="0"/>
  </r>
  <r>
    <x v="4"/>
    <x v="0"/>
    <x v="1"/>
    <x v="3"/>
    <n v="8"/>
    <n v="12"/>
    <n v="45"/>
    <n v="29"/>
    <n v="11"/>
    <n v="8"/>
    <n v="14"/>
    <n v="21"/>
    <n v="13"/>
    <n v="10"/>
    <n v="5"/>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93"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6" firstHeaderRow="0" firstDataRow="1" firstDataCol="1" rowPageCount="2" colPageCount="1"/>
  <pivotFields count="16">
    <pivotField axis="axisPage" showAll="0" sortType="ascending">
      <items count="6">
        <item x="0"/>
        <item x="1"/>
        <item x="2"/>
        <item x="3"/>
        <item x="4"/>
        <item t="default"/>
      </items>
    </pivotField>
    <pivotField axis="axisPage" showAll="0">
      <items count="3">
        <item x="0"/>
        <item x="1"/>
        <item t="default"/>
      </items>
    </pivotField>
    <pivotField axis="axisRow" showAll="0">
      <items count="3">
        <item x="0"/>
        <item x="1"/>
        <item t="default"/>
      </items>
    </pivotField>
    <pivotField axis="axisRow" showAll="0" sortType="descending">
      <items count="9">
        <item x="5"/>
        <item x="3"/>
        <item x="0"/>
        <item x="1"/>
        <item x="2"/>
        <item x="4"/>
        <item x="6"/>
        <item x="7"/>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1">
    <i>
      <x/>
    </i>
    <i r="1">
      <x v="2"/>
    </i>
    <i r="1">
      <x v="5"/>
    </i>
    <i r="1">
      <x/>
    </i>
    <i r="1">
      <x v="3"/>
    </i>
    <i>
      <x v="1"/>
    </i>
    <i r="1">
      <x v="1"/>
    </i>
    <i r="1">
      <x v="6"/>
    </i>
    <i r="1">
      <x v="7"/>
    </i>
    <i r="1">
      <x v="4"/>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4">
            <x v="1"/>
            <x v="4"/>
            <x v="6"/>
            <x v="7"/>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4">
            <x v="1"/>
            <x v="4"/>
            <x v="6"/>
            <x v="7"/>
          </reference>
        </references>
      </pivotArea>
    </format>
    <format dxfId="3">
      <pivotArea collapsedLevelsAreSubtotals="1" fieldPosition="0">
        <references count="1">
          <reference field="2" count="1">
            <x v="0"/>
          </reference>
        </references>
      </pivotArea>
    </format>
    <format dxfId="2">
      <pivotArea collapsedLevelsAreSubtotals="1" fieldPosition="0">
        <references count="2">
          <reference field="2" count="1" selected="0">
            <x v="0"/>
          </reference>
          <reference field="3" count="4">
            <x v="0"/>
            <x v="2"/>
            <x v="3"/>
            <x v="5"/>
          </reference>
        </references>
      </pivotArea>
    </format>
    <format dxfId="1">
      <pivotArea dataOnly="0" labelOnly="1" fieldPosition="0">
        <references count="1">
          <reference field="2" count="1">
            <x v="0"/>
          </reference>
        </references>
      </pivotArea>
    </format>
    <format dxfId="0">
      <pivotArea dataOnly="0" labelOnly="1" fieldPosition="0">
        <references count="2">
          <reference field="2" count="1" selected="0">
            <x v="0"/>
          </reference>
          <reference field="3" count="4">
            <x v="0"/>
            <x v="2"/>
            <x v="3"/>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0"/>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0"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8" t="s">
        <v>4</v>
      </c>
      <c r="B1" s="7"/>
      <c r="C1" s="7"/>
      <c r="D1" s="7"/>
      <c r="E1" s="7"/>
      <c r="F1" s="7"/>
      <c r="G1" s="4">
        <v>2016</v>
      </c>
      <c r="K1" s="7"/>
    </row>
    <row r="2" spans="1:69" x14ac:dyDescent="0.2">
      <c r="A2" s="9" t="s">
        <v>13</v>
      </c>
      <c r="B2" s="7"/>
      <c r="C2" s="7"/>
      <c r="D2" s="7"/>
      <c r="E2" s="7"/>
      <c r="F2" s="7"/>
      <c r="G2" s="41" t="s">
        <v>65</v>
      </c>
      <c r="K2" s="7"/>
    </row>
    <row r="3" spans="1:69" ht="15" x14ac:dyDescent="0.25">
      <c r="A3" s="47" t="s">
        <v>101</v>
      </c>
      <c r="B3" s="47"/>
      <c r="C3" s="47"/>
      <c r="D3" s="47"/>
      <c r="E3" s="45"/>
      <c r="F3" s="45"/>
      <c r="G3" s="45"/>
      <c r="K3" s="45"/>
    </row>
    <row r="4" spans="1:69" x14ac:dyDescent="0.2">
      <c r="A4" s="45"/>
      <c r="B4" s="45"/>
      <c r="C4" s="45"/>
      <c r="D4" s="45"/>
      <c r="E4" s="45"/>
      <c r="F4" s="45"/>
      <c r="G4" s="45"/>
      <c r="K4" s="45"/>
    </row>
    <row r="5" spans="1:69" ht="15" x14ac:dyDescent="0.25">
      <c r="A5" s="10" t="s">
        <v>3</v>
      </c>
      <c r="B5" s="7"/>
      <c r="C5" s="7"/>
      <c r="D5" s="7"/>
      <c r="E5" s="7"/>
      <c r="F5" s="7"/>
      <c r="G5" s="7"/>
      <c r="K5" s="7"/>
      <c r="AZ5" s="31"/>
    </row>
    <row r="6" spans="1:69" ht="12.75" customHeight="1" x14ac:dyDescent="0.2">
      <c r="A6" s="45" t="s">
        <v>33</v>
      </c>
      <c r="B6" s="7"/>
      <c r="C6" s="7"/>
      <c r="D6" s="7"/>
      <c r="E6" s="7"/>
      <c r="F6" s="7"/>
      <c r="G6" s="7"/>
      <c r="K6" s="7"/>
      <c r="BL6" s="69" t="s">
        <v>68</v>
      </c>
      <c r="BM6" s="69"/>
      <c r="BN6" s="69"/>
      <c r="BO6" s="69"/>
      <c r="BP6" s="69"/>
    </row>
    <row r="7" spans="1:69" x14ac:dyDescent="0.2">
      <c r="A7" s="71" t="s">
        <v>14</v>
      </c>
      <c r="B7" s="71" t="s">
        <v>12</v>
      </c>
      <c r="C7" s="66" t="s">
        <v>27</v>
      </c>
      <c r="D7" s="67"/>
      <c r="E7" s="67"/>
      <c r="F7" s="67"/>
      <c r="G7" s="68"/>
      <c r="H7" s="73" t="s">
        <v>17</v>
      </c>
      <c r="I7" s="74"/>
      <c r="J7" s="74"/>
      <c r="K7" s="74"/>
      <c r="L7" s="75"/>
      <c r="M7" s="66" t="s">
        <v>7</v>
      </c>
      <c r="N7" s="67"/>
      <c r="O7" s="67"/>
      <c r="P7" s="67"/>
      <c r="Q7" s="68"/>
      <c r="R7" s="73" t="s">
        <v>18</v>
      </c>
      <c r="S7" s="74"/>
      <c r="T7" s="74"/>
      <c r="U7" s="74"/>
      <c r="V7" s="75"/>
      <c r="W7" s="66" t="s">
        <v>19</v>
      </c>
      <c r="X7" s="67"/>
      <c r="Y7" s="67"/>
      <c r="Z7" s="67"/>
      <c r="AA7" s="68"/>
      <c r="AB7" s="73" t="s">
        <v>20</v>
      </c>
      <c r="AC7" s="74"/>
      <c r="AD7" s="74"/>
      <c r="AE7" s="74"/>
      <c r="AF7" s="75"/>
      <c r="AG7" s="66" t="s">
        <v>21</v>
      </c>
      <c r="AH7" s="67"/>
      <c r="AI7" s="67"/>
      <c r="AJ7" s="67"/>
      <c r="AK7" s="68"/>
      <c r="AL7" s="73" t="s">
        <v>22</v>
      </c>
      <c r="AM7" s="74"/>
      <c r="AN7" s="74"/>
      <c r="AO7" s="74"/>
      <c r="AP7" s="75"/>
      <c r="AQ7" s="66" t="s">
        <v>23</v>
      </c>
      <c r="AR7" s="67"/>
      <c r="AS7" s="67"/>
      <c r="AT7" s="67"/>
      <c r="AU7" s="68"/>
      <c r="AV7" s="73" t="s">
        <v>24</v>
      </c>
      <c r="AW7" s="74"/>
      <c r="AX7" s="74"/>
      <c r="AY7" s="74"/>
      <c r="AZ7" s="75"/>
      <c r="BA7" s="66" t="s">
        <v>25</v>
      </c>
      <c r="BB7" s="67"/>
      <c r="BC7" s="67"/>
      <c r="BD7" s="67"/>
      <c r="BE7" s="68"/>
      <c r="BF7" s="73" t="s">
        <v>26</v>
      </c>
      <c r="BG7" s="74"/>
      <c r="BH7" s="74"/>
      <c r="BI7" s="74"/>
      <c r="BJ7" s="75"/>
      <c r="BL7" s="70"/>
      <c r="BM7" s="70"/>
      <c r="BN7" s="70"/>
      <c r="BO7" s="70"/>
      <c r="BP7" s="70"/>
    </row>
    <row r="8" spans="1:69" ht="51" x14ac:dyDescent="0.2">
      <c r="A8" s="72"/>
      <c r="B8" s="72"/>
      <c r="C8" s="25" t="s">
        <v>35</v>
      </c>
      <c r="D8" s="25" t="s">
        <v>36</v>
      </c>
      <c r="E8" s="25" t="s">
        <v>37</v>
      </c>
      <c r="F8" s="25" t="s">
        <v>38</v>
      </c>
      <c r="G8" s="25" t="s">
        <v>16</v>
      </c>
      <c r="H8" s="24" t="s">
        <v>35</v>
      </c>
      <c r="I8" s="24" t="s">
        <v>36</v>
      </c>
      <c r="J8" s="24" t="s">
        <v>37</v>
      </c>
      <c r="K8" s="24" t="s">
        <v>38</v>
      </c>
      <c r="L8" s="24" t="s">
        <v>16</v>
      </c>
      <c r="M8" s="25" t="s">
        <v>35</v>
      </c>
      <c r="N8" s="25" t="s">
        <v>36</v>
      </c>
      <c r="O8" s="25" t="s">
        <v>37</v>
      </c>
      <c r="P8" s="25" t="s">
        <v>38</v>
      </c>
      <c r="Q8" s="25" t="s">
        <v>16</v>
      </c>
      <c r="R8" s="24" t="s">
        <v>35</v>
      </c>
      <c r="S8" s="24" t="s">
        <v>36</v>
      </c>
      <c r="T8" s="24" t="s">
        <v>37</v>
      </c>
      <c r="U8" s="24" t="s">
        <v>38</v>
      </c>
      <c r="V8" s="24" t="s">
        <v>16</v>
      </c>
      <c r="W8" s="25" t="s">
        <v>35</v>
      </c>
      <c r="X8" s="25" t="s">
        <v>36</v>
      </c>
      <c r="Y8" s="25" t="s">
        <v>37</v>
      </c>
      <c r="Z8" s="25" t="s">
        <v>38</v>
      </c>
      <c r="AA8" s="25" t="s">
        <v>16</v>
      </c>
      <c r="AB8" s="24" t="s">
        <v>35</v>
      </c>
      <c r="AC8" s="24" t="s">
        <v>36</v>
      </c>
      <c r="AD8" s="24" t="s">
        <v>37</v>
      </c>
      <c r="AE8" s="24" t="s">
        <v>38</v>
      </c>
      <c r="AF8" s="24" t="s">
        <v>16</v>
      </c>
      <c r="AG8" s="25" t="s">
        <v>35</v>
      </c>
      <c r="AH8" s="25" t="s">
        <v>36</v>
      </c>
      <c r="AI8" s="25" t="s">
        <v>37</v>
      </c>
      <c r="AJ8" s="25" t="s">
        <v>38</v>
      </c>
      <c r="AK8" s="25" t="s">
        <v>16</v>
      </c>
      <c r="AL8" s="24" t="s">
        <v>35</v>
      </c>
      <c r="AM8" s="24" t="s">
        <v>36</v>
      </c>
      <c r="AN8" s="24" t="s">
        <v>37</v>
      </c>
      <c r="AO8" s="24" t="s">
        <v>38</v>
      </c>
      <c r="AP8" s="24" t="s">
        <v>16</v>
      </c>
      <c r="AQ8" s="25" t="s">
        <v>35</v>
      </c>
      <c r="AR8" s="25" t="s">
        <v>36</v>
      </c>
      <c r="AS8" s="25" t="s">
        <v>37</v>
      </c>
      <c r="AT8" s="25" t="s">
        <v>38</v>
      </c>
      <c r="AU8" s="25" t="s">
        <v>16</v>
      </c>
      <c r="AV8" s="24" t="s">
        <v>35</v>
      </c>
      <c r="AW8" s="24" t="s">
        <v>36</v>
      </c>
      <c r="AX8" s="24" t="s">
        <v>37</v>
      </c>
      <c r="AY8" s="24" t="s">
        <v>38</v>
      </c>
      <c r="AZ8" s="24" t="s">
        <v>16</v>
      </c>
      <c r="BA8" s="25" t="s">
        <v>35</v>
      </c>
      <c r="BB8" s="25" t="s">
        <v>36</v>
      </c>
      <c r="BC8" s="25" t="s">
        <v>37</v>
      </c>
      <c r="BD8" s="25" t="s">
        <v>38</v>
      </c>
      <c r="BE8" s="25" t="s">
        <v>16</v>
      </c>
      <c r="BF8" s="24" t="s">
        <v>35</v>
      </c>
      <c r="BG8" s="24" t="s">
        <v>36</v>
      </c>
      <c r="BH8" s="24" t="s">
        <v>37</v>
      </c>
      <c r="BI8" s="24" t="s">
        <v>38</v>
      </c>
      <c r="BJ8" s="24" t="s">
        <v>16</v>
      </c>
      <c r="BL8" s="24" t="s">
        <v>35</v>
      </c>
      <c r="BM8" s="25" t="s">
        <v>36</v>
      </c>
      <c r="BN8" s="25" t="s">
        <v>37</v>
      </c>
      <c r="BO8" s="25" t="s">
        <v>38</v>
      </c>
      <c r="BP8" s="25" t="s">
        <v>16</v>
      </c>
    </row>
    <row r="9" spans="1:69" x14ac:dyDescent="0.2">
      <c r="A9" s="1" t="s">
        <v>8</v>
      </c>
      <c r="B9" s="1" t="s">
        <v>1</v>
      </c>
      <c r="C9" s="13">
        <v>203</v>
      </c>
      <c r="D9" s="33">
        <v>0.66995073891625623</v>
      </c>
      <c r="E9" s="33">
        <v>0.33004926108374383</v>
      </c>
      <c r="F9" s="33">
        <v>0.19704433497536947</v>
      </c>
      <c r="G9" s="33">
        <v>0.80295566502463056</v>
      </c>
      <c r="H9" s="13">
        <v>203</v>
      </c>
      <c r="I9" s="33">
        <v>0.76847290640394084</v>
      </c>
      <c r="J9" s="33">
        <v>0.23152709359605911</v>
      </c>
      <c r="K9" s="33">
        <v>0</v>
      </c>
      <c r="L9" s="33">
        <v>1</v>
      </c>
      <c r="M9" s="13">
        <v>202</v>
      </c>
      <c r="N9" s="33">
        <v>0.43069306930693074</v>
      </c>
      <c r="O9" s="33">
        <v>0.56930693069306926</v>
      </c>
      <c r="P9" s="33">
        <v>0.22277227722772278</v>
      </c>
      <c r="Q9" s="33">
        <v>0.77722772277227725</v>
      </c>
      <c r="R9" s="13">
        <v>106</v>
      </c>
      <c r="S9" s="33">
        <v>4.7169811320754707E-2</v>
      </c>
      <c r="T9" s="33">
        <v>0.95283018867924529</v>
      </c>
      <c r="U9" s="33">
        <v>0</v>
      </c>
      <c r="V9" s="33">
        <v>1</v>
      </c>
      <c r="W9" s="13">
        <v>105</v>
      </c>
      <c r="X9" s="33">
        <v>0.15238095238095239</v>
      </c>
      <c r="Y9" s="33">
        <v>0.84761904761904761</v>
      </c>
      <c r="Z9" s="33">
        <v>0.33333333333333331</v>
      </c>
      <c r="AA9" s="33">
        <v>0.66666666666666674</v>
      </c>
      <c r="AB9" s="13">
        <v>201</v>
      </c>
      <c r="AC9" s="33">
        <v>0.5074626865671642</v>
      </c>
      <c r="AD9" s="33">
        <v>0.4925373134328358</v>
      </c>
      <c r="AE9" s="33">
        <v>0.15920398009950248</v>
      </c>
      <c r="AF9" s="33">
        <v>0.84079601990049757</v>
      </c>
      <c r="AG9" s="13">
        <v>200</v>
      </c>
      <c r="AH9" s="33">
        <v>0.69</v>
      </c>
      <c r="AI9" s="33">
        <v>0.31</v>
      </c>
      <c r="AJ9" s="33">
        <v>0.09</v>
      </c>
      <c r="AK9" s="33">
        <v>0.91</v>
      </c>
      <c r="AL9" s="13">
        <v>198</v>
      </c>
      <c r="AM9" s="33">
        <v>0.72222222222222221</v>
      </c>
      <c r="AN9" s="33">
        <v>0.27777777777777779</v>
      </c>
      <c r="AO9" s="33">
        <v>6.0606060606060608E-2</v>
      </c>
      <c r="AP9" s="33">
        <v>0.93939393939393945</v>
      </c>
      <c r="AQ9" s="13">
        <v>193</v>
      </c>
      <c r="AR9" s="33">
        <v>0.79274611398963735</v>
      </c>
      <c r="AS9" s="33">
        <v>0.20725388601036268</v>
      </c>
      <c r="AT9" s="33">
        <v>9.3264248704663211E-2</v>
      </c>
      <c r="AU9" s="33">
        <v>0.90673575129533679</v>
      </c>
      <c r="AV9" s="13">
        <v>1193</v>
      </c>
      <c r="AW9" s="33">
        <v>0.95389773679798828</v>
      </c>
      <c r="AX9" s="33">
        <v>4.6102263202011738E-2</v>
      </c>
      <c r="AY9" s="33">
        <v>2.9337803855825649E-2</v>
      </c>
      <c r="AZ9" s="33">
        <v>0.97066219614417437</v>
      </c>
      <c r="BA9" s="13">
        <v>196</v>
      </c>
      <c r="BB9" s="33">
        <v>0.8214285714285714</v>
      </c>
      <c r="BC9" s="33">
        <v>0.17857142857142858</v>
      </c>
      <c r="BD9" s="33">
        <v>5.1020408163265307E-2</v>
      </c>
      <c r="BE9" s="33">
        <v>0.94897959183673475</v>
      </c>
      <c r="BF9" s="13">
        <v>196</v>
      </c>
      <c r="BG9" s="33">
        <v>0.88265306122448983</v>
      </c>
      <c r="BH9" s="33">
        <v>0.11734693877551021</v>
      </c>
      <c r="BI9" s="33">
        <v>5.1020408163265307E-2</v>
      </c>
      <c r="BJ9" s="33">
        <v>0.94897959183673475</v>
      </c>
      <c r="BL9" s="28">
        <v>3196</v>
      </c>
      <c r="BM9" s="35">
        <v>0.75344180225281598</v>
      </c>
      <c r="BN9" s="35">
        <v>0.24655819774718399</v>
      </c>
      <c r="BO9" s="35">
        <v>7.9787234042553196E-2</v>
      </c>
      <c r="BP9" s="35">
        <v>0.92021276595744683</v>
      </c>
      <c r="BQ9" s="15"/>
    </row>
    <row r="10" spans="1:69" x14ac:dyDescent="0.2">
      <c r="A10" s="36" t="s">
        <v>40</v>
      </c>
      <c r="B10" s="1" t="s">
        <v>41</v>
      </c>
      <c r="C10" s="13">
        <v>81</v>
      </c>
      <c r="D10" s="33">
        <v>0.83950617283950613</v>
      </c>
      <c r="E10" s="33">
        <v>0.16049382716049382</v>
      </c>
      <c r="F10" s="33">
        <v>0.16049382716049382</v>
      </c>
      <c r="G10" s="33">
        <v>0.83950617283950613</v>
      </c>
      <c r="H10" s="13">
        <v>84</v>
      </c>
      <c r="I10" s="33">
        <v>0.70238095238095233</v>
      </c>
      <c r="J10" s="33">
        <v>0.29761904761904762</v>
      </c>
      <c r="K10" s="33">
        <v>0</v>
      </c>
      <c r="L10" s="33">
        <v>1</v>
      </c>
      <c r="M10" s="13">
        <v>84</v>
      </c>
      <c r="N10" s="33">
        <v>0.47619047619047616</v>
      </c>
      <c r="O10" s="33">
        <v>0.52380952380952384</v>
      </c>
      <c r="P10" s="33">
        <v>0</v>
      </c>
      <c r="Q10" s="33">
        <v>1</v>
      </c>
      <c r="R10" s="13">
        <v>44</v>
      </c>
      <c r="S10" s="33">
        <v>0.95454545454545459</v>
      </c>
      <c r="T10" s="33">
        <v>4.5454545454545456E-2</v>
      </c>
      <c r="U10" s="33">
        <v>0</v>
      </c>
      <c r="V10" s="33">
        <v>1</v>
      </c>
      <c r="W10" s="13">
        <v>50</v>
      </c>
      <c r="X10" s="33">
        <v>0.6</v>
      </c>
      <c r="Y10" s="33">
        <v>0.4</v>
      </c>
      <c r="Z10" s="33">
        <v>0</v>
      </c>
      <c r="AA10" s="33">
        <v>1</v>
      </c>
      <c r="AB10" s="13">
        <v>50</v>
      </c>
      <c r="AC10" s="33">
        <v>0.5</v>
      </c>
      <c r="AD10" s="33">
        <v>0.5</v>
      </c>
      <c r="AE10" s="33">
        <v>0.1</v>
      </c>
      <c r="AF10" s="33">
        <v>0.9</v>
      </c>
      <c r="AG10" s="13">
        <v>53</v>
      </c>
      <c r="AH10" s="33">
        <v>0.71698113207547176</v>
      </c>
      <c r="AI10" s="33">
        <v>0.28301886792452829</v>
      </c>
      <c r="AJ10" s="33">
        <v>7.5471698113207544E-2</v>
      </c>
      <c r="AK10" s="33">
        <v>0.92452830188679247</v>
      </c>
      <c r="AL10" s="13">
        <v>50</v>
      </c>
      <c r="AM10" s="33">
        <v>0.8</v>
      </c>
      <c r="AN10" s="33">
        <v>0.2</v>
      </c>
      <c r="AO10" s="33">
        <v>0.08</v>
      </c>
      <c r="AP10" s="33">
        <v>0.92</v>
      </c>
      <c r="AQ10" s="13">
        <v>50</v>
      </c>
      <c r="AR10" s="33">
        <v>0.78</v>
      </c>
      <c r="AS10" s="33">
        <v>0.22</v>
      </c>
      <c r="AT10" s="33">
        <v>0.02</v>
      </c>
      <c r="AU10" s="33">
        <v>0.98</v>
      </c>
      <c r="AV10" s="13">
        <v>50</v>
      </c>
      <c r="AW10" s="33">
        <v>0.8</v>
      </c>
      <c r="AX10" s="33">
        <v>0.2</v>
      </c>
      <c r="AY10" s="33">
        <v>0.04</v>
      </c>
      <c r="AZ10" s="33">
        <v>0.96</v>
      </c>
      <c r="BA10" s="13">
        <v>50</v>
      </c>
      <c r="BB10" s="33">
        <v>0.76</v>
      </c>
      <c r="BC10" s="33">
        <v>0.24</v>
      </c>
      <c r="BD10" s="33">
        <v>0.04</v>
      </c>
      <c r="BE10" s="33">
        <v>0.96</v>
      </c>
      <c r="BF10" s="13">
        <v>50</v>
      </c>
      <c r="BG10" s="33">
        <v>0.72</v>
      </c>
      <c r="BH10" s="33">
        <v>0.28000000000000003</v>
      </c>
      <c r="BI10" s="33">
        <v>0.26</v>
      </c>
      <c r="BJ10" s="33">
        <v>0.74</v>
      </c>
      <c r="BL10" s="28">
        <v>696</v>
      </c>
      <c r="BM10" s="35">
        <v>0.7112068965517242</v>
      </c>
      <c r="BN10" s="35">
        <v>0.28879310344827586</v>
      </c>
      <c r="BO10" s="35">
        <v>6.3218390804597707E-2</v>
      </c>
      <c r="BP10" s="35">
        <v>0.93678160919540232</v>
      </c>
    </row>
    <row r="11" spans="1:69" x14ac:dyDescent="0.2">
      <c r="A11" s="1" t="s">
        <v>9</v>
      </c>
      <c r="B11" s="1" t="s">
        <v>0</v>
      </c>
      <c r="C11" s="13">
        <v>364</v>
      </c>
      <c r="D11" s="33">
        <v>0.84615384615384615</v>
      </c>
      <c r="E11" s="33">
        <v>0.15384615384615385</v>
      </c>
      <c r="F11" s="33">
        <v>3.021978021978022E-2</v>
      </c>
      <c r="G11" s="33">
        <v>0.96978021978021978</v>
      </c>
      <c r="H11" s="13">
        <v>365</v>
      </c>
      <c r="I11" s="33">
        <v>0.71506849315068499</v>
      </c>
      <c r="J11" s="33">
        <v>0.28493150684931506</v>
      </c>
      <c r="K11" s="33">
        <v>0.1095890410958904</v>
      </c>
      <c r="L11" s="33">
        <v>0.8904109589041096</v>
      </c>
      <c r="M11" s="13">
        <v>365</v>
      </c>
      <c r="N11" s="33">
        <v>0.67671232876712328</v>
      </c>
      <c r="O11" s="33">
        <v>0.32328767123287672</v>
      </c>
      <c r="P11" s="33">
        <v>9.5890410958904104E-2</v>
      </c>
      <c r="Q11" s="33">
        <v>0.90410958904109595</v>
      </c>
      <c r="R11" s="13">
        <v>194</v>
      </c>
      <c r="S11" s="33">
        <v>0.69587628865979378</v>
      </c>
      <c r="T11" s="33">
        <v>0.30412371134020616</v>
      </c>
      <c r="U11" s="33">
        <v>0</v>
      </c>
      <c r="V11" s="33">
        <v>1</v>
      </c>
      <c r="W11" s="13">
        <v>243</v>
      </c>
      <c r="X11" s="33">
        <v>0.67489711934156382</v>
      </c>
      <c r="Y11" s="33">
        <v>0.32510288065843623</v>
      </c>
      <c r="Z11" s="33">
        <v>9.4650205761316872E-2</v>
      </c>
      <c r="AA11" s="33">
        <v>0.90534979423868311</v>
      </c>
      <c r="AB11" s="13">
        <v>250</v>
      </c>
      <c r="AC11" s="33">
        <v>0.76400000000000001</v>
      </c>
      <c r="AD11" s="33">
        <v>0.23599999999999999</v>
      </c>
      <c r="AE11" s="33">
        <v>0.06</v>
      </c>
      <c r="AF11" s="33">
        <v>0.94</v>
      </c>
      <c r="AG11" s="13">
        <v>246</v>
      </c>
      <c r="AH11" s="33">
        <v>0.60162601626016254</v>
      </c>
      <c r="AI11" s="33">
        <v>0.3983739837398374</v>
      </c>
      <c r="AJ11" s="33">
        <v>0.16260162601626016</v>
      </c>
      <c r="AK11" s="33">
        <v>0.83739837398373984</v>
      </c>
      <c r="AL11" s="13">
        <v>250</v>
      </c>
      <c r="AM11" s="33">
        <v>0.82000000000000006</v>
      </c>
      <c r="AN11" s="33">
        <v>0.18</v>
      </c>
      <c r="AO11" s="33">
        <v>0.14000000000000001</v>
      </c>
      <c r="AP11" s="33">
        <v>0.86</v>
      </c>
      <c r="AQ11" s="13">
        <v>246</v>
      </c>
      <c r="AR11" s="33">
        <v>0.7642276422764227</v>
      </c>
      <c r="AS11" s="33">
        <v>0.23577235772357724</v>
      </c>
      <c r="AT11" s="33">
        <v>0.16666666666666666</v>
      </c>
      <c r="AU11" s="33">
        <v>0.83333333333333337</v>
      </c>
      <c r="AV11" s="13">
        <v>246</v>
      </c>
      <c r="AW11" s="33">
        <v>0.82113821138211385</v>
      </c>
      <c r="AX11" s="33">
        <v>0.17886178861788618</v>
      </c>
      <c r="AY11" s="33">
        <v>4.878048780487805E-2</v>
      </c>
      <c r="AZ11" s="33">
        <v>0.95121951219512191</v>
      </c>
      <c r="BA11" s="13">
        <v>248</v>
      </c>
      <c r="BB11" s="33">
        <v>0.83467741935483875</v>
      </c>
      <c r="BC11" s="33">
        <v>0.16532258064516128</v>
      </c>
      <c r="BD11" s="33">
        <v>9.2741935483870969E-2</v>
      </c>
      <c r="BE11" s="33">
        <v>0.907258064516129</v>
      </c>
      <c r="BF11" s="13">
        <v>248</v>
      </c>
      <c r="BG11" s="33">
        <v>0.78629032258064513</v>
      </c>
      <c r="BH11" s="33">
        <v>0.21370967741935484</v>
      </c>
      <c r="BI11" s="33">
        <v>4.8387096774193547E-2</v>
      </c>
      <c r="BJ11" s="33">
        <v>0.95161290322580649</v>
      </c>
      <c r="BL11" s="28">
        <v>3265</v>
      </c>
      <c r="BM11" s="35">
        <v>0.75068912710566615</v>
      </c>
      <c r="BN11" s="35">
        <v>0.24931087289433385</v>
      </c>
      <c r="BO11" s="35">
        <v>8.7901990811638589E-2</v>
      </c>
      <c r="BP11" s="35">
        <v>0.91209800918836137</v>
      </c>
    </row>
    <row r="12" spans="1:69" x14ac:dyDescent="0.2">
      <c r="A12" s="1" t="s">
        <v>10</v>
      </c>
      <c r="B12" s="1" t="s">
        <v>2</v>
      </c>
      <c r="C12" s="13">
        <v>63</v>
      </c>
      <c r="D12" s="33">
        <v>0.80952380952380953</v>
      </c>
      <c r="E12" s="33">
        <v>0.19047619047619047</v>
      </c>
      <c r="F12" s="33">
        <v>4.7619047619047616E-2</v>
      </c>
      <c r="G12" s="33">
        <v>0.95238095238095233</v>
      </c>
      <c r="H12" s="13">
        <v>90</v>
      </c>
      <c r="I12" s="33">
        <v>0.8666666666666667</v>
      </c>
      <c r="J12" s="33">
        <v>0.13333333333333333</v>
      </c>
      <c r="K12" s="33">
        <v>0</v>
      </c>
      <c r="L12" s="33">
        <v>1</v>
      </c>
      <c r="M12" s="13">
        <v>98</v>
      </c>
      <c r="N12" s="33">
        <v>0.53061224489795911</v>
      </c>
      <c r="O12" s="33">
        <v>0.46938775510204084</v>
      </c>
      <c r="P12" s="33">
        <v>1.020408163265306E-2</v>
      </c>
      <c r="Q12" s="33">
        <v>0.98979591836734693</v>
      </c>
      <c r="R12" s="13">
        <v>61</v>
      </c>
      <c r="S12" s="33">
        <v>0.52459016393442626</v>
      </c>
      <c r="T12" s="33">
        <v>0.47540983606557374</v>
      </c>
      <c r="U12" s="33">
        <v>0</v>
      </c>
      <c r="V12" s="33">
        <v>1</v>
      </c>
      <c r="W12" s="13">
        <v>52</v>
      </c>
      <c r="X12" s="33">
        <v>0.71153846153846156</v>
      </c>
      <c r="Y12" s="33">
        <v>0.28846153846153844</v>
      </c>
      <c r="Z12" s="33">
        <v>0</v>
      </c>
      <c r="AA12" s="33">
        <v>1</v>
      </c>
      <c r="AB12" s="13">
        <v>50</v>
      </c>
      <c r="AC12" s="33">
        <v>0.76</v>
      </c>
      <c r="AD12" s="33">
        <v>0.24</v>
      </c>
      <c r="AE12" s="33">
        <v>0</v>
      </c>
      <c r="AF12" s="33">
        <v>1</v>
      </c>
      <c r="AG12" s="13">
        <v>50</v>
      </c>
      <c r="AH12" s="33">
        <v>0.52</v>
      </c>
      <c r="AI12" s="33">
        <v>0.48</v>
      </c>
      <c r="AJ12" s="33">
        <v>0.04</v>
      </c>
      <c r="AK12" s="33">
        <v>0.96</v>
      </c>
      <c r="AL12" s="13">
        <v>55</v>
      </c>
      <c r="AM12" s="33">
        <v>0.58181818181818179</v>
      </c>
      <c r="AN12" s="33">
        <v>0.41818181818181815</v>
      </c>
      <c r="AO12" s="33">
        <v>3.6363636363636362E-2</v>
      </c>
      <c r="AP12" s="33">
        <v>0.96363636363636362</v>
      </c>
      <c r="AQ12" s="13">
        <v>55</v>
      </c>
      <c r="AR12" s="33">
        <v>0.74545454545454548</v>
      </c>
      <c r="AS12" s="33">
        <v>0.25454545454545452</v>
      </c>
      <c r="AT12" s="33">
        <v>1.8181818181818181E-2</v>
      </c>
      <c r="AU12" s="33">
        <v>0.98181818181818181</v>
      </c>
      <c r="AV12" s="13">
        <v>55</v>
      </c>
      <c r="AW12" s="33">
        <v>0.76363636363636367</v>
      </c>
      <c r="AX12" s="33">
        <v>0.23636363636363636</v>
      </c>
      <c r="AY12" s="33">
        <v>5.4545454545454543E-2</v>
      </c>
      <c r="AZ12" s="33">
        <v>0.94545454545454544</v>
      </c>
      <c r="BA12" s="13">
        <v>50</v>
      </c>
      <c r="BB12" s="33">
        <v>0.9</v>
      </c>
      <c r="BC12" s="33">
        <v>0.1</v>
      </c>
      <c r="BD12" s="33">
        <v>0</v>
      </c>
      <c r="BE12" s="33">
        <v>1</v>
      </c>
      <c r="BF12" s="13">
        <v>50</v>
      </c>
      <c r="BG12" s="33">
        <v>0.78</v>
      </c>
      <c r="BH12" s="33">
        <v>0.22</v>
      </c>
      <c r="BI12" s="33">
        <v>0.18</v>
      </c>
      <c r="BJ12" s="33">
        <v>0.82000000000000006</v>
      </c>
      <c r="BL12" s="28">
        <v>729</v>
      </c>
      <c r="BM12" s="35">
        <v>0.70370370370370372</v>
      </c>
      <c r="BN12" s="35">
        <v>0.29629629629629628</v>
      </c>
      <c r="BO12" s="35">
        <v>2.8806584362139918E-2</v>
      </c>
      <c r="BP12" s="35">
        <v>0.9711934156378601</v>
      </c>
    </row>
    <row r="13" spans="1:69" ht="12.75" customHeight="1" x14ac:dyDescent="0.2">
      <c r="A13" s="64" t="s">
        <v>34</v>
      </c>
      <c r="B13" s="65"/>
      <c r="C13" s="44"/>
      <c r="D13" s="34">
        <f>AVERAGE(D9:D12)</f>
        <v>0.79128364185835443</v>
      </c>
      <c r="E13" s="34">
        <f>AVERAGE(E9:E12)</f>
        <v>0.20871635814164549</v>
      </c>
      <c r="F13" s="34">
        <f>AVERAGE(F9:F12)</f>
        <v>0.10884424749367279</v>
      </c>
      <c r="G13" s="34">
        <f>AVERAGE(G9:G12)</f>
        <v>0.89115575250632717</v>
      </c>
      <c r="H13" s="6"/>
      <c r="I13" s="34">
        <f>AVERAGE(I9:I12)</f>
        <v>0.76314725465056121</v>
      </c>
      <c r="J13" s="34">
        <f>AVERAGE(J9:J12)</f>
        <v>0.23685274534943879</v>
      </c>
      <c r="K13" s="34">
        <f>AVERAGE(K9:K12)</f>
        <v>2.7397260273972601E-2</v>
      </c>
      <c r="L13" s="34">
        <f>AVERAGE(L9:L12)</f>
        <v>0.9726027397260274</v>
      </c>
      <c r="M13" s="6"/>
      <c r="N13" s="34">
        <f>AVERAGE(N9:N12)</f>
        <v>0.52855202979062232</v>
      </c>
      <c r="O13" s="34">
        <f>AVERAGE(O9:O12)</f>
        <v>0.47144797020937768</v>
      </c>
      <c r="P13" s="34">
        <f>AVERAGE(P9:P12)</f>
        <v>8.2216692454819995E-2</v>
      </c>
      <c r="Q13" s="34">
        <f>AVERAGE(Q9:Q12)</f>
        <v>0.91778330754518012</v>
      </c>
      <c r="R13" s="6"/>
      <c r="S13" s="34">
        <f>AVERAGE(S9:S12)</f>
        <v>0.55554542961510733</v>
      </c>
      <c r="T13" s="34">
        <f>AVERAGE(T9:T12)</f>
        <v>0.44445457038489267</v>
      </c>
      <c r="U13" s="34">
        <f>AVERAGE(U9:U12)</f>
        <v>0</v>
      </c>
      <c r="V13" s="34">
        <f>AVERAGE(V9:V12)</f>
        <v>1</v>
      </c>
      <c r="W13" s="6"/>
      <c r="X13" s="34">
        <f>AVERAGE(X9:X12)</f>
        <v>0.53470413331524447</v>
      </c>
      <c r="Y13" s="34">
        <f>AVERAGE(Y9:Y12)</f>
        <v>0.46529586668475553</v>
      </c>
      <c r="Z13" s="34">
        <f>AVERAGE(Z9:Z12)</f>
        <v>0.10699588477366255</v>
      </c>
      <c r="AA13" s="34">
        <f>AVERAGE(AA9:AA12)</f>
        <v>0.89300411522633749</v>
      </c>
      <c r="AB13" s="6"/>
      <c r="AC13" s="34">
        <f>AVERAGE(AC9:AC12)</f>
        <v>0.63286567164179108</v>
      </c>
      <c r="AD13" s="34">
        <f>AVERAGE(AD9:AD12)</f>
        <v>0.36713432835820897</v>
      </c>
      <c r="AE13" s="34">
        <f>AVERAGE(AE9:AE12)</f>
        <v>7.9800995024875629E-2</v>
      </c>
      <c r="AF13" s="34">
        <f>AVERAGE(AF9:AF12)</f>
        <v>0.92019900497512441</v>
      </c>
      <c r="AG13" s="6"/>
      <c r="AH13" s="34">
        <f>AVERAGE(AH9:AH12)</f>
        <v>0.63215178708390851</v>
      </c>
      <c r="AI13" s="34">
        <f>AVERAGE(AI9:AI12)</f>
        <v>0.36784821291609143</v>
      </c>
      <c r="AJ13" s="34">
        <f>AVERAGE(AJ9:AJ12)</f>
        <v>9.2018331032366923E-2</v>
      </c>
      <c r="AK13" s="34">
        <f>AVERAGE(AK9:AK12)</f>
        <v>0.9079816689676331</v>
      </c>
      <c r="AL13" s="6"/>
      <c r="AM13" s="34">
        <f>AVERAGE(AM9:AM12)</f>
        <v>0.73101010101010111</v>
      </c>
      <c r="AN13" s="34">
        <f>AVERAGE(AN9:AN12)</f>
        <v>0.268989898989899</v>
      </c>
      <c r="AO13" s="34">
        <f>AVERAGE(AO9:AO12)</f>
        <v>7.9242424242424253E-2</v>
      </c>
      <c r="AP13" s="34">
        <f>AVERAGE(AP9:AP12)</f>
        <v>0.92075757575757566</v>
      </c>
      <c r="AQ13" s="6"/>
      <c r="AR13" s="34">
        <f>AVERAGE(AR9:AR12)</f>
        <v>0.77060707543015139</v>
      </c>
      <c r="AS13" s="34">
        <f>AVERAGE(AS9:AS12)</f>
        <v>0.22939292456984861</v>
      </c>
      <c r="AT13" s="34">
        <f>AVERAGE(AT9:AT12)</f>
        <v>7.4528183388287012E-2</v>
      </c>
      <c r="AU13" s="34">
        <f>AVERAGE(AU9:AU12)</f>
        <v>0.92547181661171307</v>
      </c>
      <c r="AV13" s="6"/>
      <c r="AW13" s="34">
        <f>AVERAGE(AW9:AW12)</f>
        <v>0.83466807795411646</v>
      </c>
      <c r="AX13" s="34">
        <f>AVERAGE(AX9:AX12)</f>
        <v>0.16533192204588357</v>
      </c>
      <c r="AY13" s="34">
        <f>AVERAGE(AY9:AY12)</f>
        <v>4.3165936551539559E-2</v>
      </c>
      <c r="AZ13" s="34">
        <f>AVERAGE(AZ9:AZ12)</f>
        <v>0.95683406344846045</v>
      </c>
      <c r="BA13" s="6"/>
      <c r="BB13" s="34">
        <f>AVERAGE(BB9:BB12)</f>
        <v>0.82902649769585246</v>
      </c>
      <c r="BC13" s="34">
        <f>AVERAGE(BC9:BC12)</f>
        <v>0.17097350230414746</v>
      </c>
      <c r="BD13" s="34">
        <f>AVERAGE(BD9:BD12)</f>
        <v>4.5940585911784071E-2</v>
      </c>
      <c r="BE13" s="34">
        <f>AVERAGE(BE9:BE12)</f>
        <v>0.95405941408821593</v>
      </c>
      <c r="BF13" s="6"/>
      <c r="BG13" s="34">
        <f>AVERAGE(BG9:BG12)</f>
        <v>0.79223584595128371</v>
      </c>
      <c r="BH13" s="34">
        <f>AVERAGE(BH9:BH12)</f>
        <v>0.20776415404871626</v>
      </c>
      <c r="BI13" s="34">
        <f>AVERAGE(BI9:BI12)</f>
        <v>0.13485187623436473</v>
      </c>
      <c r="BJ13" s="34">
        <f>AVERAGE(BJ9:BJ12)</f>
        <v>0.86514812376563532</v>
      </c>
      <c r="BL13" s="32" t="s">
        <v>34</v>
      </c>
      <c r="BM13" s="34">
        <f>AVERAGE(BM9:BM12)</f>
        <v>0.72976038240347751</v>
      </c>
      <c r="BN13" s="34">
        <f>AVERAGE(BN9:BN12)</f>
        <v>0.27023961759652249</v>
      </c>
      <c r="BO13" s="34">
        <f>AVERAGE(BO9:BO12)</f>
        <v>6.4928550005232344E-2</v>
      </c>
      <c r="BP13" s="34">
        <f>AVERAGE(BP9:BP12)</f>
        <v>0.93507144999476766</v>
      </c>
    </row>
    <row r="14" spans="1:69" x14ac:dyDescent="0.2">
      <c r="A14" s="2"/>
      <c r="B14" s="2"/>
      <c r="C14" s="2"/>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BM14" s="15"/>
      <c r="BN14" s="15"/>
      <c r="BO14" s="15"/>
    </row>
    <row r="15" spans="1:69" x14ac:dyDescent="0.2">
      <c r="A15" s="3" t="s">
        <v>6</v>
      </c>
      <c r="E15" s="15"/>
      <c r="F15" s="15"/>
      <c r="K15" s="15"/>
      <c r="BM15" s="15"/>
      <c r="BN15" s="15"/>
      <c r="BO15" s="15"/>
    </row>
    <row r="16" spans="1:69" x14ac:dyDescent="0.2">
      <c r="A16" s="4" t="s">
        <v>5</v>
      </c>
      <c r="BL16" s="69" t="s">
        <v>69</v>
      </c>
      <c r="BM16" s="69"/>
      <c r="BN16" s="69"/>
      <c r="BO16" s="69"/>
      <c r="BP16" s="69"/>
    </row>
    <row r="17" spans="1:68" x14ac:dyDescent="0.2">
      <c r="A17" s="71" t="s">
        <v>14</v>
      </c>
      <c r="B17" s="71" t="s">
        <v>12</v>
      </c>
      <c r="C17" s="66" t="s">
        <v>27</v>
      </c>
      <c r="D17" s="67"/>
      <c r="E17" s="67"/>
      <c r="F17" s="67"/>
      <c r="G17" s="68"/>
      <c r="H17" s="73" t="s">
        <v>17</v>
      </c>
      <c r="I17" s="74"/>
      <c r="J17" s="74"/>
      <c r="K17" s="74"/>
      <c r="L17" s="75"/>
      <c r="M17" s="66" t="s">
        <v>7</v>
      </c>
      <c r="N17" s="67"/>
      <c r="O17" s="67"/>
      <c r="P17" s="67"/>
      <c r="Q17" s="68"/>
      <c r="R17" s="73" t="s">
        <v>18</v>
      </c>
      <c r="S17" s="74"/>
      <c r="T17" s="74"/>
      <c r="U17" s="74"/>
      <c r="V17" s="75"/>
      <c r="W17" s="66" t="s">
        <v>19</v>
      </c>
      <c r="X17" s="67"/>
      <c r="Y17" s="67"/>
      <c r="Z17" s="67"/>
      <c r="AA17" s="68"/>
      <c r="AB17" s="73" t="s">
        <v>20</v>
      </c>
      <c r="AC17" s="74"/>
      <c r="AD17" s="74"/>
      <c r="AE17" s="74"/>
      <c r="AF17" s="75"/>
      <c r="AG17" s="66" t="s">
        <v>21</v>
      </c>
      <c r="AH17" s="67"/>
      <c r="AI17" s="67"/>
      <c r="AJ17" s="67"/>
      <c r="AK17" s="68"/>
      <c r="AL17" s="73" t="s">
        <v>22</v>
      </c>
      <c r="AM17" s="74"/>
      <c r="AN17" s="74"/>
      <c r="AO17" s="74"/>
      <c r="AP17" s="75"/>
      <c r="AQ17" s="66" t="s">
        <v>23</v>
      </c>
      <c r="AR17" s="67"/>
      <c r="AS17" s="67"/>
      <c r="AT17" s="67"/>
      <c r="AU17" s="68"/>
      <c r="AV17" s="73" t="s">
        <v>24</v>
      </c>
      <c r="AW17" s="74"/>
      <c r="AX17" s="74"/>
      <c r="AY17" s="74"/>
      <c r="AZ17" s="75"/>
      <c r="BA17" s="66" t="s">
        <v>25</v>
      </c>
      <c r="BB17" s="67"/>
      <c r="BC17" s="67"/>
      <c r="BD17" s="67"/>
      <c r="BE17" s="68"/>
      <c r="BF17" s="73" t="s">
        <v>26</v>
      </c>
      <c r="BG17" s="74"/>
      <c r="BH17" s="74"/>
      <c r="BI17" s="74"/>
      <c r="BJ17" s="75"/>
      <c r="BL17" s="70"/>
      <c r="BM17" s="70"/>
      <c r="BN17" s="70"/>
      <c r="BO17" s="70"/>
      <c r="BP17" s="70"/>
    </row>
    <row r="18" spans="1:68" ht="51" x14ac:dyDescent="0.2">
      <c r="A18" s="72"/>
      <c r="B18" s="72"/>
      <c r="C18" s="25" t="s">
        <v>35</v>
      </c>
      <c r="D18" s="25" t="s">
        <v>36</v>
      </c>
      <c r="E18" s="25" t="s">
        <v>37</v>
      </c>
      <c r="F18" s="25" t="s">
        <v>38</v>
      </c>
      <c r="G18" s="25" t="s">
        <v>16</v>
      </c>
      <c r="H18" s="24" t="s">
        <v>35</v>
      </c>
      <c r="I18" s="24" t="s">
        <v>36</v>
      </c>
      <c r="J18" s="24" t="s">
        <v>37</v>
      </c>
      <c r="K18" s="24" t="s">
        <v>38</v>
      </c>
      <c r="L18" s="24" t="s">
        <v>16</v>
      </c>
      <c r="M18" s="25" t="s">
        <v>35</v>
      </c>
      <c r="N18" s="25" t="s">
        <v>36</v>
      </c>
      <c r="O18" s="25" t="s">
        <v>37</v>
      </c>
      <c r="P18" s="25" t="s">
        <v>38</v>
      </c>
      <c r="Q18" s="25" t="s">
        <v>16</v>
      </c>
      <c r="R18" s="24" t="s">
        <v>35</v>
      </c>
      <c r="S18" s="24" t="s">
        <v>36</v>
      </c>
      <c r="T18" s="24" t="s">
        <v>37</v>
      </c>
      <c r="U18" s="24" t="s">
        <v>38</v>
      </c>
      <c r="V18" s="24" t="s">
        <v>16</v>
      </c>
      <c r="W18" s="25" t="s">
        <v>35</v>
      </c>
      <c r="X18" s="25" t="s">
        <v>36</v>
      </c>
      <c r="Y18" s="25" t="s">
        <v>37</v>
      </c>
      <c r="Z18" s="25" t="s">
        <v>38</v>
      </c>
      <c r="AA18" s="25" t="s">
        <v>16</v>
      </c>
      <c r="AB18" s="24" t="s">
        <v>35</v>
      </c>
      <c r="AC18" s="24" t="s">
        <v>36</v>
      </c>
      <c r="AD18" s="24" t="s">
        <v>37</v>
      </c>
      <c r="AE18" s="24" t="s">
        <v>38</v>
      </c>
      <c r="AF18" s="24" t="s">
        <v>16</v>
      </c>
      <c r="AG18" s="25" t="s">
        <v>35</v>
      </c>
      <c r="AH18" s="25" t="s">
        <v>36</v>
      </c>
      <c r="AI18" s="25" t="s">
        <v>37</v>
      </c>
      <c r="AJ18" s="25" t="s">
        <v>38</v>
      </c>
      <c r="AK18" s="25" t="s">
        <v>16</v>
      </c>
      <c r="AL18" s="24" t="s">
        <v>35</v>
      </c>
      <c r="AM18" s="24" t="s">
        <v>36</v>
      </c>
      <c r="AN18" s="24" t="s">
        <v>37</v>
      </c>
      <c r="AO18" s="24" t="s">
        <v>38</v>
      </c>
      <c r="AP18" s="24" t="s">
        <v>16</v>
      </c>
      <c r="AQ18" s="25" t="s">
        <v>35</v>
      </c>
      <c r="AR18" s="25" t="s">
        <v>36</v>
      </c>
      <c r="AS18" s="25" t="s">
        <v>37</v>
      </c>
      <c r="AT18" s="25" t="s">
        <v>38</v>
      </c>
      <c r="AU18" s="25" t="s">
        <v>16</v>
      </c>
      <c r="AV18" s="24" t="s">
        <v>35</v>
      </c>
      <c r="AW18" s="24" t="s">
        <v>36</v>
      </c>
      <c r="AX18" s="24" t="s">
        <v>37</v>
      </c>
      <c r="AY18" s="24" t="s">
        <v>38</v>
      </c>
      <c r="AZ18" s="24" t="s">
        <v>16</v>
      </c>
      <c r="BA18" s="25" t="s">
        <v>35</v>
      </c>
      <c r="BB18" s="25" t="s">
        <v>36</v>
      </c>
      <c r="BC18" s="25" t="s">
        <v>37</v>
      </c>
      <c r="BD18" s="25" t="s">
        <v>38</v>
      </c>
      <c r="BE18" s="25" t="s">
        <v>16</v>
      </c>
      <c r="BF18" s="24" t="s">
        <v>35</v>
      </c>
      <c r="BG18" s="24" t="s">
        <v>36</v>
      </c>
      <c r="BH18" s="24" t="s">
        <v>37</v>
      </c>
      <c r="BI18" s="24" t="s">
        <v>38</v>
      </c>
      <c r="BJ18" s="24" t="s">
        <v>16</v>
      </c>
      <c r="BL18" s="24" t="s">
        <v>35</v>
      </c>
      <c r="BM18" s="25" t="s">
        <v>36</v>
      </c>
      <c r="BN18" s="25" t="s">
        <v>37</v>
      </c>
      <c r="BO18" s="25" t="s">
        <v>38</v>
      </c>
      <c r="BP18" s="25" t="s">
        <v>16</v>
      </c>
    </row>
    <row r="19" spans="1:68" ht="12.75" customHeight="1" x14ac:dyDescent="0.2">
      <c r="A19" s="64" t="s">
        <v>15</v>
      </c>
      <c r="B19" s="65"/>
      <c r="C19" s="14"/>
      <c r="D19" s="12">
        <f>AVERAGE(D20:D20)</f>
        <v>0.88709677419354838</v>
      </c>
      <c r="E19" s="12">
        <f>AVERAGE(E20:E20)</f>
        <v>0.11290322580645161</v>
      </c>
      <c r="F19" s="12">
        <f>AVERAGE(F20:F20)</f>
        <v>3.2258064516129031E-2</v>
      </c>
      <c r="G19" s="12">
        <f>AVERAGE(G20:G20)</f>
        <v>0.967741935483871</v>
      </c>
      <c r="H19" s="14"/>
      <c r="I19" s="12">
        <f>AVERAGE(I20:I20)</f>
        <v>0.9137931034482758</v>
      </c>
      <c r="J19" s="12">
        <f>AVERAGE(J20:J20)</f>
        <v>8.6206896551724144E-2</v>
      </c>
      <c r="K19" s="12">
        <f>AVERAGE(K20:K20)</f>
        <v>1.7241379310344827E-2</v>
      </c>
      <c r="L19" s="12">
        <f>AVERAGE(L20:L20)</f>
        <v>0.98275862068965514</v>
      </c>
      <c r="M19" s="14"/>
      <c r="N19" s="12">
        <f>AVERAGE(N20:N20)</f>
        <v>0.967741935483871</v>
      </c>
      <c r="O19" s="12">
        <f>AVERAGE(O20:O20)</f>
        <v>3.2258064516129031E-2</v>
      </c>
      <c r="P19" s="12">
        <f>AVERAGE(P20:P20)</f>
        <v>1.6129032258064516E-2</v>
      </c>
      <c r="Q19" s="12">
        <f>AVERAGE(Q20:Q20)</f>
        <v>0.9838709677419355</v>
      </c>
      <c r="R19" s="14"/>
      <c r="S19" s="12">
        <f>AVERAGE(S20:S20)</f>
        <v>0.94827586206896552</v>
      </c>
      <c r="T19" s="12">
        <f>AVERAGE(T20:T20)</f>
        <v>5.1724137931034482E-2</v>
      </c>
      <c r="U19" s="12">
        <f>AVERAGE(U20:U20)</f>
        <v>1.7241379310344827E-2</v>
      </c>
      <c r="V19" s="12">
        <f>AVERAGE(V20:V20)</f>
        <v>0.98275862068965514</v>
      </c>
      <c r="W19" s="14"/>
      <c r="X19" s="12">
        <f>AVERAGE(X20:X20)</f>
        <v>0.94827586206896552</v>
      </c>
      <c r="Y19" s="12">
        <f>AVERAGE(Y20:Y20)</f>
        <v>5.1724137931034482E-2</v>
      </c>
      <c r="Z19" s="12">
        <f>AVERAGE(Z20:Z20)</f>
        <v>1.7241379310344827E-2</v>
      </c>
      <c r="AA19" s="12">
        <f>AVERAGE(AA20:AA20)</f>
        <v>0.98275862068965514</v>
      </c>
      <c r="AB19" s="14"/>
      <c r="AC19" s="12">
        <f>AVERAGE(AC20:AC20)</f>
        <v>0.94827586206896552</v>
      </c>
      <c r="AD19" s="12">
        <f>AVERAGE(AD20:AD20)</f>
        <v>5.1724137931034482E-2</v>
      </c>
      <c r="AE19" s="12">
        <f>AVERAGE(AE20:AE20)</f>
        <v>1.7241379310344827E-2</v>
      </c>
      <c r="AF19" s="12">
        <f>AVERAGE(AF20:AF20)</f>
        <v>0.98275862068965514</v>
      </c>
      <c r="AG19" s="14"/>
      <c r="AH19" s="12">
        <f>AVERAGE(AH20:AH20)</f>
        <v>0.8666666666666667</v>
      </c>
      <c r="AI19" s="12">
        <f>AVERAGE(AI20:AI20)</f>
        <v>0.13333333333333333</v>
      </c>
      <c r="AJ19" s="12">
        <f>AVERAGE(AJ20:AJ20)</f>
        <v>3.3333333333333333E-2</v>
      </c>
      <c r="AK19" s="12">
        <f>AVERAGE(AK20:AK20)</f>
        <v>0.96666666666666667</v>
      </c>
      <c r="AL19" s="14"/>
      <c r="AM19" s="12">
        <f>AVERAGE(AM20:AM20)</f>
        <v>0.92982456140350878</v>
      </c>
      <c r="AN19" s="12">
        <f>AVERAGE(AN20:AN20)</f>
        <v>7.0175438596491224E-2</v>
      </c>
      <c r="AO19" s="12">
        <f>AVERAGE(AO20:AO20)</f>
        <v>1.7543859649122806E-2</v>
      </c>
      <c r="AP19" s="12">
        <f>AVERAGE(AP20:AP20)</f>
        <v>0.98245614035087714</v>
      </c>
      <c r="AQ19" s="14"/>
      <c r="AR19" s="12">
        <f>AVERAGE(AR20:AR20)</f>
        <v>0.96491228070175439</v>
      </c>
      <c r="AS19" s="12">
        <f>AVERAGE(AS20:AS20)</f>
        <v>3.5087719298245612E-2</v>
      </c>
      <c r="AT19" s="12">
        <f>AVERAGE(AT20:AT20)</f>
        <v>1.7543859649122806E-2</v>
      </c>
      <c r="AU19" s="12">
        <f>AVERAGE(AU20:AU20)</f>
        <v>0.98245614035087714</v>
      </c>
      <c r="AV19" s="14"/>
      <c r="AW19" s="12">
        <f>AVERAGE(AW20:AW20)</f>
        <v>0.98275862068965514</v>
      </c>
      <c r="AX19" s="12">
        <f>AVERAGE(AX20:AX20)</f>
        <v>1.7241379310344827E-2</v>
      </c>
      <c r="AY19" s="12">
        <f>AVERAGE(AY20:AY20)</f>
        <v>1.7241379310344827E-2</v>
      </c>
      <c r="AZ19" s="12">
        <f>AVERAGE(AZ20:AZ20)</f>
        <v>0.98275862068965514</v>
      </c>
      <c r="BA19" s="14"/>
      <c r="BB19" s="12">
        <f>AVERAGE(BB20:BB20)</f>
        <v>0.95</v>
      </c>
      <c r="BC19" s="12">
        <f>AVERAGE(BC20:BC20)</f>
        <v>0.05</v>
      </c>
      <c r="BD19" s="12">
        <f>AVERAGE(BD20:BD20)</f>
        <v>1.6666666666666666E-2</v>
      </c>
      <c r="BE19" s="12">
        <f>AVERAGE(BE20:BE20)</f>
        <v>0.98333333333333328</v>
      </c>
      <c r="BF19" s="14"/>
      <c r="BG19" s="12">
        <f>AVERAGE(BG20:BG20)</f>
        <v>0.93333333333333335</v>
      </c>
      <c r="BH19" s="12">
        <f>AVERAGE(BH20:BH20)</f>
        <v>6.6666666666666666E-2</v>
      </c>
      <c r="BI19" s="12">
        <f>AVERAGE(BI20:BI20)</f>
        <v>3.3333333333333333E-2</v>
      </c>
      <c r="BJ19" s="12">
        <f>AVERAGE(BJ20:BJ20)</f>
        <v>0.96666666666666667</v>
      </c>
      <c r="BL19" s="14"/>
      <c r="BM19" s="12">
        <f>AVERAGE(BM20:BM20)</f>
        <v>0.93644067796610164</v>
      </c>
      <c r="BN19" s="12">
        <f>AVERAGE(BN20:BN20)</f>
        <v>6.3559322033898302E-2</v>
      </c>
      <c r="BO19" s="12">
        <f>AVERAGE(BO20:BO20)</f>
        <v>2.1186440677966101E-2</v>
      </c>
      <c r="BP19" s="12">
        <f>AVERAGE(BP20:BP20)</f>
        <v>0.97881355932203395</v>
      </c>
    </row>
    <row r="20" spans="1:68" outlineLevel="1" x14ac:dyDescent="0.2">
      <c r="A20" s="5" t="s">
        <v>11</v>
      </c>
      <c r="B20" s="5" t="s">
        <v>39</v>
      </c>
      <c r="C20" s="13">
        <v>62</v>
      </c>
      <c r="D20" s="33">
        <v>0.88709677419354838</v>
      </c>
      <c r="E20" s="33">
        <v>0.11290322580645161</v>
      </c>
      <c r="F20" s="33">
        <v>3.2258064516129031E-2</v>
      </c>
      <c r="G20" s="33">
        <v>0.967741935483871</v>
      </c>
      <c r="H20" s="13">
        <v>58</v>
      </c>
      <c r="I20" s="33">
        <v>0.9137931034482758</v>
      </c>
      <c r="J20" s="33">
        <v>8.6206896551724144E-2</v>
      </c>
      <c r="K20" s="33">
        <v>1.7241379310344827E-2</v>
      </c>
      <c r="L20" s="33">
        <v>0.98275862068965514</v>
      </c>
      <c r="M20" s="13">
        <v>62</v>
      </c>
      <c r="N20" s="33">
        <v>0.967741935483871</v>
      </c>
      <c r="O20" s="33">
        <v>3.2258064516129031E-2</v>
      </c>
      <c r="P20" s="33">
        <v>1.6129032258064516E-2</v>
      </c>
      <c r="Q20" s="33">
        <v>0.9838709677419355</v>
      </c>
      <c r="R20" s="13">
        <v>58</v>
      </c>
      <c r="S20" s="33">
        <v>0.94827586206896552</v>
      </c>
      <c r="T20" s="33">
        <v>5.1724137931034482E-2</v>
      </c>
      <c r="U20" s="33">
        <v>1.7241379310344827E-2</v>
      </c>
      <c r="V20" s="33">
        <v>0.98275862068965514</v>
      </c>
      <c r="W20" s="13">
        <v>58</v>
      </c>
      <c r="X20" s="33">
        <v>0.94827586206896552</v>
      </c>
      <c r="Y20" s="33">
        <v>5.1724137931034482E-2</v>
      </c>
      <c r="Z20" s="33">
        <v>1.7241379310344827E-2</v>
      </c>
      <c r="AA20" s="33">
        <v>0.98275862068965514</v>
      </c>
      <c r="AB20" s="13">
        <v>58</v>
      </c>
      <c r="AC20" s="33">
        <v>0.94827586206896552</v>
      </c>
      <c r="AD20" s="33">
        <v>5.1724137931034482E-2</v>
      </c>
      <c r="AE20" s="33">
        <v>1.7241379310344827E-2</v>
      </c>
      <c r="AF20" s="33">
        <v>0.98275862068965514</v>
      </c>
      <c r="AG20" s="13">
        <v>60</v>
      </c>
      <c r="AH20" s="33">
        <v>0.8666666666666667</v>
      </c>
      <c r="AI20" s="33">
        <v>0.13333333333333333</v>
      </c>
      <c r="AJ20" s="33">
        <v>3.3333333333333333E-2</v>
      </c>
      <c r="AK20" s="33">
        <v>0.96666666666666667</v>
      </c>
      <c r="AL20" s="13">
        <v>57</v>
      </c>
      <c r="AM20" s="33">
        <v>0.92982456140350878</v>
      </c>
      <c r="AN20" s="33">
        <v>7.0175438596491224E-2</v>
      </c>
      <c r="AO20" s="33">
        <v>1.7543859649122806E-2</v>
      </c>
      <c r="AP20" s="33">
        <v>0.98245614035087714</v>
      </c>
      <c r="AQ20" s="13">
        <v>57</v>
      </c>
      <c r="AR20" s="33">
        <v>0.96491228070175439</v>
      </c>
      <c r="AS20" s="33">
        <v>3.5087719298245612E-2</v>
      </c>
      <c r="AT20" s="33">
        <v>1.7543859649122806E-2</v>
      </c>
      <c r="AU20" s="33">
        <v>0.98245614035087714</v>
      </c>
      <c r="AV20" s="13">
        <v>58</v>
      </c>
      <c r="AW20" s="33">
        <v>0.98275862068965514</v>
      </c>
      <c r="AX20" s="33">
        <v>1.7241379310344827E-2</v>
      </c>
      <c r="AY20" s="33">
        <v>1.7241379310344827E-2</v>
      </c>
      <c r="AZ20" s="33">
        <v>0.98275862068965514</v>
      </c>
      <c r="BA20" s="13">
        <v>60</v>
      </c>
      <c r="BB20" s="33">
        <v>0.95</v>
      </c>
      <c r="BC20" s="33">
        <v>0.05</v>
      </c>
      <c r="BD20" s="33">
        <v>1.6666666666666666E-2</v>
      </c>
      <c r="BE20" s="33">
        <v>0.98333333333333328</v>
      </c>
      <c r="BF20" s="13">
        <v>60</v>
      </c>
      <c r="BG20" s="33">
        <v>0.93333333333333335</v>
      </c>
      <c r="BH20" s="33">
        <v>6.6666666666666666E-2</v>
      </c>
      <c r="BI20" s="33">
        <v>3.3333333333333333E-2</v>
      </c>
      <c r="BJ20" s="33">
        <v>0.96666666666666667</v>
      </c>
      <c r="BL20" s="28">
        <v>708</v>
      </c>
      <c r="BM20" s="35">
        <v>0.93644067796610164</v>
      </c>
      <c r="BN20" s="35">
        <v>6.3559322033898302E-2</v>
      </c>
      <c r="BO20" s="35">
        <v>2.1186440677966101E-2</v>
      </c>
      <c r="BP20" s="35">
        <v>0.97881355932203395</v>
      </c>
    </row>
  </sheetData>
  <mergeCells count="32">
    <mergeCell ref="BF17:BJ17"/>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9:B19"/>
    <mergeCell ref="AG17:AK17"/>
    <mergeCell ref="A13:B13"/>
    <mergeCell ref="BL16:BP17"/>
    <mergeCell ref="A17:A18"/>
    <mergeCell ref="B17:B18"/>
    <mergeCell ref="C17:G17"/>
    <mergeCell ref="H17:L17"/>
    <mergeCell ref="M17:Q17"/>
    <mergeCell ref="R17:V17"/>
    <mergeCell ref="W17:AA17"/>
    <mergeCell ref="AB17:AF17"/>
    <mergeCell ref="AL17:AP17"/>
    <mergeCell ref="AQ17:AU17"/>
    <mergeCell ref="AV17:AZ17"/>
    <mergeCell ref="BA17:B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4</v>
      </c>
      <c r="B1" s="7"/>
      <c r="C1" s="7"/>
      <c r="D1" s="7"/>
    </row>
    <row r="2" spans="1:17" x14ac:dyDescent="0.2">
      <c r="A2" s="9" t="s">
        <v>13</v>
      </c>
      <c r="B2" s="7"/>
      <c r="C2" s="7"/>
      <c r="D2" s="7"/>
    </row>
    <row r="3" spans="1:17" x14ac:dyDescent="0.2">
      <c r="A3" s="16" t="str">
        <f>+PUNTUALIDAD!A3</f>
        <v>AEROPUERTO INTERNACIONAL DE TAMPICO</v>
      </c>
      <c r="B3" s="16"/>
      <c r="C3" s="16"/>
      <c r="D3" s="16"/>
    </row>
    <row r="6" spans="1:17" ht="25.5" x14ac:dyDescent="0.2">
      <c r="A6" s="26" t="s">
        <v>31</v>
      </c>
      <c r="B6" s="46" t="s">
        <v>27</v>
      </c>
      <c r="C6" s="46" t="s">
        <v>17</v>
      </c>
      <c r="D6" s="46" t="s">
        <v>7</v>
      </c>
      <c r="E6" s="46" t="s">
        <v>18</v>
      </c>
      <c r="F6" s="46" t="s">
        <v>19</v>
      </c>
      <c r="G6" s="46" t="s">
        <v>20</v>
      </c>
      <c r="H6" s="46" t="s">
        <v>21</v>
      </c>
      <c r="I6" s="46" t="s">
        <v>22</v>
      </c>
      <c r="J6" s="46" t="s">
        <v>23</v>
      </c>
      <c r="K6" s="46" t="s">
        <v>24</v>
      </c>
      <c r="L6" s="46" t="s">
        <v>25</v>
      </c>
      <c r="M6" s="46" t="s">
        <v>26</v>
      </c>
    </row>
    <row r="7" spans="1:17" x14ac:dyDescent="0.2">
      <c r="A7" s="17" t="s">
        <v>28</v>
      </c>
      <c r="B7" s="29">
        <f>+PUNTUALIDAD!G13</f>
        <v>0.89115575250632717</v>
      </c>
      <c r="C7" s="29">
        <f>+PUNTUALIDAD!L13</f>
        <v>0.9726027397260274</v>
      </c>
      <c r="D7" s="29">
        <f>+PUNTUALIDAD!Q13</f>
        <v>0.91778330754518012</v>
      </c>
      <c r="E7" s="29">
        <f>+PUNTUALIDAD!V13</f>
        <v>1</v>
      </c>
      <c r="F7" s="29">
        <f>+PUNTUALIDAD!AA13</f>
        <v>0.89300411522633749</v>
      </c>
      <c r="G7" s="29">
        <f>+PUNTUALIDAD!AF13</f>
        <v>0.92019900497512441</v>
      </c>
      <c r="H7" s="29">
        <f>+PUNTUALIDAD!AK13</f>
        <v>0.9079816689676331</v>
      </c>
      <c r="I7" s="29">
        <f>+PUNTUALIDAD!AP13</f>
        <v>0.92075757575757566</v>
      </c>
      <c r="J7" s="29">
        <f>+PUNTUALIDAD!AU13</f>
        <v>0.92547181661171307</v>
      </c>
      <c r="K7" s="29">
        <f>+PUNTUALIDAD!AZ13</f>
        <v>0.95683406344846045</v>
      </c>
      <c r="L7" s="29">
        <f>+PUNTUALIDAD!BE13</f>
        <v>0.95405941408821593</v>
      </c>
      <c r="M7" s="29">
        <f>+PUNTUALIDAD!BJ13</f>
        <v>0.86514812376563532</v>
      </c>
    </row>
    <row r="8" spans="1:17" x14ac:dyDescent="0.2">
      <c r="A8" s="17" t="s">
        <v>29</v>
      </c>
      <c r="B8" s="29">
        <f>+PUNTUALIDAD!G19</f>
        <v>0.967741935483871</v>
      </c>
      <c r="C8" s="29">
        <f>+PUNTUALIDAD!L19</f>
        <v>0.98275862068965514</v>
      </c>
      <c r="D8" s="29">
        <f>+PUNTUALIDAD!Q19</f>
        <v>0.9838709677419355</v>
      </c>
      <c r="E8" s="29">
        <f>+PUNTUALIDAD!V19</f>
        <v>0.98275862068965514</v>
      </c>
      <c r="F8" s="29">
        <f>+PUNTUALIDAD!AA19</f>
        <v>0.98275862068965514</v>
      </c>
      <c r="G8" s="29">
        <f>+PUNTUALIDAD!AF19</f>
        <v>0.98275862068965514</v>
      </c>
      <c r="H8" s="29">
        <f>+PUNTUALIDAD!AK19</f>
        <v>0.96666666666666667</v>
      </c>
      <c r="I8" s="29">
        <f>+PUNTUALIDAD!AP19</f>
        <v>0.98245614035087714</v>
      </c>
      <c r="J8" s="29">
        <f>+PUNTUALIDAD!AU19</f>
        <v>0.98245614035087714</v>
      </c>
      <c r="K8" s="29">
        <f>+PUNTUALIDAD!AZ19</f>
        <v>0.98275862068965514</v>
      </c>
      <c r="L8" s="29">
        <f>+PUNTUALIDAD!BE19</f>
        <v>0.98333333333333328</v>
      </c>
      <c r="M8" s="29">
        <f>+PUNTUALIDAD!BJ19</f>
        <v>0.96666666666666667</v>
      </c>
    </row>
    <row r="11" spans="1:17" x14ac:dyDescent="0.2">
      <c r="A11" s="19"/>
      <c r="B11" s="20"/>
      <c r="C11" s="20"/>
      <c r="D11" s="20"/>
      <c r="E11" s="20"/>
      <c r="F11" s="20"/>
      <c r="G11" s="20"/>
      <c r="H11" s="20"/>
      <c r="I11" s="20"/>
      <c r="J11" s="20"/>
      <c r="K11" s="20"/>
      <c r="L11" s="20"/>
      <c r="M11" s="20"/>
    </row>
    <row r="12" spans="1:17" ht="25.5" x14ac:dyDescent="0.2">
      <c r="A12" s="26" t="s">
        <v>66</v>
      </c>
      <c r="B12" s="46" t="s">
        <v>27</v>
      </c>
      <c r="C12" s="46" t="s">
        <v>17</v>
      </c>
      <c r="D12" s="46" t="s">
        <v>7</v>
      </c>
      <c r="E12" s="46" t="s">
        <v>18</v>
      </c>
      <c r="F12" s="46" t="s">
        <v>19</v>
      </c>
      <c r="G12" s="46" t="s">
        <v>20</v>
      </c>
      <c r="H12" s="46" t="s">
        <v>21</v>
      </c>
      <c r="I12" s="46" t="s">
        <v>22</v>
      </c>
      <c r="J12" s="46" t="s">
        <v>23</v>
      </c>
      <c r="K12" s="46" t="s">
        <v>24</v>
      </c>
      <c r="L12" s="46" t="s">
        <v>25</v>
      </c>
      <c r="M12" s="46" t="s">
        <v>26</v>
      </c>
      <c r="Q12" s="15"/>
    </row>
    <row r="13" spans="1:17" x14ac:dyDescent="0.2">
      <c r="A13" s="17" t="s">
        <v>28</v>
      </c>
      <c r="B13" s="18">
        <f>+PUNTUALIDAD!D13</f>
        <v>0.79128364185835443</v>
      </c>
      <c r="C13" s="18">
        <f>+PUNTUALIDAD!I13</f>
        <v>0.76314725465056121</v>
      </c>
      <c r="D13" s="18">
        <f>+PUNTUALIDAD!N13</f>
        <v>0.52855202979062232</v>
      </c>
      <c r="E13" s="18">
        <f>+PUNTUALIDAD!S13</f>
        <v>0.55554542961510733</v>
      </c>
      <c r="F13" s="18">
        <f>+PUNTUALIDAD!X13</f>
        <v>0.53470413331524447</v>
      </c>
      <c r="G13" s="18">
        <f>+PUNTUALIDAD!AC13</f>
        <v>0.63286567164179108</v>
      </c>
      <c r="H13" s="18">
        <f>+PUNTUALIDAD!AH13</f>
        <v>0.63215178708390851</v>
      </c>
      <c r="I13" s="18">
        <f>+PUNTUALIDAD!AM13</f>
        <v>0.73101010101010111</v>
      </c>
      <c r="J13" s="18">
        <f>+PUNTUALIDAD!AR13</f>
        <v>0.77060707543015139</v>
      </c>
      <c r="K13" s="18">
        <f>+PUNTUALIDAD!AW13</f>
        <v>0.83466807795411646</v>
      </c>
      <c r="L13" s="18">
        <f>+PUNTUALIDAD!BB13</f>
        <v>0.82902649769585246</v>
      </c>
      <c r="M13" s="18">
        <f>+PUNTUALIDAD!BG13</f>
        <v>0.79223584595128371</v>
      </c>
    </row>
    <row r="14" spans="1:17" x14ac:dyDescent="0.2">
      <c r="A14" s="17" t="s">
        <v>29</v>
      </c>
      <c r="B14" s="18">
        <f>+PUNTUALIDAD!D19</f>
        <v>0.88709677419354838</v>
      </c>
      <c r="C14" s="18">
        <f>+PUNTUALIDAD!I19</f>
        <v>0.9137931034482758</v>
      </c>
      <c r="D14" s="18">
        <f>+PUNTUALIDAD!N19</f>
        <v>0.967741935483871</v>
      </c>
      <c r="E14" s="18">
        <f>+PUNTUALIDAD!S19</f>
        <v>0.94827586206896552</v>
      </c>
      <c r="F14" s="18">
        <f>+PUNTUALIDAD!X19</f>
        <v>0.94827586206896552</v>
      </c>
      <c r="G14" s="18">
        <f>+PUNTUALIDAD!AC19</f>
        <v>0.94827586206896552</v>
      </c>
      <c r="H14" s="18">
        <f>+PUNTUALIDAD!AH19</f>
        <v>0.8666666666666667</v>
      </c>
      <c r="I14" s="18">
        <f>+PUNTUALIDAD!AM19</f>
        <v>0.92982456140350878</v>
      </c>
      <c r="J14" s="18">
        <f>+PUNTUALIDAD!AR19</f>
        <v>0.96491228070175439</v>
      </c>
      <c r="K14" s="18">
        <f>+PUNTUALIDAD!AW19</f>
        <v>0.98275862068965514</v>
      </c>
      <c r="L14" s="18">
        <f>+PUNTUALIDAD!BB19</f>
        <v>0.95</v>
      </c>
      <c r="M14" s="18">
        <f>+PUNTUALIDAD!BG19</f>
        <v>0.93333333333333335</v>
      </c>
    </row>
    <row r="41" spans="10:17" x14ac:dyDescent="0.2">
      <c r="N41" s="22"/>
      <c r="P41" s="23"/>
      <c r="Q41" s="22"/>
    </row>
    <row r="42" spans="10:17" x14ac:dyDescent="0.2">
      <c r="N42" s="22"/>
      <c r="P42" s="23"/>
      <c r="Q42" s="22"/>
    </row>
    <row r="43" spans="10:17" x14ac:dyDescent="0.2">
      <c r="N43" s="22"/>
      <c r="P43" s="23"/>
      <c r="Q43" s="22"/>
    </row>
    <row r="44" spans="10:17" x14ac:dyDescent="0.2">
      <c r="N44" s="22"/>
      <c r="P44" s="23"/>
      <c r="Q44" s="22"/>
    </row>
    <row r="45" spans="10:17" x14ac:dyDescent="0.2">
      <c r="N45" s="22"/>
      <c r="P45" s="23"/>
      <c r="Q45" s="22"/>
    </row>
    <row r="46" spans="10:17" ht="12.75" customHeight="1" x14ac:dyDescent="0.2">
      <c r="N46" s="22"/>
      <c r="P46" s="23"/>
      <c r="Q46" s="22"/>
    </row>
    <row r="47" spans="10:17" ht="38.25" x14ac:dyDescent="0.2">
      <c r="J47" s="71" t="s">
        <v>30</v>
      </c>
      <c r="K47" s="71"/>
      <c r="L47" s="25" t="s">
        <v>67</v>
      </c>
      <c r="M47" s="25" t="s">
        <v>32</v>
      </c>
      <c r="N47" s="22"/>
    </row>
    <row r="48" spans="10:17" x14ac:dyDescent="0.2">
      <c r="J48" s="43" t="s">
        <v>70</v>
      </c>
      <c r="K48" s="27"/>
      <c r="L48" s="21">
        <v>0.92021276595744683</v>
      </c>
      <c r="M48" s="21">
        <v>0.75344180225281598</v>
      </c>
      <c r="N48" s="22"/>
      <c r="P48" s="15"/>
    </row>
    <row r="49" spans="1:16" x14ac:dyDescent="0.2">
      <c r="J49" s="43" t="s">
        <v>41</v>
      </c>
      <c r="K49" s="27"/>
      <c r="L49" s="21">
        <v>0.93678160919540232</v>
      </c>
      <c r="M49" s="21">
        <v>0.7112068965517242</v>
      </c>
      <c r="N49" s="22"/>
      <c r="P49" s="15"/>
    </row>
    <row r="50" spans="1:16" x14ac:dyDescent="0.2">
      <c r="J50" s="43" t="s">
        <v>71</v>
      </c>
      <c r="K50" s="27"/>
      <c r="L50" s="21">
        <v>0.91209800918836137</v>
      </c>
      <c r="M50" s="21">
        <v>0.75068912710566615</v>
      </c>
      <c r="N50" s="22"/>
      <c r="P50" s="15"/>
    </row>
    <row r="51" spans="1:16" x14ac:dyDescent="0.2">
      <c r="J51" s="43" t="s">
        <v>72</v>
      </c>
      <c r="K51" s="27"/>
      <c r="L51" s="21">
        <v>0.9711934156378601</v>
      </c>
      <c r="M51" s="21">
        <v>0.70370370370370372</v>
      </c>
      <c r="N51" s="22"/>
      <c r="P51" s="15"/>
    </row>
    <row r="52" spans="1:16" x14ac:dyDescent="0.2">
      <c r="A52" s="5"/>
      <c r="B52" s="15"/>
      <c r="P52" s="15"/>
    </row>
    <row r="53" spans="1:16" x14ac:dyDescent="0.2">
      <c r="B53" s="15"/>
      <c r="P53" s="15"/>
    </row>
    <row r="54" spans="1:16" x14ac:dyDescent="0.2">
      <c r="B54" s="15"/>
      <c r="P54" s="15"/>
    </row>
    <row r="55" spans="1:16" x14ac:dyDescent="0.2">
      <c r="B55" s="15"/>
    </row>
    <row r="56" spans="1:16" x14ac:dyDescent="0.2">
      <c r="B56" s="15"/>
    </row>
    <row r="57" spans="1:16" x14ac:dyDescent="0.2">
      <c r="B57" s="15"/>
    </row>
    <row r="58" spans="1:16" x14ac:dyDescent="0.2">
      <c r="B58" s="15"/>
    </row>
    <row r="64" spans="1:16" ht="12.75" customHeight="1" x14ac:dyDescent="0.2"/>
    <row r="65" spans="2:16" ht="38.25" x14ac:dyDescent="0.2">
      <c r="J65" s="76" t="s">
        <v>30</v>
      </c>
      <c r="K65" s="77"/>
      <c r="L65" s="25" t="str">
        <f>+L47</f>
        <v>Índice de puntualidad
(Ene-Dic)</v>
      </c>
      <c r="M65" s="25" t="s">
        <v>32</v>
      </c>
    </row>
    <row r="66" spans="2:16" x14ac:dyDescent="0.2">
      <c r="B66" s="15"/>
      <c r="J66" s="42" t="s">
        <v>39</v>
      </c>
      <c r="K66" s="27"/>
      <c r="L66" s="21">
        <v>0.97881355932203395</v>
      </c>
      <c r="M66" s="21">
        <v>0.93644067796610164</v>
      </c>
      <c r="P66" s="15"/>
    </row>
    <row r="76" spans="2:16" x14ac:dyDescent="0.2">
      <c r="B76" s="15"/>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6.5703125" style="48" customWidth="1"/>
    <col min="2" max="3" width="12.28515625" style="48" customWidth="1"/>
    <col min="4" max="4" width="12.5703125" style="48" customWidth="1"/>
    <col min="5" max="5" width="12.140625" style="48" customWidth="1"/>
    <col min="6" max="6" width="12.85546875" style="48" customWidth="1"/>
    <col min="7" max="7" width="12" style="48" customWidth="1"/>
    <col min="8" max="8" width="11.42578125" style="48" customWidth="1"/>
    <col min="9" max="9" width="12.42578125" style="48" customWidth="1"/>
    <col min="10" max="10" width="12.28515625" style="48" customWidth="1"/>
    <col min="11" max="11" width="12" style="48" customWidth="1"/>
    <col min="12" max="12" width="12.5703125" style="48" customWidth="1"/>
    <col min="13" max="13" width="12.28515625" style="48" customWidth="1"/>
    <col min="14" max="16384" width="11.42578125" style="48"/>
  </cols>
  <sheetData>
    <row r="1" spans="1:13" x14ac:dyDescent="0.25">
      <c r="A1"/>
      <c r="E1" s="49" t="s">
        <v>73</v>
      </c>
    </row>
    <row r="2" spans="1:13" x14ac:dyDescent="0.25">
      <c r="A2" s="48" t="s">
        <v>74</v>
      </c>
      <c r="B2" s="48" t="s">
        <v>75</v>
      </c>
    </row>
    <row r="3" spans="1:13" x14ac:dyDescent="0.25">
      <c r="A3" s="48" t="s">
        <v>76</v>
      </c>
      <c r="B3" s="48" t="s">
        <v>75</v>
      </c>
    </row>
    <row r="5" spans="1:13" x14ac:dyDescent="0.25">
      <c r="A5" s="48" t="s">
        <v>77</v>
      </c>
      <c r="B5" s="48" t="s">
        <v>78</v>
      </c>
      <c r="C5" s="48" t="s">
        <v>79</v>
      </c>
      <c r="D5" s="48" t="s">
        <v>80</v>
      </c>
      <c r="E5" s="48" t="s">
        <v>81</v>
      </c>
      <c r="F5" s="48" t="s">
        <v>82</v>
      </c>
      <c r="G5" s="48" t="s">
        <v>83</v>
      </c>
      <c r="H5" s="48" t="s">
        <v>84</v>
      </c>
      <c r="I5" s="48" t="s">
        <v>85</v>
      </c>
      <c r="J5" s="48" t="s">
        <v>86</v>
      </c>
      <c r="K5" s="48" t="s">
        <v>87</v>
      </c>
      <c r="L5" s="48" t="s">
        <v>88</v>
      </c>
      <c r="M5" s="48" t="s">
        <v>89</v>
      </c>
    </row>
    <row r="6" spans="1:13" x14ac:dyDescent="0.25">
      <c r="A6" s="55" t="s">
        <v>90</v>
      </c>
      <c r="B6" s="56">
        <v>69</v>
      </c>
      <c r="C6" s="56">
        <v>41</v>
      </c>
      <c r="D6" s="56">
        <v>82</v>
      </c>
      <c r="E6" s="56">
        <v>1</v>
      </c>
      <c r="F6" s="56">
        <v>59</v>
      </c>
      <c r="G6" s="56">
        <v>53</v>
      </c>
      <c r="H6" s="56">
        <v>66</v>
      </c>
      <c r="I6" s="56">
        <v>54</v>
      </c>
      <c r="J6" s="56">
        <v>62</v>
      </c>
      <c r="K6" s="56">
        <v>53</v>
      </c>
      <c r="L6" s="56">
        <v>36</v>
      </c>
      <c r="M6" s="56">
        <v>46</v>
      </c>
    </row>
    <row r="7" spans="1:13" x14ac:dyDescent="0.25">
      <c r="A7" s="57" t="s">
        <v>91</v>
      </c>
      <c r="B7" s="56">
        <v>69</v>
      </c>
      <c r="C7" s="56">
        <v>40</v>
      </c>
      <c r="D7" s="56">
        <v>81</v>
      </c>
      <c r="E7" s="56">
        <v>0</v>
      </c>
      <c r="F7" s="56">
        <v>43</v>
      </c>
      <c r="G7" s="56">
        <v>37</v>
      </c>
      <c r="H7" s="56">
        <v>20</v>
      </c>
      <c r="I7" s="56">
        <v>4</v>
      </c>
      <c r="J7" s="56">
        <v>30</v>
      </c>
      <c r="K7" s="56">
        <v>47</v>
      </c>
      <c r="L7" s="56">
        <v>25</v>
      </c>
      <c r="M7" s="56">
        <v>34</v>
      </c>
    </row>
    <row r="8" spans="1:13" x14ac:dyDescent="0.25">
      <c r="A8" s="57" t="s">
        <v>92</v>
      </c>
      <c r="B8" s="56">
        <v>0</v>
      </c>
      <c r="C8" s="56">
        <v>0</v>
      </c>
      <c r="D8" s="56">
        <v>0</v>
      </c>
      <c r="E8" s="56">
        <v>0</v>
      </c>
      <c r="F8" s="56">
        <v>0</v>
      </c>
      <c r="G8" s="56">
        <v>0</v>
      </c>
      <c r="H8" s="56">
        <v>0</v>
      </c>
      <c r="I8" s="56">
        <v>0</v>
      </c>
      <c r="J8" s="56">
        <v>0</v>
      </c>
      <c r="K8" s="56">
        <v>0</v>
      </c>
      <c r="L8" s="56">
        <v>11</v>
      </c>
      <c r="M8" s="56">
        <v>12</v>
      </c>
    </row>
    <row r="9" spans="1:13" x14ac:dyDescent="0.25">
      <c r="A9" s="57" t="s">
        <v>93</v>
      </c>
      <c r="B9" s="56">
        <v>0</v>
      </c>
      <c r="C9" s="56">
        <v>0</v>
      </c>
      <c r="D9" s="56">
        <v>1</v>
      </c>
      <c r="E9" s="56">
        <v>1</v>
      </c>
      <c r="F9" s="56">
        <v>1</v>
      </c>
      <c r="G9" s="56">
        <v>1</v>
      </c>
      <c r="H9" s="56">
        <v>2</v>
      </c>
      <c r="I9" s="56">
        <v>1</v>
      </c>
      <c r="J9" s="56">
        <v>1</v>
      </c>
      <c r="K9" s="56">
        <v>1</v>
      </c>
      <c r="L9" s="56">
        <v>0</v>
      </c>
      <c r="M9" s="56">
        <v>0</v>
      </c>
    </row>
    <row r="10" spans="1:13" x14ac:dyDescent="0.25">
      <c r="A10" s="57" t="s">
        <v>94</v>
      </c>
      <c r="B10" s="56">
        <v>0</v>
      </c>
      <c r="C10" s="56">
        <v>1</v>
      </c>
      <c r="D10" s="56">
        <v>0</v>
      </c>
      <c r="E10" s="56">
        <v>0</v>
      </c>
      <c r="F10" s="56">
        <v>15</v>
      </c>
      <c r="G10" s="56">
        <v>15</v>
      </c>
      <c r="H10" s="56">
        <v>44</v>
      </c>
      <c r="I10" s="56">
        <v>49</v>
      </c>
      <c r="J10" s="56">
        <v>31</v>
      </c>
      <c r="K10" s="56">
        <v>5</v>
      </c>
      <c r="L10" s="56">
        <v>0</v>
      </c>
      <c r="M10" s="56">
        <v>0</v>
      </c>
    </row>
    <row r="11" spans="1:13" x14ac:dyDescent="0.25">
      <c r="A11" s="52" t="s">
        <v>95</v>
      </c>
      <c r="B11" s="53">
        <v>86</v>
      </c>
      <c r="C11" s="53">
        <v>152</v>
      </c>
      <c r="D11" s="53">
        <v>243</v>
      </c>
      <c r="E11" s="53">
        <v>193</v>
      </c>
      <c r="F11" s="53">
        <v>147</v>
      </c>
      <c r="G11" s="53">
        <v>145</v>
      </c>
      <c r="H11" s="53">
        <v>141</v>
      </c>
      <c r="I11" s="53">
        <v>83</v>
      </c>
      <c r="J11" s="53">
        <v>63</v>
      </c>
      <c r="K11" s="53">
        <v>70</v>
      </c>
      <c r="L11" s="53">
        <v>60</v>
      </c>
      <c r="M11" s="53">
        <v>59</v>
      </c>
    </row>
    <row r="12" spans="1:13" x14ac:dyDescent="0.25">
      <c r="A12" s="54" t="s">
        <v>96</v>
      </c>
      <c r="B12" s="53">
        <v>53</v>
      </c>
      <c r="C12" s="53">
        <v>139</v>
      </c>
      <c r="D12" s="53">
        <v>145</v>
      </c>
      <c r="E12" s="53">
        <v>182</v>
      </c>
      <c r="F12" s="53">
        <v>141</v>
      </c>
      <c r="G12" s="53">
        <v>139</v>
      </c>
      <c r="H12" s="53">
        <v>127</v>
      </c>
      <c r="I12" s="53">
        <v>80</v>
      </c>
      <c r="J12" s="53">
        <v>62</v>
      </c>
      <c r="K12" s="53">
        <v>70</v>
      </c>
      <c r="L12" s="53">
        <v>60</v>
      </c>
      <c r="M12" s="53">
        <v>59</v>
      </c>
    </row>
    <row r="13" spans="1:13" x14ac:dyDescent="0.25">
      <c r="A13" s="54" t="s">
        <v>97</v>
      </c>
      <c r="B13" s="53">
        <v>3</v>
      </c>
      <c r="C13" s="53">
        <v>3</v>
      </c>
      <c r="D13" s="53">
        <v>0</v>
      </c>
      <c r="E13" s="53">
        <v>1</v>
      </c>
      <c r="F13" s="53">
        <v>2</v>
      </c>
      <c r="G13" s="53">
        <v>2</v>
      </c>
      <c r="H13" s="53">
        <v>6</v>
      </c>
      <c r="I13" s="53">
        <v>3</v>
      </c>
      <c r="J13" s="53">
        <v>1</v>
      </c>
      <c r="K13" s="53">
        <v>0</v>
      </c>
      <c r="L13" s="53">
        <v>0</v>
      </c>
      <c r="M13" s="53">
        <v>0</v>
      </c>
    </row>
    <row r="14" spans="1:13" x14ac:dyDescent="0.25">
      <c r="A14" s="54" t="s">
        <v>98</v>
      </c>
      <c r="B14" s="53">
        <v>2</v>
      </c>
      <c r="C14" s="53">
        <v>1</v>
      </c>
      <c r="D14" s="53">
        <v>1</v>
      </c>
      <c r="E14" s="53">
        <v>1</v>
      </c>
      <c r="F14" s="53">
        <v>0</v>
      </c>
      <c r="G14" s="53">
        <v>0</v>
      </c>
      <c r="H14" s="53">
        <v>0</v>
      </c>
      <c r="I14" s="53">
        <v>0</v>
      </c>
      <c r="J14" s="53">
        <v>0</v>
      </c>
      <c r="K14" s="53">
        <v>0</v>
      </c>
      <c r="L14" s="53">
        <v>0</v>
      </c>
      <c r="M14" s="53">
        <v>0</v>
      </c>
    </row>
    <row r="15" spans="1:13" x14ac:dyDescent="0.25">
      <c r="A15" s="54" t="s">
        <v>99</v>
      </c>
      <c r="B15" s="53">
        <v>28</v>
      </c>
      <c r="C15" s="53">
        <v>9</v>
      </c>
      <c r="D15" s="53">
        <v>97</v>
      </c>
      <c r="E15" s="53">
        <v>9</v>
      </c>
      <c r="F15" s="53">
        <v>4</v>
      </c>
      <c r="G15" s="53">
        <v>4</v>
      </c>
      <c r="H15" s="53">
        <v>8</v>
      </c>
      <c r="I15" s="53">
        <v>0</v>
      </c>
      <c r="J15" s="53">
        <v>0</v>
      </c>
      <c r="K15" s="53">
        <v>0</v>
      </c>
      <c r="L15" s="53">
        <v>0</v>
      </c>
      <c r="M15" s="53">
        <v>0</v>
      </c>
    </row>
    <row r="16" spans="1:13" x14ac:dyDescent="0.25">
      <c r="A16" s="51" t="s">
        <v>100</v>
      </c>
      <c r="B16" s="50">
        <v>155</v>
      </c>
      <c r="C16" s="50">
        <v>193</v>
      </c>
      <c r="D16" s="50">
        <v>325</v>
      </c>
      <c r="E16" s="50">
        <v>194</v>
      </c>
      <c r="F16" s="50">
        <v>206</v>
      </c>
      <c r="G16" s="50">
        <v>198</v>
      </c>
      <c r="H16" s="50">
        <v>207</v>
      </c>
      <c r="I16" s="50">
        <v>137</v>
      </c>
      <c r="J16" s="50">
        <v>125</v>
      </c>
      <c r="K16" s="50">
        <v>123</v>
      </c>
      <c r="L16" s="50">
        <v>96</v>
      </c>
      <c r="M16" s="50">
        <v>105</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topLeftCell="A10" workbookViewId="0">
      <selection activeCell="K17" sqref="K17"/>
    </sheetView>
  </sheetViews>
  <sheetFormatPr baseColWidth="10" defaultRowHeight="15" x14ac:dyDescent="0.25"/>
  <cols>
    <col min="1" max="1" width="33.85546875" bestFit="1" customWidth="1"/>
    <col min="3" max="3" width="11.42578125" style="58"/>
    <col min="4" max="4" width="33.85546875" style="58" bestFit="1" customWidth="1"/>
    <col min="5" max="5" width="13.5703125" style="58" bestFit="1" customWidth="1"/>
    <col min="6" max="6" width="24.85546875" customWidth="1"/>
    <col min="7" max="16384" width="11.42578125" style="58"/>
  </cols>
  <sheetData>
    <row r="2" spans="4:7" x14ac:dyDescent="0.25">
      <c r="D2" s="59" t="s">
        <v>121</v>
      </c>
      <c r="E2" s="60" t="s">
        <v>122</v>
      </c>
    </row>
    <row r="3" spans="4:7" x14ac:dyDescent="0.25">
      <c r="D3" s="61" t="s">
        <v>123</v>
      </c>
      <c r="E3" s="62">
        <v>6530</v>
      </c>
    </row>
    <row r="4" spans="4:7" x14ac:dyDescent="0.25">
      <c r="D4" s="61" t="s">
        <v>124</v>
      </c>
      <c r="E4" s="62">
        <v>622</v>
      </c>
      <c r="G4" s="63"/>
    </row>
    <row r="5" spans="4:7" x14ac:dyDescent="0.25">
      <c r="D5" s="61" t="s">
        <v>125</v>
      </c>
      <c r="E5" s="62">
        <v>1257</v>
      </c>
      <c r="G5" s="63"/>
    </row>
    <row r="6" spans="4:7" x14ac:dyDescent="0.25">
      <c r="D6" s="61" t="s">
        <v>126</v>
      </c>
      <c r="E6" s="62">
        <v>159</v>
      </c>
      <c r="G6" s="63"/>
    </row>
    <row r="7" spans="4:7" x14ac:dyDescent="0.25">
      <c r="D7" s="61" t="s">
        <v>127</v>
      </c>
      <c r="E7" s="62">
        <v>21</v>
      </c>
      <c r="G7" s="63"/>
    </row>
    <row r="8" spans="4:7" x14ac:dyDescent="0.25">
      <c r="D8" s="61" t="s">
        <v>128</v>
      </c>
      <c r="E8" s="62">
        <v>5</v>
      </c>
      <c r="G8" s="63"/>
    </row>
    <row r="9" spans="4:7" x14ac:dyDescent="0.25">
      <c r="D9" s="61" t="s">
        <v>129</v>
      </c>
      <c r="E9" s="62">
        <v>0</v>
      </c>
      <c r="G9" s="63"/>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sqref="A1:C1048576"/>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0"/>
      <c r="B3" s="40"/>
      <c r="C3" s="40"/>
    </row>
    <row r="4" spans="1:3" s="40" customFormat="1" x14ac:dyDescent="0.2">
      <c r="B4" s="37" t="s">
        <v>42</v>
      </c>
      <c r="C4" s="38" t="s">
        <v>102</v>
      </c>
    </row>
    <row r="5" spans="1:3" s="40" customFormat="1" ht="25.5" x14ac:dyDescent="0.2">
      <c r="B5" s="39" t="s">
        <v>44</v>
      </c>
      <c r="C5" s="39" t="s">
        <v>103</v>
      </c>
    </row>
    <row r="6" spans="1:3" s="40" customFormat="1" x14ac:dyDescent="0.2">
      <c r="B6" s="39" t="s">
        <v>43</v>
      </c>
      <c r="C6" s="39" t="s">
        <v>104</v>
      </c>
    </row>
    <row r="7" spans="1:3" s="40" customFormat="1" x14ac:dyDescent="0.2">
      <c r="B7" s="39" t="s">
        <v>45</v>
      </c>
      <c r="C7" s="39" t="s">
        <v>105</v>
      </c>
    </row>
    <row r="8" spans="1:3" s="40" customFormat="1" ht="38.25" x14ac:dyDescent="0.2">
      <c r="B8" s="39" t="s">
        <v>46</v>
      </c>
      <c r="C8" s="39" t="s">
        <v>106</v>
      </c>
    </row>
    <row r="9" spans="1:3" s="40" customFormat="1" x14ac:dyDescent="0.2">
      <c r="B9" s="39" t="s">
        <v>47</v>
      </c>
      <c r="C9" s="39" t="s">
        <v>107</v>
      </c>
    </row>
    <row r="10" spans="1:3" s="40" customFormat="1" ht="25.5" x14ac:dyDescent="0.2">
      <c r="B10" s="39" t="s">
        <v>48</v>
      </c>
      <c r="C10" s="39" t="s">
        <v>108</v>
      </c>
    </row>
    <row r="11" spans="1:3" s="40" customFormat="1" x14ac:dyDescent="0.2">
      <c r="B11" s="39" t="s">
        <v>49</v>
      </c>
      <c r="C11" s="39" t="s">
        <v>50</v>
      </c>
    </row>
    <row r="12" spans="1:3" s="40" customFormat="1" x14ac:dyDescent="0.2">
      <c r="B12" s="39" t="s">
        <v>51</v>
      </c>
      <c r="C12" s="39" t="s">
        <v>109</v>
      </c>
    </row>
    <row r="13" spans="1:3" s="40" customFormat="1" ht="25.5" x14ac:dyDescent="0.2">
      <c r="B13" s="39" t="s">
        <v>53</v>
      </c>
      <c r="C13" s="39" t="s">
        <v>54</v>
      </c>
    </row>
    <row r="14" spans="1:3" s="40" customFormat="1" ht="25.5" x14ac:dyDescent="0.2">
      <c r="B14" s="39" t="s">
        <v>52</v>
      </c>
      <c r="C14" s="39" t="s">
        <v>110</v>
      </c>
    </row>
    <row r="15" spans="1:3" s="40" customFormat="1" ht="38.25" x14ac:dyDescent="0.2">
      <c r="B15" s="39" t="s">
        <v>55</v>
      </c>
      <c r="C15" s="39" t="s">
        <v>111</v>
      </c>
    </row>
    <row r="16" spans="1:3" s="40" customFormat="1" ht="25.5" x14ac:dyDescent="0.2">
      <c r="B16" s="39" t="s">
        <v>56</v>
      </c>
      <c r="C16" s="39" t="s">
        <v>112</v>
      </c>
    </row>
    <row r="17" spans="1:3" s="40" customFormat="1" ht="25.5" x14ac:dyDescent="0.2">
      <c r="B17" s="39" t="s">
        <v>57</v>
      </c>
      <c r="C17" s="39" t="s">
        <v>113</v>
      </c>
    </row>
    <row r="18" spans="1:3" s="40" customFormat="1" ht="25.5" x14ac:dyDescent="0.2">
      <c r="B18" s="39" t="s">
        <v>58</v>
      </c>
      <c r="C18" s="39" t="s">
        <v>114</v>
      </c>
    </row>
    <row r="19" spans="1:3" s="40" customFormat="1" x14ac:dyDescent="0.2">
      <c r="B19" s="39" t="s">
        <v>59</v>
      </c>
      <c r="C19" s="39" t="s">
        <v>115</v>
      </c>
    </row>
    <row r="20" spans="1:3" s="40" customFormat="1" ht="51" x14ac:dyDescent="0.2">
      <c r="B20" s="39" t="s">
        <v>60</v>
      </c>
      <c r="C20" s="39" t="s">
        <v>116</v>
      </c>
    </row>
    <row r="21" spans="1:3" s="40" customFormat="1" x14ac:dyDescent="0.2">
      <c r="B21" s="39" t="s">
        <v>62</v>
      </c>
      <c r="C21" s="39" t="s">
        <v>117</v>
      </c>
    </row>
    <row r="22" spans="1:3" s="40" customFormat="1" x14ac:dyDescent="0.2">
      <c r="B22" s="39" t="s">
        <v>61</v>
      </c>
      <c r="C22" s="39" t="s">
        <v>118</v>
      </c>
    </row>
    <row r="23" spans="1:3" s="40" customFormat="1" ht="38.25" x14ac:dyDescent="0.2">
      <c r="B23" s="39" t="s">
        <v>63</v>
      </c>
      <c r="C23" s="39" t="s">
        <v>119</v>
      </c>
    </row>
    <row r="24" spans="1:3" s="40" customFormat="1" ht="25.5" x14ac:dyDescent="0.2">
      <c r="B24" s="39" t="s">
        <v>64</v>
      </c>
      <c r="C24" s="39" t="s">
        <v>120</v>
      </c>
    </row>
    <row r="25" spans="1:3" s="40" customFormat="1" x14ac:dyDescent="0.2">
      <c r="B25"/>
      <c r="C25"/>
    </row>
    <row r="26" spans="1:3" s="40" customFormat="1" x14ac:dyDescent="0.2">
      <c r="B26"/>
      <c r="C26"/>
    </row>
    <row r="27" spans="1:3" s="40" customFormat="1" x14ac:dyDescent="0.2">
      <c r="B27"/>
      <c r="C27"/>
    </row>
    <row r="28" spans="1:3" s="40" customFormat="1" x14ac:dyDescent="0.2">
      <c r="A28"/>
      <c r="B28"/>
      <c r="C28"/>
    </row>
    <row r="29" spans="1:3" s="40" customFormat="1" x14ac:dyDescent="0.2">
      <c r="A29"/>
      <c r="B29"/>
      <c r="C29"/>
    </row>
    <row r="30" spans="1:3" s="40" customFormat="1" x14ac:dyDescent="0.2">
      <c r="A30"/>
      <c r="B30"/>
      <c r="C30"/>
    </row>
    <row r="31" spans="1:3" s="40" customFormat="1" x14ac:dyDescent="0.2">
      <c r="A31"/>
      <c r="B31"/>
      <c r="C31"/>
    </row>
    <row r="32" spans="1:3" s="40" customFormat="1" x14ac:dyDescent="0.2">
      <c r="A32"/>
      <c r="B32"/>
      <c r="C32"/>
    </row>
    <row r="33" spans="1:3" s="40" customFormat="1" x14ac:dyDescent="0.2">
      <c r="A33"/>
      <c r="B33"/>
      <c r="C33"/>
    </row>
    <row r="34" spans="1:3" s="4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2017-03-24T19:32:42Z</dcterms:modified>
</cp:coreProperties>
</file>