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2\"/>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388" r:id="rId6"/>
  </pivotCaches>
</workbook>
</file>

<file path=xl/calcChain.xml><?xml version="1.0" encoding="utf-8"?>
<calcChain xmlns="http://schemas.openxmlformats.org/spreadsheetml/2006/main">
  <c r="A3" i="20" l="1"/>
  <c r="BJ10" i="19" l="1"/>
  <c r="BI10" i="19"/>
  <c r="BH10" i="19"/>
  <c r="BE10" i="19"/>
  <c r="BD10" i="19"/>
  <c r="BB10" i="19"/>
  <c r="AZ10" i="19"/>
  <c r="AX10" i="19"/>
  <c r="AW10" i="19"/>
  <c r="AY10" i="19" l="1"/>
  <c r="BC10" i="19"/>
  <c r="BG10" i="19"/>
  <c r="AS10" i="19" l="1"/>
  <c r="D10" i="19"/>
  <c r="AR10" i="19"/>
  <c r="AM10" i="19"/>
  <c r="AH10" i="19"/>
  <c r="Y10" i="19"/>
  <c r="T10" i="19"/>
  <c r="J10" i="19"/>
  <c r="N10" i="19"/>
  <c r="AI10" i="19"/>
  <c r="X10" i="19"/>
  <c r="AC10" i="19"/>
  <c r="AA10" i="19" l="1"/>
  <c r="U10" i="19"/>
  <c r="AO10" i="19"/>
  <c r="V10" i="19"/>
  <c r="K10" i="19"/>
  <c r="AE10" i="19"/>
  <c r="F10" i="19"/>
  <c r="P10" i="19"/>
  <c r="Z10" i="19"/>
  <c r="AJ10" i="19"/>
  <c r="AT10" i="19"/>
  <c r="AU10" i="19" l="1"/>
  <c r="AP10" i="19"/>
  <c r="Q10" i="19"/>
  <c r="G10" i="19"/>
  <c r="L10" i="19"/>
  <c r="AK10" i="19"/>
  <c r="AF10" i="19"/>
  <c r="BM10" i="19" l="1"/>
  <c r="BP10" i="19"/>
  <c r="BN10" i="19"/>
  <c r="BO10" i="19"/>
  <c r="E10" i="19" l="1"/>
  <c r="O10" i="19"/>
  <c r="AN10" i="19"/>
  <c r="AD10" i="19"/>
  <c r="S10" i="19"/>
  <c r="I10" i="19"/>
</calcChain>
</file>

<file path=xl/sharedStrings.xml><?xml version="1.0" encoding="utf-8"?>
<sst xmlns="http://schemas.openxmlformats.org/spreadsheetml/2006/main" count="172" uniqueCount="107">
  <si>
    <t>Aeromar</t>
  </si>
  <si>
    <r>
      <t xml:space="preserve">EMPRESAS NACIONALES/ </t>
    </r>
    <r>
      <rPr>
        <b/>
        <i/>
        <sz val="11"/>
        <rFont val="Arial"/>
        <family val="2"/>
      </rPr>
      <t>DOMESTIC AIR CARRIER</t>
    </r>
  </si>
  <si>
    <t>ESTADÍSTICA POR EMPRESA / AIR CARRIER STATISTICS</t>
  </si>
  <si>
    <t>Mar/Mar</t>
  </si>
  <si>
    <t>TAO</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</si>
  <si>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</si>
  <si>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</si>
  <si>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</si>
  <si>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</si>
  <si>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</si>
  <si>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</si>
  <si>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</si>
  <si>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</si>
  <si>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</si>
  <si>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</si>
  <si>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</si>
  <si>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</si>
  <si>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</si>
  <si>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</si>
  <si>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</si>
  <si>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</si>
  <si>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</si>
  <si>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</si>
  <si>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</si>
  <si>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</si>
  <si>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</si>
  <si>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</si>
  <si>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</si>
  <si>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</si>
  <si>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</si>
  <si>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</si>
  <si>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</si>
  <si>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</si>
  <si>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</si>
  <si>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</si>
  <si>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</si>
  <si>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</si>
  <si>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</si>
  <si>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</si>
  <si>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</si>
  <si>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</si>
  <si>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</si>
  <si>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</si>
  <si>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</si>
  <si>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</si>
  <si>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</si>
  <si>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</si>
  <si>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</si>
  <si>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</si>
  <si>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</si>
  <si>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</si>
  <si>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</si>
  <si>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Índice de puntualidad
(Ene-Dic)</t>
  </si>
  <si>
    <t>Total Anual 2016  (Ene-Dic)
Empresas Nacionales</t>
  </si>
  <si>
    <t>AEROPUERTO DE PIEDRAS NEGRAS</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</si>
  <si>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</si>
  <si>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</si>
  <si>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</si>
  <si>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</si>
  <si>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</si>
  <si>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</si>
  <si>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</si>
  <si>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</si>
  <si>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</si>
  <si>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</si>
  <si>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</si>
  <si>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</si>
  <si>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</si>
  <si>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</si>
  <si>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</si>
  <si>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</si>
  <si>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</si>
  <si>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</si>
  <si>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CARGA*</t>
  </si>
  <si>
    <t>OPERACIONES AEROLINEA*</t>
  </si>
  <si>
    <t>RAMPA AEROLINEA*</t>
  </si>
  <si>
    <t>TRIPULACIONES*</t>
  </si>
  <si>
    <t>TRAFICO/DOCUMENTACION*</t>
  </si>
  <si>
    <t>No Imputable</t>
  </si>
  <si>
    <t xml:space="preserve">APLICACIÓN DE CONTROL DE FLUJO </t>
  </si>
  <si>
    <t>METEOROLOGIA</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</si>
  <si>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</si>
  <si>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</si>
  <si>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</si>
  <si>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</si>
  <si>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</si>
  <si>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</si>
  <si>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</si>
  <si>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</si>
  <si>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</si>
  <si>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</si>
  <si>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</si>
  <si>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</si>
  <si>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</si>
  <si>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</si>
  <si>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</si>
  <si>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</si>
  <si>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</si>
  <si>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</si>
  <si>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</si>
  <si>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</si>
  <si>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</si>
  <si>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</si>
  <si>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</si>
  <si>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</si>
  <si>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 xml:space="preserve">Aplicación De Control De Flujo </t>
  </si>
  <si>
    <t>Meteorologia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</si>
</sst>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4" fillId="0" borderId="0" applyFont="0" applyFill="0" applyBorder="0" applyAlignment="0" applyProtection="0"/>
    <xf numFmtId="0" fontId="7"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7"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0" fillId="0" borderId="10" xfId="0" applyFill="1" applyBorder="1"/>
    <xf numFmtId="0" fontId="0" fillId="0" borderId="0" xfId="0" applyFill="1" applyBorder="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0" fontId="31" fillId="0" borderId="0" xfId="0" applyFont="1"/>
    <xf numFmtId="3" fontId="0" fillId="0" borderId="10" xfId="0" applyNumberFormat="1" applyFill="1" applyBorder="1"/>
    <xf numFmtId="9" fontId="0" fillId="0" borderId="0" xfId="0" applyNumberFormat="1"/>
    <xf numFmtId="0" fontId="8" fillId="0" borderId="0" xfId="0" applyFont="1" applyAlignment="1"/>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9" fillId="0" borderId="0" xfId="0" applyFont="1" applyAlignment="1"/>
    <xf numFmtId="0" fontId="2" fillId="0" borderId="0" xfId="103"/>
    <xf numFmtId="0" fontId="51"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1" fillId="24" borderId="10" xfId="104" applyFont="1" applyFill="1" applyBorder="1"/>
    <xf numFmtId="165" fontId="51"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Puntualidad'!$L$12</c:f>
              <c:strCache>
                <c:ptCount val="1"/>
                <c:pt idx="0">
                  <c:v>Índice de puntualidad
(Ene-Dic)</c:v>
                </c:pt>
              </c:strCache>
            </c:strRef>
          </c:tx>
          <c:invertIfNegative val="0"/>
          <c:cat>
            <c:strRef>
              <c:f>'Gráficos Índice de Puntualidad'!$J$13</c:f>
              <c:strCache>
                <c:ptCount val="1"/>
                <c:pt idx="0">
                  <c:v>Aeromar</c:v>
                </c:pt>
              </c:strCache>
            </c:strRef>
          </c:cat>
          <c:val>
            <c:numRef>
              <c:f>'Gráficos Índice de Puntualidad'!$L$13</c:f>
              <c:numCache>
                <c:formatCode>0%</c:formatCode>
                <c:ptCount val="1"/>
                <c:pt idx="0">
                  <c:v>0.91601049868766404</c:v>
                </c:pt>
              </c:numCache>
            </c:numRef>
          </c:val>
        </c:ser>
        <c:ser>
          <c:idx val="2"/>
          <c:order val="1"/>
          <c:tx>
            <c:strRef>
              <c:f>'Gráficos Índice de Puntualidad'!$M$12</c:f>
              <c:strCache>
                <c:ptCount val="1"/>
                <c:pt idx="0">
                  <c:v>Dentro del  Horario</c:v>
                </c:pt>
              </c:strCache>
            </c:strRef>
          </c:tx>
          <c:invertIfNegative val="0"/>
          <c:cat>
            <c:strRef>
              <c:f>'Gráficos Índice de Puntualidad'!$J$13</c:f>
              <c:strCache>
                <c:ptCount val="1"/>
                <c:pt idx="0">
                  <c:v>Aeromar</c:v>
                </c:pt>
              </c:strCache>
            </c:strRef>
          </c:cat>
          <c:val>
            <c:numRef>
              <c:f>'Gráficos Índice de Puntualidad'!$M$13</c:f>
              <c:numCache>
                <c:formatCode>0%</c:formatCode>
                <c:ptCount val="1"/>
                <c:pt idx="0">
                  <c:v>0.50656167979002631</c:v>
                </c:pt>
              </c:numCache>
            </c:numRef>
          </c:val>
        </c:ser>
        <c:dLbls>
          <c:showLegendKey val="0"/>
          <c:showVal val="0"/>
          <c:showCatName val="0"/>
          <c:showSerName val="0"/>
          <c:showPercent val="0"/>
          <c:showBubbleSize val="0"/>
        </c:dLbls>
        <c:gapWidth val="150"/>
        <c:axId val="553472288"/>
        <c:axId val="553472680"/>
      </c:barChart>
      <c:catAx>
        <c:axId val="55347228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53472680"/>
        <c:crosses val="autoZero"/>
        <c:auto val="1"/>
        <c:lblAlgn val="ctr"/>
        <c:lblOffset val="100"/>
        <c:noMultiLvlLbl val="0"/>
      </c:catAx>
      <c:valAx>
        <c:axId val="553472680"/>
        <c:scaling>
          <c:orientation val="minMax"/>
          <c:max val="1"/>
          <c:min val="0"/>
        </c:scaling>
        <c:delete val="0"/>
        <c:axPos val="l"/>
        <c:majorGridlines/>
        <c:numFmt formatCode="0%" sourceLinked="1"/>
        <c:majorTickMark val="out"/>
        <c:minorTickMark val="none"/>
        <c:tickLblPos val="nextTo"/>
        <c:crossAx val="553472288"/>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Piedras Negras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3.9312683788916537E-2"/>
                  <c:y val="-8.603204652998787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3"/>
              <c:layout>
                <c:manualLayout>
                  <c:x val="-1.2603871242083651E-2"/>
                  <c:y val="-6.6194597217364842E-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4"/>
                <c:pt idx="0">
                  <c:v>Operaciones a Tiempo</c:v>
                </c:pt>
                <c:pt idx="1">
                  <c:v>Operaciones Imputables</c:v>
                </c:pt>
                <c:pt idx="2">
                  <c:v>Aplicación De Control De Flujo </c:v>
                </c:pt>
                <c:pt idx="3">
                  <c:v>Meteorologia</c:v>
                </c:pt>
              </c:strCache>
            </c:strRef>
          </c:cat>
          <c:val>
            <c:numRef>
              <c:f>'Graficas Demoras'!$E$3:$E$9</c:f>
              <c:numCache>
                <c:formatCode>_-* #,##0_-;\-* #,##0_-;_-* "-"??_-;_-@_-</c:formatCode>
                <c:ptCount val="7"/>
                <c:pt idx="0">
                  <c:v>193</c:v>
                </c:pt>
                <c:pt idx="1">
                  <c:v>32</c:v>
                </c:pt>
                <c:pt idx="2">
                  <c:v>136</c:v>
                </c:pt>
                <c:pt idx="3">
                  <c:v>20</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24</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6.43022037037" createdVersion="5" refreshedVersion="5" minRefreshableVersion="3" recordCount="7">
  <cacheSource type="worksheet">
    <worksheetSource ref="A3:P10" sheet="base 2" r:id="rId2"/>
  </cacheSource>
  <cacheFields count="16">
    <cacheField name="Empresa" numFmtId="0">
      <sharedItems count="1">
        <s v="Aeromar"/>
      </sharedItems>
    </cacheField>
    <cacheField name="Nacionalidad" numFmtId="0">
      <sharedItems count="1">
        <s v="Mexicanas"/>
      </sharedItems>
    </cacheField>
    <cacheField name="Tipo de Demora" numFmtId="0">
      <sharedItems count="2">
        <s v="Imputable"/>
        <s v="No Imputable"/>
      </sharedItems>
    </cacheField>
    <cacheField name="Causas" numFmtId="0">
      <sharedItems count="7">
        <s v="CARGA*"/>
        <s v="OPERACIONES AEROLINEA*"/>
        <s v="RAMPA AEROLINEA*"/>
        <s v="TRAFICO/DOCUMENTACION*"/>
        <s v="TRIPULACIONES*"/>
        <s v="APLICACIÓN DE CONTROL DE FLUJO "/>
        <s v="METEOROLOGIA"/>
      </sharedItems>
    </cacheField>
    <cacheField name="Ene" numFmtId="0">
      <sharedItems containsSemiMixedTypes="0" containsString="0" containsNumber="1" containsInteger="1" minValue="0" maxValue="8"/>
    </cacheField>
    <cacheField name="Feb" numFmtId="0">
      <sharedItems containsSemiMixedTypes="0" containsString="0" containsNumber="1" containsInteger="1" minValue="0" maxValue="3"/>
    </cacheField>
    <cacheField name="Mar" numFmtId="0">
      <sharedItems containsSemiMixedTypes="0" containsString="0" containsNumber="1" containsInteger="1" minValue="0" maxValue="3"/>
    </cacheField>
    <cacheField name="Abr" numFmtId="0">
      <sharedItems containsSemiMixedTypes="0" containsString="0" containsNumber="1" containsInteger="1" minValue="0" maxValue="6"/>
    </cacheField>
    <cacheField name="May" numFmtId="0">
      <sharedItems containsSemiMixedTypes="0" containsString="0" containsNumber="1" containsInteger="1" minValue="0" maxValue="20"/>
    </cacheField>
    <cacheField name="Jun" numFmtId="0">
      <sharedItems containsSemiMixedTypes="0" containsString="0" containsNumber="1" containsInteger="1" minValue="0" maxValue="20"/>
    </cacheField>
    <cacheField name="Jul" numFmtId="0">
      <sharedItems containsSemiMixedTypes="0" containsString="0" containsNumber="1" containsInteger="1" minValue="0" maxValue="18"/>
    </cacheField>
    <cacheField name="Aug" numFmtId="0">
      <sharedItems containsSemiMixedTypes="0" containsString="0" containsNumber="1" containsInteger="1" minValue="0" maxValue="18"/>
    </cacheField>
    <cacheField name="Sep" numFmtId="0">
      <sharedItems containsSemiMixedTypes="0" containsString="0" containsNumber="1" containsInteger="1" minValue="0" maxValue="10"/>
    </cacheField>
    <cacheField name="Oct" numFmtId="0">
      <sharedItems containsSemiMixedTypes="0" containsString="0" containsNumber="1" containsInteger="1" minValue="0" maxValue="17"/>
    </cacheField>
    <cacheField name="Nov" numFmtId="0">
      <sharedItems containsSemiMixedTypes="0" containsString="0" containsNumber="1" containsInteger="1" minValue="0" maxValue="9"/>
    </cacheField>
    <cacheField name="Dec" numFmtId="0">
      <sharedItems containsSemiMixedTypes="0" containsString="0" containsNumber="1" containsInteger="1" minValue="0" maxValue="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x v="0"/>
    <x v="0"/>
    <x v="0"/>
    <n v="0"/>
    <n v="0"/>
    <n v="0"/>
    <n v="0"/>
    <n v="0"/>
    <n v="0"/>
    <n v="1"/>
    <n v="0"/>
    <n v="2"/>
    <n v="0"/>
    <n v="0"/>
    <n v="0"/>
  </r>
  <r>
    <x v="0"/>
    <x v="0"/>
    <x v="0"/>
    <x v="1"/>
    <n v="3"/>
    <n v="3"/>
    <n v="3"/>
    <n v="3"/>
    <n v="0"/>
    <n v="0"/>
    <n v="6"/>
    <n v="0"/>
    <n v="4"/>
    <n v="0"/>
    <n v="2"/>
    <n v="0"/>
  </r>
  <r>
    <x v="0"/>
    <x v="0"/>
    <x v="0"/>
    <x v="2"/>
    <n v="0"/>
    <n v="0"/>
    <n v="0"/>
    <n v="0"/>
    <n v="0"/>
    <n v="0"/>
    <n v="0"/>
    <n v="0"/>
    <n v="0"/>
    <n v="1"/>
    <n v="0"/>
    <n v="0"/>
  </r>
  <r>
    <x v="0"/>
    <x v="0"/>
    <x v="0"/>
    <x v="3"/>
    <n v="1"/>
    <n v="0"/>
    <n v="0"/>
    <n v="0"/>
    <n v="0"/>
    <n v="0"/>
    <n v="0"/>
    <n v="0"/>
    <n v="0"/>
    <n v="0"/>
    <n v="1"/>
    <n v="0"/>
  </r>
  <r>
    <x v="0"/>
    <x v="0"/>
    <x v="0"/>
    <x v="4"/>
    <n v="0"/>
    <n v="0"/>
    <n v="0"/>
    <n v="0"/>
    <n v="0"/>
    <n v="0"/>
    <n v="0"/>
    <n v="0"/>
    <n v="1"/>
    <n v="0"/>
    <n v="1"/>
    <n v="0"/>
  </r>
  <r>
    <x v="0"/>
    <x v="0"/>
    <x v="1"/>
    <x v="5"/>
    <n v="8"/>
    <n v="0"/>
    <n v="3"/>
    <n v="6"/>
    <n v="20"/>
    <n v="20"/>
    <n v="18"/>
    <n v="18"/>
    <n v="10"/>
    <n v="17"/>
    <n v="9"/>
    <n v="7"/>
  </r>
  <r>
    <x v="0"/>
    <x v="0"/>
    <x v="1"/>
    <x v="6"/>
    <n v="1"/>
    <n v="0"/>
    <n v="3"/>
    <n v="0"/>
    <n v="2"/>
    <n v="0"/>
    <n v="0"/>
    <n v="1"/>
    <n v="1"/>
    <n v="1"/>
    <n v="7"/>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88"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5" firstHeaderRow="0" firstDataRow="1" firstDataCol="1" rowPageCount="2" colPageCount="1"/>
  <pivotFields count="16">
    <pivotField axis="axisPage" showAll="0" sortType="ascending">
      <items count="2">
        <item x="0"/>
        <item t="default"/>
      </items>
    </pivotField>
    <pivotField axis="axisPage" showAll="0">
      <items count="2">
        <item x="0"/>
        <item t="default"/>
      </items>
    </pivotField>
    <pivotField axis="axisRow" showAll="0">
      <items count="3">
        <item x="0"/>
        <item x="1"/>
        <item t="default"/>
      </items>
    </pivotField>
    <pivotField axis="axisRow" showAll="0" sortType="descending">
      <items count="8">
        <item x="1"/>
        <item x="4"/>
        <item x="3"/>
        <item x="5"/>
        <item x="6"/>
        <item x="0"/>
        <item x="2"/>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0">
    <i>
      <x/>
    </i>
    <i r="1">
      <x v="5"/>
    </i>
    <i r="1">
      <x/>
    </i>
    <i r="1">
      <x v="6"/>
    </i>
    <i r="1">
      <x v="1"/>
    </i>
    <i r="1">
      <x v="2"/>
    </i>
    <i>
      <x v="1"/>
    </i>
    <i r="1">
      <x v="3"/>
    </i>
    <i r="1">
      <x v="4"/>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5">
            <x v="0"/>
            <x v="1"/>
            <x v="2"/>
            <x v="5"/>
            <x v="6"/>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5">
            <x v="0"/>
            <x v="1"/>
            <x v="2"/>
            <x v="5"/>
            <x v="6"/>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2">
            <x v="3"/>
            <x v="4"/>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14"/>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2"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7" t="s">
        <v>2</v>
      </c>
      <c r="B1" s="6"/>
      <c r="C1" s="6"/>
      <c r="D1" s="6"/>
      <c r="E1" s="6"/>
      <c r="F1" s="6"/>
      <c r="G1" s="3">
        <v>2016</v>
      </c>
      <c r="K1" s="6"/>
    </row>
    <row r="2" spans="1:68" x14ac:dyDescent="0.2">
      <c r="A2" s="8" t="s">
        <v>6</v>
      </c>
      <c r="B2" s="6"/>
      <c r="C2" s="6"/>
      <c r="D2" s="6"/>
      <c r="E2" s="6"/>
      <c r="F2" s="6"/>
      <c r="G2" s="32" t="s">
        <v>51</v>
      </c>
      <c r="K2" s="6"/>
    </row>
    <row r="3" spans="1:68" ht="15" x14ac:dyDescent="0.25">
      <c r="A3" s="36" t="s">
        <v>54</v>
      </c>
      <c r="B3" s="36"/>
      <c r="C3" s="36"/>
      <c r="D3" s="36"/>
      <c r="E3" s="35"/>
      <c r="F3" s="35"/>
      <c r="G3" s="35"/>
      <c r="K3" s="35"/>
    </row>
    <row r="4" spans="1:68" x14ac:dyDescent="0.2">
      <c r="A4" s="35"/>
      <c r="B4" s="35"/>
      <c r="C4" s="35"/>
      <c r="D4" s="35"/>
      <c r="E4" s="35"/>
      <c r="F4" s="35"/>
      <c r="G4" s="35"/>
      <c r="K4" s="35"/>
    </row>
    <row r="5" spans="1:68" ht="15" x14ac:dyDescent="0.25">
      <c r="A5" s="9" t="s">
        <v>1</v>
      </c>
      <c r="B5" s="6"/>
      <c r="C5" s="6"/>
      <c r="D5" s="6"/>
      <c r="E5" s="6"/>
      <c r="F5" s="6"/>
      <c r="G5" s="6"/>
      <c r="K5" s="6"/>
      <c r="AZ5" s="23"/>
    </row>
    <row r="6" spans="1:68" ht="12.75" customHeight="1" x14ac:dyDescent="0.2">
      <c r="A6" s="35" t="s">
        <v>22</v>
      </c>
      <c r="B6" s="6"/>
      <c r="C6" s="6"/>
      <c r="D6" s="6"/>
      <c r="E6" s="6"/>
      <c r="F6" s="6"/>
      <c r="G6" s="6"/>
      <c r="K6" s="6"/>
      <c r="BL6" s="58" t="s">
        <v>53</v>
      </c>
      <c r="BM6" s="58"/>
      <c r="BN6" s="58"/>
      <c r="BO6" s="58"/>
      <c r="BP6" s="58"/>
    </row>
    <row r="7" spans="1:68" x14ac:dyDescent="0.2">
      <c r="A7" s="60" t="s">
        <v>7</v>
      </c>
      <c r="B7" s="60" t="s">
        <v>5</v>
      </c>
      <c r="C7" s="62" t="s">
        <v>19</v>
      </c>
      <c r="D7" s="63"/>
      <c r="E7" s="63"/>
      <c r="F7" s="63"/>
      <c r="G7" s="64"/>
      <c r="H7" s="55" t="s">
        <v>9</v>
      </c>
      <c r="I7" s="56"/>
      <c r="J7" s="56"/>
      <c r="K7" s="56"/>
      <c r="L7" s="57"/>
      <c r="M7" s="62" t="s">
        <v>3</v>
      </c>
      <c r="N7" s="63"/>
      <c r="O7" s="63"/>
      <c r="P7" s="63"/>
      <c r="Q7" s="64"/>
      <c r="R7" s="55" t="s">
        <v>10</v>
      </c>
      <c r="S7" s="56"/>
      <c r="T7" s="56"/>
      <c r="U7" s="56"/>
      <c r="V7" s="57"/>
      <c r="W7" s="62" t="s">
        <v>11</v>
      </c>
      <c r="X7" s="63"/>
      <c r="Y7" s="63"/>
      <c r="Z7" s="63"/>
      <c r="AA7" s="64"/>
      <c r="AB7" s="55" t="s">
        <v>12</v>
      </c>
      <c r="AC7" s="56"/>
      <c r="AD7" s="56"/>
      <c r="AE7" s="56"/>
      <c r="AF7" s="57"/>
      <c r="AG7" s="62" t="s">
        <v>13</v>
      </c>
      <c r="AH7" s="63"/>
      <c r="AI7" s="63"/>
      <c r="AJ7" s="63"/>
      <c r="AK7" s="64"/>
      <c r="AL7" s="55" t="s">
        <v>14</v>
      </c>
      <c r="AM7" s="56"/>
      <c r="AN7" s="56"/>
      <c r="AO7" s="56"/>
      <c r="AP7" s="57"/>
      <c r="AQ7" s="62" t="s">
        <v>15</v>
      </c>
      <c r="AR7" s="63"/>
      <c r="AS7" s="63"/>
      <c r="AT7" s="63"/>
      <c r="AU7" s="64"/>
      <c r="AV7" s="55" t="s">
        <v>16</v>
      </c>
      <c r="AW7" s="56"/>
      <c r="AX7" s="56"/>
      <c r="AY7" s="56"/>
      <c r="AZ7" s="57"/>
      <c r="BA7" s="62" t="s">
        <v>17</v>
      </c>
      <c r="BB7" s="63"/>
      <c r="BC7" s="63"/>
      <c r="BD7" s="63"/>
      <c r="BE7" s="64"/>
      <c r="BF7" s="55" t="s">
        <v>18</v>
      </c>
      <c r="BG7" s="56"/>
      <c r="BH7" s="56"/>
      <c r="BI7" s="56"/>
      <c r="BJ7" s="57"/>
      <c r="BL7" s="59"/>
      <c r="BM7" s="59"/>
      <c r="BN7" s="59"/>
      <c r="BO7" s="59"/>
      <c r="BP7" s="59"/>
    </row>
    <row r="8" spans="1:68" ht="51" x14ac:dyDescent="0.2">
      <c r="A8" s="61"/>
      <c r="B8" s="61"/>
      <c r="C8" s="19" t="s">
        <v>24</v>
      </c>
      <c r="D8" s="19" t="s">
        <v>25</v>
      </c>
      <c r="E8" s="19" t="s">
        <v>26</v>
      </c>
      <c r="F8" s="19" t="s">
        <v>27</v>
      </c>
      <c r="G8" s="19" t="s">
        <v>8</v>
      </c>
      <c r="H8" s="18" t="s">
        <v>24</v>
      </c>
      <c r="I8" s="18" t="s">
        <v>25</v>
      </c>
      <c r="J8" s="18" t="s">
        <v>26</v>
      </c>
      <c r="K8" s="18" t="s">
        <v>27</v>
      </c>
      <c r="L8" s="18" t="s">
        <v>8</v>
      </c>
      <c r="M8" s="19" t="s">
        <v>24</v>
      </c>
      <c r="N8" s="19" t="s">
        <v>25</v>
      </c>
      <c r="O8" s="19" t="s">
        <v>26</v>
      </c>
      <c r="P8" s="19" t="s">
        <v>27</v>
      </c>
      <c r="Q8" s="19" t="s">
        <v>8</v>
      </c>
      <c r="R8" s="18" t="s">
        <v>24</v>
      </c>
      <c r="S8" s="18" t="s">
        <v>25</v>
      </c>
      <c r="T8" s="18" t="s">
        <v>26</v>
      </c>
      <c r="U8" s="18" t="s">
        <v>27</v>
      </c>
      <c r="V8" s="18" t="s">
        <v>8</v>
      </c>
      <c r="W8" s="19" t="s">
        <v>24</v>
      </c>
      <c r="X8" s="19" t="s">
        <v>25</v>
      </c>
      <c r="Y8" s="19" t="s">
        <v>26</v>
      </c>
      <c r="Z8" s="19" t="s">
        <v>27</v>
      </c>
      <c r="AA8" s="19" t="s">
        <v>8</v>
      </c>
      <c r="AB8" s="18" t="s">
        <v>24</v>
      </c>
      <c r="AC8" s="18" t="s">
        <v>25</v>
      </c>
      <c r="AD8" s="18" t="s">
        <v>26</v>
      </c>
      <c r="AE8" s="18" t="s">
        <v>27</v>
      </c>
      <c r="AF8" s="18" t="s">
        <v>8</v>
      </c>
      <c r="AG8" s="19" t="s">
        <v>24</v>
      </c>
      <c r="AH8" s="19" t="s">
        <v>25</v>
      </c>
      <c r="AI8" s="19" t="s">
        <v>26</v>
      </c>
      <c r="AJ8" s="19" t="s">
        <v>27</v>
      </c>
      <c r="AK8" s="19" t="s">
        <v>8</v>
      </c>
      <c r="AL8" s="18" t="s">
        <v>24</v>
      </c>
      <c r="AM8" s="18" t="s">
        <v>25</v>
      </c>
      <c r="AN8" s="18" t="s">
        <v>26</v>
      </c>
      <c r="AO8" s="18" t="s">
        <v>27</v>
      </c>
      <c r="AP8" s="18" t="s">
        <v>8</v>
      </c>
      <c r="AQ8" s="19" t="s">
        <v>24</v>
      </c>
      <c r="AR8" s="19" t="s">
        <v>25</v>
      </c>
      <c r="AS8" s="19" t="s">
        <v>26</v>
      </c>
      <c r="AT8" s="19" t="s">
        <v>27</v>
      </c>
      <c r="AU8" s="19" t="s">
        <v>8</v>
      </c>
      <c r="AV8" s="18" t="s">
        <v>24</v>
      </c>
      <c r="AW8" s="18" t="s">
        <v>25</v>
      </c>
      <c r="AX8" s="18" t="s">
        <v>26</v>
      </c>
      <c r="AY8" s="18" t="s">
        <v>27</v>
      </c>
      <c r="AZ8" s="18" t="s">
        <v>8</v>
      </c>
      <c r="BA8" s="19" t="s">
        <v>24</v>
      </c>
      <c r="BB8" s="19" t="s">
        <v>25</v>
      </c>
      <c r="BC8" s="19" t="s">
        <v>26</v>
      </c>
      <c r="BD8" s="19" t="s">
        <v>27</v>
      </c>
      <c r="BE8" s="19" t="s">
        <v>8</v>
      </c>
      <c r="BF8" s="18" t="s">
        <v>24</v>
      </c>
      <c r="BG8" s="18" t="s">
        <v>25</v>
      </c>
      <c r="BH8" s="18" t="s">
        <v>26</v>
      </c>
      <c r="BI8" s="18" t="s">
        <v>27</v>
      </c>
      <c r="BJ8" s="18" t="s">
        <v>8</v>
      </c>
      <c r="BL8" s="18" t="s">
        <v>24</v>
      </c>
      <c r="BM8" s="19" t="s">
        <v>25</v>
      </c>
      <c r="BN8" s="19" t="s">
        <v>26</v>
      </c>
      <c r="BO8" s="19" t="s">
        <v>27</v>
      </c>
      <c r="BP8" s="19" t="s">
        <v>8</v>
      </c>
    </row>
    <row r="9" spans="1:68" x14ac:dyDescent="0.2">
      <c r="A9" s="1" t="s">
        <v>4</v>
      </c>
      <c r="B9" s="1" t="s">
        <v>0</v>
      </c>
      <c r="C9" s="12">
        <v>30</v>
      </c>
      <c r="D9" s="25">
        <v>0.56666666666666665</v>
      </c>
      <c r="E9" s="25">
        <v>0.43333333333333335</v>
      </c>
      <c r="F9" s="25">
        <v>0.13333333333333333</v>
      </c>
      <c r="G9" s="25">
        <v>0.8666666666666667</v>
      </c>
      <c r="H9" s="12">
        <v>28</v>
      </c>
      <c r="I9" s="25">
        <v>0.8928571428571429</v>
      </c>
      <c r="J9" s="25">
        <v>0.10714285714285714</v>
      </c>
      <c r="K9" s="25">
        <v>0.10714285714285714</v>
      </c>
      <c r="L9" s="25">
        <v>0.8928571428571429</v>
      </c>
      <c r="M9" s="12">
        <v>28</v>
      </c>
      <c r="N9" s="25">
        <v>0.6785714285714286</v>
      </c>
      <c r="O9" s="25">
        <v>0.32142857142857145</v>
      </c>
      <c r="P9" s="25">
        <v>0.10714285714285714</v>
      </c>
      <c r="Q9" s="25">
        <v>0.8928571428571429</v>
      </c>
      <c r="R9" s="12">
        <v>30</v>
      </c>
      <c r="S9" s="25">
        <v>0.7</v>
      </c>
      <c r="T9" s="25">
        <v>0.3</v>
      </c>
      <c r="U9" s="25">
        <v>0.1</v>
      </c>
      <c r="V9" s="25">
        <v>0.9</v>
      </c>
      <c r="W9" s="12">
        <v>31</v>
      </c>
      <c r="X9" s="25">
        <v>0.29032258064516125</v>
      </c>
      <c r="Y9" s="25">
        <v>0.70967741935483875</v>
      </c>
      <c r="Z9" s="25">
        <v>0</v>
      </c>
      <c r="AA9" s="25">
        <v>1</v>
      </c>
      <c r="AB9" s="12">
        <v>30</v>
      </c>
      <c r="AC9" s="25">
        <v>0.33333333333333337</v>
      </c>
      <c r="AD9" s="25">
        <v>0.66666666666666663</v>
      </c>
      <c r="AE9" s="25">
        <v>0</v>
      </c>
      <c r="AF9" s="25">
        <v>1</v>
      </c>
      <c r="AG9" s="12">
        <v>33</v>
      </c>
      <c r="AH9" s="25">
        <v>0.24242424242424243</v>
      </c>
      <c r="AI9" s="25">
        <v>0.75757575757575757</v>
      </c>
      <c r="AJ9" s="25">
        <v>0.21212121212121213</v>
      </c>
      <c r="AK9" s="25">
        <v>0.78787878787878785</v>
      </c>
      <c r="AL9" s="12">
        <v>35</v>
      </c>
      <c r="AM9" s="25">
        <v>0.45714285714285718</v>
      </c>
      <c r="AN9" s="25">
        <v>0.54285714285714282</v>
      </c>
      <c r="AO9" s="25">
        <v>0</v>
      </c>
      <c r="AP9" s="25">
        <v>1</v>
      </c>
      <c r="AQ9" s="12">
        <v>35</v>
      </c>
      <c r="AR9" s="25">
        <v>0.48571428571428577</v>
      </c>
      <c r="AS9" s="25">
        <v>0.51428571428571423</v>
      </c>
      <c r="AT9" s="25">
        <v>0.2</v>
      </c>
      <c r="AU9" s="25">
        <v>0.8</v>
      </c>
      <c r="AV9" s="12">
        <v>34</v>
      </c>
      <c r="AW9" s="25">
        <v>0.44117647058823528</v>
      </c>
      <c r="AX9" s="25">
        <v>0.55882352941176472</v>
      </c>
      <c r="AY9" s="25">
        <v>2.9411764705882353E-2</v>
      </c>
      <c r="AZ9" s="25">
        <v>0.97058823529411764</v>
      </c>
      <c r="BA9" s="12">
        <v>36</v>
      </c>
      <c r="BB9" s="25">
        <v>0.44444444444444442</v>
      </c>
      <c r="BC9" s="25">
        <v>0.55555555555555558</v>
      </c>
      <c r="BD9" s="25">
        <v>0.1111111111111111</v>
      </c>
      <c r="BE9" s="25">
        <v>0.88888888888888884</v>
      </c>
      <c r="BF9" s="12">
        <v>31</v>
      </c>
      <c r="BG9" s="25">
        <v>0.64516129032258063</v>
      </c>
      <c r="BH9" s="25">
        <v>0.35483870967741937</v>
      </c>
      <c r="BI9" s="25">
        <v>0</v>
      </c>
      <c r="BJ9" s="25">
        <v>1</v>
      </c>
      <c r="BL9" s="21">
        <v>381</v>
      </c>
      <c r="BM9" s="27">
        <v>0.50656167979002631</v>
      </c>
      <c r="BN9" s="27">
        <v>0.49343832020997375</v>
      </c>
      <c r="BO9" s="27">
        <v>8.3989501312335957E-2</v>
      </c>
      <c r="BP9" s="27">
        <v>0.91601049868766404</v>
      </c>
    </row>
    <row r="10" spans="1:68" ht="12.75" customHeight="1" x14ac:dyDescent="0.2">
      <c r="A10" s="53" t="s">
        <v>23</v>
      </c>
      <c r="B10" s="54"/>
      <c r="C10" s="34"/>
      <c r="D10" s="26">
        <f>AVERAGE(D9:D9)</f>
        <v>0.56666666666666665</v>
      </c>
      <c r="E10" s="26">
        <f>AVERAGE(E9:E9)</f>
        <v>0.43333333333333335</v>
      </c>
      <c r="F10" s="26">
        <f>AVERAGE(F9:F9)</f>
        <v>0.13333333333333333</v>
      </c>
      <c r="G10" s="26">
        <f>AVERAGE(G9:G9)</f>
        <v>0.8666666666666667</v>
      </c>
      <c r="H10" s="5"/>
      <c r="I10" s="26">
        <f>AVERAGE(I9:I9)</f>
        <v>0.8928571428571429</v>
      </c>
      <c r="J10" s="26">
        <f>AVERAGE(J9:J9)</f>
        <v>0.10714285714285714</v>
      </c>
      <c r="K10" s="26">
        <f>AVERAGE(K9:K9)</f>
        <v>0.10714285714285714</v>
      </c>
      <c r="L10" s="26">
        <f>AVERAGE(L9:L9)</f>
        <v>0.8928571428571429</v>
      </c>
      <c r="M10" s="5"/>
      <c r="N10" s="26">
        <f>AVERAGE(N9:N9)</f>
        <v>0.6785714285714286</v>
      </c>
      <c r="O10" s="26">
        <f>AVERAGE(O9:O9)</f>
        <v>0.32142857142857145</v>
      </c>
      <c r="P10" s="26">
        <f>AVERAGE(P9:P9)</f>
        <v>0.10714285714285714</v>
      </c>
      <c r="Q10" s="26">
        <f>AVERAGE(Q9:Q9)</f>
        <v>0.8928571428571429</v>
      </c>
      <c r="R10" s="5"/>
      <c r="S10" s="26">
        <f>AVERAGE(S9:S9)</f>
        <v>0.7</v>
      </c>
      <c r="T10" s="26">
        <f>AVERAGE(T9:T9)</f>
        <v>0.3</v>
      </c>
      <c r="U10" s="26">
        <f>AVERAGE(U9:U9)</f>
        <v>0.1</v>
      </c>
      <c r="V10" s="26">
        <f>AVERAGE(V9:V9)</f>
        <v>0.9</v>
      </c>
      <c r="W10" s="5"/>
      <c r="X10" s="26">
        <f>AVERAGE(X9:X9)</f>
        <v>0.29032258064516125</v>
      </c>
      <c r="Y10" s="26">
        <f>AVERAGE(Y9:Y9)</f>
        <v>0.70967741935483875</v>
      </c>
      <c r="Z10" s="26">
        <f>AVERAGE(Z9:Z9)</f>
        <v>0</v>
      </c>
      <c r="AA10" s="26">
        <f>AVERAGE(AA9:AA9)</f>
        <v>1</v>
      </c>
      <c r="AB10" s="5"/>
      <c r="AC10" s="26">
        <f>AVERAGE(AC9:AC9)</f>
        <v>0.33333333333333337</v>
      </c>
      <c r="AD10" s="26">
        <f>AVERAGE(AD9:AD9)</f>
        <v>0.66666666666666663</v>
      </c>
      <c r="AE10" s="26">
        <f>AVERAGE(AE9:AE9)</f>
        <v>0</v>
      </c>
      <c r="AF10" s="26">
        <f>AVERAGE(AF9:AF9)</f>
        <v>1</v>
      </c>
      <c r="AG10" s="5"/>
      <c r="AH10" s="26">
        <f>AVERAGE(AH9:AH9)</f>
        <v>0.24242424242424243</v>
      </c>
      <c r="AI10" s="26">
        <f>AVERAGE(AI9:AI9)</f>
        <v>0.75757575757575757</v>
      </c>
      <c r="AJ10" s="26">
        <f>AVERAGE(AJ9:AJ9)</f>
        <v>0.21212121212121213</v>
      </c>
      <c r="AK10" s="26">
        <f>AVERAGE(AK9:AK9)</f>
        <v>0.78787878787878785</v>
      </c>
      <c r="AL10" s="5"/>
      <c r="AM10" s="26">
        <f>AVERAGE(AM9:AM9)</f>
        <v>0.45714285714285718</v>
      </c>
      <c r="AN10" s="26">
        <f>AVERAGE(AN9:AN9)</f>
        <v>0.54285714285714282</v>
      </c>
      <c r="AO10" s="26">
        <f>AVERAGE(AO9:AO9)</f>
        <v>0</v>
      </c>
      <c r="AP10" s="26">
        <f>AVERAGE(AP9:AP9)</f>
        <v>1</v>
      </c>
      <c r="AQ10" s="5"/>
      <c r="AR10" s="26">
        <f>AVERAGE(AR9:AR9)</f>
        <v>0.48571428571428577</v>
      </c>
      <c r="AS10" s="26">
        <f>AVERAGE(AS9:AS9)</f>
        <v>0.51428571428571423</v>
      </c>
      <c r="AT10" s="26">
        <f>AVERAGE(AT9:AT9)</f>
        <v>0.2</v>
      </c>
      <c r="AU10" s="26">
        <f>AVERAGE(AU9:AU9)</f>
        <v>0.8</v>
      </c>
      <c r="AV10" s="5"/>
      <c r="AW10" s="26">
        <f>AVERAGE(AW9:AW9)</f>
        <v>0.44117647058823528</v>
      </c>
      <c r="AX10" s="26">
        <f>AVERAGE(AX9:AX9)</f>
        <v>0.55882352941176472</v>
      </c>
      <c r="AY10" s="26">
        <f>AVERAGE(AY9:AY9)</f>
        <v>2.9411764705882353E-2</v>
      </c>
      <c r="AZ10" s="26">
        <f>AVERAGE(AZ9:AZ9)</f>
        <v>0.97058823529411764</v>
      </c>
      <c r="BA10" s="5"/>
      <c r="BB10" s="26">
        <f>AVERAGE(BB9:BB9)</f>
        <v>0.44444444444444442</v>
      </c>
      <c r="BC10" s="26">
        <f>AVERAGE(BC9:BC9)</f>
        <v>0.55555555555555558</v>
      </c>
      <c r="BD10" s="26">
        <f>AVERAGE(BD9:BD9)</f>
        <v>0.1111111111111111</v>
      </c>
      <c r="BE10" s="26">
        <f>AVERAGE(BE9:BE9)</f>
        <v>0.88888888888888884</v>
      </c>
      <c r="BF10" s="5"/>
      <c r="BG10" s="26">
        <f>AVERAGE(BG9:BG9)</f>
        <v>0.64516129032258063</v>
      </c>
      <c r="BH10" s="26">
        <f>AVERAGE(BH9:BH9)</f>
        <v>0.35483870967741937</v>
      </c>
      <c r="BI10" s="26">
        <f>AVERAGE(BI9:BI9)</f>
        <v>0</v>
      </c>
      <c r="BJ10" s="26">
        <f>AVERAGE(BJ9:BJ9)</f>
        <v>1</v>
      </c>
      <c r="BL10" s="24" t="s">
        <v>23</v>
      </c>
      <c r="BM10" s="26">
        <f>AVERAGE(BM9:BM9)</f>
        <v>0.50656167979002631</v>
      </c>
      <c r="BN10" s="26">
        <f>AVERAGE(BN9:BN9)</f>
        <v>0.49343832020997375</v>
      </c>
      <c r="BO10" s="26">
        <f>AVERAGE(BO9:BO9)</f>
        <v>8.3989501312335957E-2</v>
      </c>
      <c r="BP10" s="26">
        <f>AVERAGE(BP9:BP9)</f>
        <v>0.91601049868766404</v>
      </c>
    </row>
    <row r="11" spans="1:68" x14ac:dyDescent="0.2">
      <c r="A11" s="2"/>
      <c r="B11" s="2"/>
      <c r="C11" s="2"/>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BM11" s="13"/>
      <c r="BN11" s="13"/>
      <c r="BO11" s="13"/>
    </row>
    <row r="12" spans="1:68" x14ac:dyDescent="0.2">
      <c r="B12" s="32"/>
      <c r="C12" s="11"/>
    </row>
    <row r="14" spans="1:68" x14ac:dyDescent="0.2">
      <c r="B14" s="11"/>
    </row>
  </sheetData>
  <mergeCells count="16">
    <mergeCell ref="A10:B10"/>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23"/>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7" t="s">
        <v>2</v>
      </c>
      <c r="B1" s="6"/>
      <c r="C1" s="6"/>
      <c r="D1" s="6"/>
    </row>
    <row r="2" spans="1:17" x14ac:dyDescent="0.2">
      <c r="A2" s="8" t="s">
        <v>6</v>
      </c>
      <c r="B2" s="6"/>
      <c r="C2" s="6"/>
      <c r="D2" s="6"/>
    </row>
    <row r="3" spans="1:17" x14ac:dyDescent="0.2">
      <c r="A3" s="14" t="str">
        <f>+PUNTUALIDAD!A3</f>
        <v>AEROPUERTO DE PIEDRAS NEGRAS</v>
      </c>
      <c r="B3" s="14"/>
      <c r="C3" s="14"/>
      <c r="D3" s="14"/>
    </row>
    <row r="6" spans="1:17" x14ac:dyDescent="0.2">
      <c r="N6" s="16"/>
      <c r="P6" s="17"/>
      <c r="Q6" s="16"/>
    </row>
    <row r="7" spans="1:17" x14ac:dyDescent="0.2">
      <c r="N7" s="16"/>
      <c r="P7" s="17"/>
      <c r="Q7" s="16"/>
    </row>
    <row r="8" spans="1:17" x14ac:dyDescent="0.2">
      <c r="N8" s="16"/>
      <c r="P8" s="17"/>
      <c r="Q8" s="16"/>
    </row>
    <row r="9" spans="1:17" x14ac:dyDescent="0.2">
      <c r="N9" s="16"/>
      <c r="P9" s="17"/>
      <c r="Q9" s="16"/>
    </row>
    <row r="10" spans="1:17" x14ac:dyDescent="0.2">
      <c r="N10" s="16"/>
      <c r="P10" s="17"/>
      <c r="Q10" s="16"/>
    </row>
    <row r="11" spans="1:17" ht="12.75" customHeight="1" x14ac:dyDescent="0.2">
      <c r="N11" s="16"/>
      <c r="P11" s="17"/>
      <c r="Q11" s="16"/>
    </row>
    <row r="12" spans="1:17" ht="38.25" x14ac:dyDescent="0.2">
      <c r="J12" s="60" t="s">
        <v>20</v>
      </c>
      <c r="K12" s="60"/>
      <c r="L12" s="19" t="s">
        <v>52</v>
      </c>
      <c r="M12" s="19" t="s">
        <v>21</v>
      </c>
      <c r="N12" s="16"/>
    </row>
    <row r="13" spans="1:17" x14ac:dyDescent="0.2">
      <c r="J13" s="33" t="s">
        <v>0</v>
      </c>
      <c r="K13" s="20"/>
      <c r="L13" s="15">
        <v>0.91601049868766404</v>
      </c>
      <c r="M13" s="15">
        <v>0.50656167979002631</v>
      </c>
      <c r="P13" s="13"/>
    </row>
    <row r="17" spans="1:2" x14ac:dyDescent="0.2">
      <c r="A17" s="4"/>
      <c r="B17" s="13"/>
    </row>
    <row r="18" spans="1:2" x14ac:dyDescent="0.2">
      <c r="B18" s="13"/>
    </row>
    <row r="19" spans="1:2" x14ac:dyDescent="0.2">
      <c r="B19" s="13"/>
    </row>
    <row r="20" spans="1:2" x14ac:dyDescent="0.2">
      <c r="B20" s="13"/>
    </row>
    <row r="21" spans="1:2" x14ac:dyDescent="0.2">
      <c r="B21" s="13"/>
    </row>
    <row r="22" spans="1:2" x14ac:dyDescent="0.2">
      <c r="B22" s="13"/>
    </row>
    <row r="23" spans="1:2" x14ac:dyDescent="0.2">
      <c r="B23" s="13"/>
    </row>
  </sheetData>
  <mergeCells count="1">
    <mergeCell ref="J12:K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85" zoomScaleNormal="85" workbookViewId="0">
      <pane xSplit="1" ySplit="5" topLeftCell="B6" activePane="bottomRight" state="frozen"/>
      <selection pane="topRight" activeCell="B1" sqref="B1"/>
      <selection pane="bottomLeft" activeCell="A6" sqref="A6"/>
      <selection pane="bottomRight" activeCell="E21" sqref="E21"/>
    </sheetView>
  </sheetViews>
  <sheetFormatPr baseColWidth="10" defaultRowHeight="15" x14ac:dyDescent="0.25"/>
  <cols>
    <col min="1" max="1" width="36.5703125" style="37" customWidth="1"/>
    <col min="2" max="3" width="12.28515625" style="37" customWidth="1"/>
    <col min="4" max="4" width="12.5703125" style="37" customWidth="1"/>
    <col min="5" max="5" width="12.140625" style="37" customWidth="1"/>
    <col min="6" max="6" width="12.85546875" style="37" customWidth="1"/>
    <col min="7" max="7" width="12" style="37" customWidth="1"/>
    <col min="8" max="8" width="11.42578125" style="37" customWidth="1"/>
    <col min="9" max="9" width="12.42578125" style="37" customWidth="1"/>
    <col min="10" max="10" width="12.28515625" style="37" customWidth="1"/>
    <col min="11" max="11" width="12" style="37" customWidth="1"/>
    <col min="12" max="12" width="12.5703125" style="37" customWidth="1"/>
    <col min="13" max="13" width="12.28515625" style="37" customWidth="1"/>
    <col min="14" max="16384" width="11.42578125" style="37"/>
  </cols>
  <sheetData>
    <row r="1" spans="1:13" x14ac:dyDescent="0.25">
      <c r="A1"/>
      <c r="E1" s="38" t="s">
        <v>55</v>
      </c>
    </row>
    <row r="2" spans="1:13" x14ac:dyDescent="0.25">
      <c r="A2" s="37" t="s">
        <v>56</v>
      </c>
      <c r="B2" s="37" t="s">
        <v>57</v>
      </c>
    </row>
    <row r="3" spans="1:13" x14ac:dyDescent="0.25">
      <c r="A3" s="37" t="s">
        <v>58</v>
      </c>
      <c r="B3" s="37" t="s">
        <v>57</v>
      </c>
    </row>
    <row r="5" spans="1:13" x14ac:dyDescent="0.25">
      <c r="A5" s="37" t="s">
        <v>59</v>
      </c>
      <c r="B5" s="37" t="s">
        <v>60</v>
      </c>
      <c r="C5" s="37" t="s">
        <v>61</v>
      </c>
      <c r="D5" s="37" t="s">
        <v>62</v>
      </c>
      <c r="E5" s="37" t="s">
        <v>63</v>
      </c>
      <c r="F5" s="37" t="s">
        <v>64</v>
      </c>
      <c r="G5" s="37" t="s">
        <v>65</v>
      </c>
      <c r="H5" s="37" t="s">
        <v>66</v>
      </c>
      <c r="I5" s="37" t="s">
        <v>67</v>
      </c>
      <c r="J5" s="37" t="s">
        <v>68</v>
      </c>
      <c r="K5" s="37" t="s">
        <v>69</v>
      </c>
      <c r="L5" s="37" t="s">
        <v>70</v>
      </c>
      <c r="M5" s="37" t="s">
        <v>71</v>
      </c>
    </row>
    <row r="6" spans="1:13" x14ac:dyDescent="0.25">
      <c r="A6" s="44" t="s">
        <v>72</v>
      </c>
      <c r="B6" s="45">
        <v>4</v>
      </c>
      <c r="C6" s="45">
        <v>3</v>
      </c>
      <c r="D6" s="45">
        <v>3</v>
      </c>
      <c r="E6" s="45">
        <v>3</v>
      </c>
      <c r="F6" s="45">
        <v>0</v>
      </c>
      <c r="G6" s="45">
        <v>0</v>
      </c>
      <c r="H6" s="45">
        <v>7</v>
      </c>
      <c r="I6" s="45">
        <v>0</v>
      </c>
      <c r="J6" s="45">
        <v>7</v>
      </c>
      <c r="K6" s="45">
        <v>1</v>
      </c>
      <c r="L6" s="45">
        <v>4</v>
      </c>
      <c r="M6" s="45">
        <v>0</v>
      </c>
    </row>
    <row r="7" spans="1:13" x14ac:dyDescent="0.25">
      <c r="A7" s="46" t="s">
        <v>73</v>
      </c>
      <c r="B7" s="45">
        <v>0</v>
      </c>
      <c r="C7" s="45">
        <v>0</v>
      </c>
      <c r="D7" s="45">
        <v>0</v>
      </c>
      <c r="E7" s="45">
        <v>0</v>
      </c>
      <c r="F7" s="45">
        <v>0</v>
      </c>
      <c r="G7" s="45">
        <v>0</v>
      </c>
      <c r="H7" s="45">
        <v>1</v>
      </c>
      <c r="I7" s="45">
        <v>0</v>
      </c>
      <c r="J7" s="45">
        <v>2</v>
      </c>
      <c r="K7" s="45">
        <v>0</v>
      </c>
      <c r="L7" s="45">
        <v>0</v>
      </c>
      <c r="M7" s="45">
        <v>0</v>
      </c>
    </row>
    <row r="8" spans="1:13" x14ac:dyDescent="0.25">
      <c r="A8" s="46" t="s">
        <v>74</v>
      </c>
      <c r="B8" s="45">
        <v>3</v>
      </c>
      <c r="C8" s="45">
        <v>3</v>
      </c>
      <c r="D8" s="45">
        <v>3</v>
      </c>
      <c r="E8" s="45">
        <v>3</v>
      </c>
      <c r="F8" s="45">
        <v>0</v>
      </c>
      <c r="G8" s="45">
        <v>0</v>
      </c>
      <c r="H8" s="45">
        <v>6</v>
      </c>
      <c r="I8" s="45">
        <v>0</v>
      </c>
      <c r="J8" s="45">
        <v>4</v>
      </c>
      <c r="K8" s="45">
        <v>0</v>
      </c>
      <c r="L8" s="45">
        <v>2</v>
      </c>
      <c r="M8" s="45">
        <v>0</v>
      </c>
    </row>
    <row r="9" spans="1:13" x14ac:dyDescent="0.25">
      <c r="A9" s="46" t="s">
        <v>75</v>
      </c>
      <c r="B9" s="45">
        <v>0</v>
      </c>
      <c r="C9" s="45">
        <v>0</v>
      </c>
      <c r="D9" s="45">
        <v>0</v>
      </c>
      <c r="E9" s="45">
        <v>0</v>
      </c>
      <c r="F9" s="45">
        <v>0</v>
      </c>
      <c r="G9" s="45">
        <v>0</v>
      </c>
      <c r="H9" s="45">
        <v>0</v>
      </c>
      <c r="I9" s="45">
        <v>0</v>
      </c>
      <c r="J9" s="45">
        <v>0</v>
      </c>
      <c r="K9" s="45">
        <v>1</v>
      </c>
      <c r="L9" s="45">
        <v>0</v>
      </c>
      <c r="M9" s="45">
        <v>0</v>
      </c>
    </row>
    <row r="10" spans="1:13" x14ac:dyDescent="0.25">
      <c r="A10" s="46" t="s">
        <v>76</v>
      </c>
      <c r="B10" s="45">
        <v>0</v>
      </c>
      <c r="C10" s="45">
        <v>0</v>
      </c>
      <c r="D10" s="45">
        <v>0</v>
      </c>
      <c r="E10" s="45">
        <v>0</v>
      </c>
      <c r="F10" s="45">
        <v>0</v>
      </c>
      <c r="G10" s="45">
        <v>0</v>
      </c>
      <c r="H10" s="45">
        <v>0</v>
      </c>
      <c r="I10" s="45">
        <v>0</v>
      </c>
      <c r="J10" s="45">
        <v>1</v>
      </c>
      <c r="K10" s="45">
        <v>0</v>
      </c>
      <c r="L10" s="45">
        <v>1</v>
      </c>
      <c r="M10" s="45">
        <v>0</v>
      </c>
    </row>
    <row r="11" spans="1:13" x14ac:dyDescent="0.25">
      <c r="A11" s="46" t="s">
        <v>77</v>
      </c>
      <c r="B11" s="45">
        <v>1</v>
      </c>
      <c r="C11" s="45">
        <v>0</v>
      </c>
      <c r="D11" s="45">
        <v>0</v>
      </c>
      <c r="E11" s="45">
        <v>0</v>
      </c>
      <c r="F11" s="45">
        <v>0</v>
      </c>
      <c r="G11" s="45">
        <v>0</v>
      </c>
      <c r="H11" s="45">
        <v>0</v>
      </c>
      <c r="I11" s="45">
        <v>0</v>
      </c>
      <c r="J11" s="45">
        <v>0</v>
      </c>
      <c r="K11" s="45">
        <v>0</v>
      </c>
      <c r="L11" s="45">
        <v>1</v>
      </c>
      <c r="M11" s="45">
        <v>0</v>
      </c>
    </row>
    <row r="12" spans="1:13" x14ac:dyDescent="0.25">
      <c r="A12" s="41" t="s">
        <v>78</v>
      </c>
      <c r="B12" s="42">
        <v>9</v>
      </c>
      <c r="C12" s="42">
        <v>0</v>
      </c>
      <c r="D12" s="42">
        <v>6</v>
      </c>
      <c r="E12" s="42">
        <v>6</v>
      </c>
      <c r="F12" s="42">
        <v>22</v>
      </c>
      <c r="G12" s="42">
        <v>20</v>
      </c>
      <c r="H12" s="42">
        <v>18</v>
      </c>
      <c r="I12" s="42">
        <v>19</v>
      </c>
      <c r="J12" s="42">
        <v>11</v>
      </c>
      <c r="K12" s="42">
        <v>18</v>
      </c>
      <c r="L12" s="42">
        <v>16</v>
      </c>
      <c r="M12" s="42">
        <v>11</v>
      </c>
    </row>
    <row r="13" spans="1:13" x14ac:dyDescent="0.25">
      <c r="A13" s="43" t="s">
        <v>79</v>
      </c>
      <c r="B13" s="42">
        <v>8</v>
      </c>
      <c r="C13" s="42">
        <v>0</v>
      </c>
      <c r="D13" s="42">
        <v>3</v>
      </c>
      <c r="E13" s="42">
        <v>6</v>
      </c>
      <c r="F13" s="42">
        <v>20</v>
      </c>
      <c r="G13" s="42">
        <v>20</v>
      </c>
      <c r="H13" s="42">
        <v>18</v>
      </c>
      <c r="I13" s="42">
        <v>18</v>
      </c>
      <c r="J13" s="42">
        <v>10</v>
      </c>
      <c r="K13" s="42">
        <v>17</v>
      </c>
      <c r="L13" s="42">
        <v>9</v>
      </c>
      <c r="M13" s="42">
        <v>7</v>
      </c>
    </row>
    <row r="14" spans="1:13" x14ac:dyDescent="0.25">
      <c r="A14" s="43" t="s">
        <v>80</v>
      </c>
      <c r="B14" s="42">
        <v>1</v>
      </c>
      <c r="C14" s="42">
        <v>0</v>
      </c>
      <c r="D14" s="42">
        <v>3</v>
      </c>
      <c r="E14" s="42">
        <v>0</v>
      </c>
      <c r="F14" s="42">
        <v>2</v>
      </c>
      <c r="G14" s="42">
        <v>0</v>
      </c>
      <c r="H14" s="42">
        <v>0</v>
      </c>
      <c r="I14" s="42">
        <v>1</v>
      </c>
      <c r="J14" s="42">
        <v>1</v>
      </c>
      <c r="K14" s="42">
        <v>1</v>
      </c>
      <c r="L14" s="42">
        <v>7</v>
      </c>
      <c r="M14" s="42">
        <v>4</v>
      </c>
    </row>
    <row r="15" spans="1:13" x14ac:dyDescent="0.25">
      <c r="A15" s="40" t="s">
        <v>81</v>
      </c>
      <c r="B15" s="39">
        <v>13</v>
      </c>
      <c r="C15" s="39">
        <v>3</v>
      </c>
      <c r="D15" s="39">
        <v>9</v>
      </c>
      <c r="E15" s="39">
        <v>9</v>
      </c>
      <c r="F15" s="39">
        <v>22</v>
      </c>
      <c r="G15" s="39">
        <v>20</v>
      </c>
      <c r="H15" s="39">
        <v>25</v>
      </c>
      <c r="I15" s="39">
        <v>19</v>
      </c>
      <c r="J15" s="39">
        <v>18</v>
      </c>
      <c r="K15" s="39">
        <v>19</v>
      </c>
      <c r="L15" s="39">
        <v>20</v>
      </c>
      <c r="M15" s="39">
        <v>11</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47"/>
    <col min="4" max="4" width="33.85546875" style="47" bestFit="1" customWidth="1"/>
    <col min="5" max="5" width="13.5703125" style="47" bestFit="1" customWidth="1"/>
    <col min="6" max="6" width="24.85546875" customWidth="1"/>
    <col min="7" max="16384" width="11.42578125" style="47"/>
  </cols>
  <sheetData>
    <row r="2" spans="4:7" x14ac:dyDescent="0.25">
      <c r="D2" s="48" t="s">
        <v>101</v>
      </c>
      <c r="E2" s="49" t="s">
        <v>102</v>
      </c>
    </row>
    <row r="3" spans="4:7" x14ac:dyDescent="0.25">
      <c r="D3" s="50" t="s">
        <v>103</v>
      </c>
      <c r="E3" s="51">
        <v>193</v>
      </c>
    </row>
    <row r="4" spans="4:7" x14ac:dyDescent="0.25">
      <c r="D4" s="50" t="s">
        <v>104</v>
      </c>
      <c r="E4" s="51">
        <v>32</v>
      </c>
      <c r="G4" s="52"/>
    </row>
    <row r="5" spans="4:7" x14ac:dyDescent="0.25">
      <c r="D5" s="50" t="s">
        <v>105</v>
      </c>
      <c r="E5" s="51">
        <v>136</v>
      </c>
      <c r="G5" s="52"/>
    </row>
    <row r="6" spans="4:7" x14ac:dyDescent="0.25">
      <c r="D6" s="50" t="s">
        <v>106</v>
      </c>
      <c r="E6" s="51">
        <v>20</v>
      </c>
      <c r="G6" s="52"/>
    </row>
    <row r="7" spans="4:7" x14ac:dyDescent="0.25">
      <c r="D7"/>
      <c r="E7"/>
      <c r="G7" s="52"/>
    </row>
    <row r="8" spans="4:7" x14ac:dyDescent="0.25">
      <c r="D8"/>
      <c r="E8"/>
      <c r="G8" s="52"/>
    </row>
    <row r="9" spans="4:7" x14ac:dyDescent="0.25">
      <c r="D9"/>
      <c r="E9"/>
      <c r="G9" s="52"/>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39" sqref="B39"/>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31"/>
      <c r="B3" s="31"/>
      <c r="C3" s="31"/>
    </row>
    <row r="4" spans="1:3" s="31" customFormat="1" x14ac:dyDescent="0.2">
      <c r="B4" s="28" t="s">
        <v>28</v>
      </c>
      <c r="C4" s="29" t="s">
        <v>82</v>
      </c>
    </row>
    <row r="5" spans="1:3" s="31" customFormat="1" ht="25.5" x14ac:dyDescent="0.2">
      <c r="B5" s="30" t="s">
        <v>30</v>
      </c>
      <c r="C5" s="30" t="s">
        <v>83</v>
      </c>
    </row>
    <row r="6" spans="1:3" s="31" customFormat="1" x14ac:dyDescent="0.2">
      <c r="B6" s="30" t="s">
        <v>29</v>
      </c>
      <c r="C6" s="30" t="s">
        <v>84</v>
      </c>
    </row>
    <row r="7" spans="1:3" s="31" customFormat="1" x14ac:dyDescent="0.2">
      <c r="B7" s="30" t="s">
        <v>31</v>
      </c>
      <c r="C7" s="30" t="s">
        <v>85</v>
      </c>
    </row>
    <row r="8" spans="1:3" s="31" customFormat="1" ht="38.25" x14ac:dyDescent="0.2">
      <c r="B8" s="30" t="s">
        <v>32</v>
      </c>
      <c r="C8" s="30" t="s">
        <v>86</v>
      </c>
    </row>
    <row r="9" spans="1:3" s="31" customFormat="1" x14ac:dyDescent="0.2">
      <c r="B9" s="30" t="s">
        <v>33</v>
      </c>
      <c r="C9" s="30" t="s">
        <v>87</v>
      </c>
    </row>
    <row r="10" spans="1:3" s="31" customFormat="1" ht="25.5" x14ac:dyDescent="0.2">
      <c r="B10" s="30" t="s">
        <v>34</v>
      </c>
      <c r="C10" s="30" t="s">
        <v>88</v>
      </c>
    </row>
    <row r="11" spans="1:3" s="31" customFormat="1" x14ac:dyDescent="0.2">
      <c r="B11" s="30" t="s">
        <v>35</v>
      </c>
      <c r="C11" s="30" t="s">
        <v>36</v>
      </c>
    </row>
    <row r="12" spans="1:3" s="31" customFormat="1" x14ac:dyDescent="0.2">
      <c r="B12" s="30" t="s">
        <v>37</v>
      </c>
      <c r="C12" s="30" t="s">
        <v>89</v>
      </c>
    </row>
    <row r="13" spans="1:3" s="31" customFormat="1" ht="25.5" x14ac:dyDescent="0.2">
      <c r="B13" s="30" t="s">
        <v>39</v>
      </c>
      <c r="C13" s="30" t="s">
        <v>40</v>
      </c>
    </row>
    <row r="14" spans="1:3" s="31" customFormat="1" ht="25.5" x14ac:dyDescent="0.2">
      <c r="B14" s="30" t="s">
        <v>38</v>
      </c>
      <c r="C14" s="30" t="s">
        <v>90</v>
      </c>
    </row>
    <row r="15" spans="1:3" s="31" customFormat="1" ht="38.25" x14ac:dyDescent="0.2">
      <c r="B15" s="30" t="s">
        <v>41</v>
      </c>
      <c r="C15" s="30" t="s">
        <v>91</v>
      </c>
    </row>
    <row r="16" spans="1:3" s="31" customFormat="1" ht="25.5" x14ac:dyDescent="0.2">
      <c r="B16" s="30" t="s">
        <v>42</v>
      </c>
      <c r="C16" s="30" t="s">
        <v>92</v>
      </c>
    </row>
    <row r="17" spans="1:3" s="31" customFormat="1" ht="25.5" x14ac:dyDescent="0.2">
      <c r="B17" s="30" t="s">
        <v>43</v>
      </c>
      <c r="C17" s="30" t="s">
        <v>93</v>
      </c>
    </row>
    <row r="18" spans="1:3" s="31" customFormat="1" ht="25.5" x14ac:dyDescent="0.2">
      <c r="B18" s="30" t="s">
        <v>44</v>
      </c>
      <c r="C18" s="30" t="s">
        <v>94</v>
      </c>
    </row>
    <row r="19" spans="1:3" s="31" customFormat="1" x14ac:dyDescent="0.2">
      <c r="B19" s="30" t="s">
        <v>45</v>
      </c>
      <c r="C19" s="30" t="s">
        <v>95</v>
      </c>
    </row>
    <row r="20" spans="1:3" s="31" customFormat="1" ht="51" x14ac:dyDescent="0.2">
      <c r="B20" s="30" t="s">
        <v>46</v>
      </c>
      <c r="C20" s="30" t="s">
        <v>96</v>
      </c>
    </row>
    <row r="21" spans="1:3" s="31" customFormat="1" x14ac:dyDescent="0.2">
      <c r="B21" s="30" t="s">
        <v>48</v>
      </c>
      <c r="C21" s="30" t="s">
        <v>97</v>
      </c>
    </row>
    <row r="22" spans="1:3" s="31" customFormat="1" x14ac:dyDescent="0.2">
      <c r="B22" s="30" t="s">
        <v>47</v>
      </c>
      <c r="C22" s="30" t="s">
        <v>98</v>
      </c>
    </row>
    <row r="23" spans="1:3" s="31" customFormat="1" ht="38.25" x14ac:dyDescent="0.2">
      <c r="B23" s="30" t="s">
        <v>49</v>
      </c>
      <c r="C23" s="30" t="s">
        <v>99</v>
      </c>
    </row>
    <row r="24" spans="1:3" s="31" customFormat="1" ht="25.5" x14ac:dyDescent="0.2">
      <c r="B24" s="30" t="s">
        <v>50</v>
      </c>
      <c r="C24" s="30" t="s">
        <v>100</v>
      </c>
    </row>
    <row r="25" spans="1:3" s="31" customFormat="1" x14ac:dyDescent="0.2">
      <c r="B25"/>
      <c r="C25"/>
    </row>
    <row r="26" spans="1:3" s="31" customFormat="1" x14ac:dyDescent="0.2">
      <c r="B26"/>
      <c r="C26"/>
    </row>
    <row r="27" spans="1:3" s="31" customFormat="1" x14ac:dyDescent="0.2">
      <c r="B27"/>
      <c r="C27"/>
    </row>
    <row r="28" spans="1:3" s="31" customFormat="1" x14ac:dyDescent="0.2">
      <c r="A28"/>
      <c r="B28"/>
      <c r="C28"/>
    </row>
    <row r="29" spans="1:3" s="31" customFormat="1" x14ac:dyDescent="0.2">
      <c r="A29"/>
      <c r="B29"/>
      <c r="C29"/>
    </row>
    <row r="30" spans="1:3" s="31" customFormat="1" x14ac:dyDescent="0.2">
      <c r="A30"/>
      <c r="B30"/>
      <c r="C30"/>
    </row>
    <row r="31" spans="1:3" s="31" customFormat="1" x14ac:dyDescent="0.2">
      <c r="A31"/>
      <c r="B31"/>
      <c r="C31"/>
    </row>
    <row r="32" spans="1:3" s="31" customFormat="1" x14ac:dyDescent="0.2">
      <c r="A32"/>
      <c r="B32"/>
      <c r="C32"/>
    </row>
    <row r="33" spans="1:3" s="31" customFormat="1" x14ac:dyDescent="0.2">
      <c r="A33"/>
      <c r="B33"/>
      <c r="C33"/>
    </row>
    <row r="34" spans="1:3" s="31"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2017-03-24T19:33:55Z</dcterms:modified>
</cp:coreProperties>
</file>