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nequizm\Desktop\Ernesto Puntualidad y quejas VF\Indice de puntualidad\PUBLICACIONES\2017\REGION 2\"/>
    </mc:Choice>
  </mc:AlternateContent>
  <bookViews>
    <workbookView xWindow="0" yWindow="0" windowWidth="21600" windowHeight="9735" tabRatio="496"/>
  </bookViews>
  <sheets>
    <sheet name="PUNTUALIDAD" sheetId="19" r:id="rId1"/>
    <sheet name="Gráficos Índice de Puntualidad" sheetId="20" r:id="rId2"/>
    <sheet name="Detalle Total de Causas" sheetId="21" r:id="rId3"/>
    <sheet name="Graficas Demoras" sheetId="22" r:id="rId4"/>
    <sheet name="Notas" sheetId="17" r:id="rId5"/>
  </sheets>
  <calcPr calcId="152511"/>
  <pivotCaches>
    <pivotCache cacheId="386" r:id="rId6"/>
  </pivotCaches>
</workbook>
</file>

<file path=xl/calcChain.xml><?xml version="1.0" encoding="utf-8"?>
<calcChain xmlns="http://schemas.openxmlformats.org/spreadsheetml/2006/main">
  <c r="A3" i="20" l="1"/>
  <c r="BJ11" i="19" l="1"/>
  <c r="BI11" i="19"/>
  <c r="BH11" i="19"/>
  <c r="BE11" i="19"/>
  <c r="BD11" i="19"/>
  <c r="BB11" i="19"/>
  <c r="AZ11" i="19"/>
  <c r="AX11" i="19"/>
  <c r="AW11" i="19"/>
  <c r="AY11" i="19" l="1"/>
  <c r="BC11" i="19"/>
  <c r="BG11" i="19"/>
  <c r="AS11" i="19" l="1"/>
  <c r="D11" i="19"/>
  <c r="AR11" i="19"/>
  <c r="AM11" i="19"/>
  <c r="AH11" i="19"/>
  <c r="Y11" i="19"/>
  <c r="T11" i="19"/>
  <c r="J11" i="19"/>
  <c r="N11" i="19"/>
  <c r="AI11" i="19"/>
  <c r="X11" i="19"/>
  <c r="AC11" i="19"/>
  <c r="AA11" i="19" l="1"/>
  <c r="U11" i="19"/>
  <c r="AO11" i="19"/>
  <c r="V11" i="19"/>
  <c r="K11" i="19"/>
  <c r="AE11" i="19"/>
  <c r="F11" i="19"/>
  <c r="P11" i="19"/>
  <c r="Z11" i="19"/>
  <c r="AJ11" i="19"/>
  <c r="AT11" i="19"/>
  <c r="AU11" i="19" l="1"/>
  <c r="AP11" i="19"/>
  <c r="Q11" i="19"/>
  <c r="G11" i="19"/>
  <c r="L11" i="19"/>
  <c r="AK11" i="19"/>
  <c r="AF11" i="19"/>
  <c r="BM11" i="19" l="1"/>
  <c r="BP11" i="19"/>
  <c r="BN11" i="19"/>
  <c r="BO11" i="19"/>
  <c r="E11" i="19" l="1"/>
  <c r="O11" i="19"/>
  <c r="AN11" i="19"/>
  <c r="AD11" i="19"/>
  <c r="S11" i="19"/>
  <c r="I11" i="19"/>
</calcChain>
</file>

<file path=xl/sharedStrings.xml><?xml version="1.0" encoding="utf-8"?>
<sst xmlns="http://schemas.openxmlformats.org/spreadsheetml/2006/main" count="206" uniqueCount="110">
  <si>
    <t>Aeroméxico Connect (Aerolitoral)</t>
  </si>
  <si>
    <t>Aeromar</t>
  </si>
  <si>
    <r>
      <t xml:space="preserve">EMPRESAS NACIONALES/ </t>
    </r>
    <r>
      <rPr>
        <b/>
        <i/>
        <sz val="11"/>
        <rFont val="Arial"/>
        <family val="2"/>
      </rPr>
      <t>DOMESTIC AIR CARRIER</t>
    </r>
  </si>
  <si>
    <t>ESTADÍSTICA POR EMPRESA / AIR CARRIER STATISTICS</t>
  </si>
  <si>
    <t>Mar/Mar</t>
  </si>
  <si>
    <t>SLI</t>
  </si>
  <si>
    <t>TAO</t>
  </si>
  <si>
    <t>E m p r e s a / Air Carrier</t>
  </si>
  <si>
    <t>ÍNDICE DE PUNTUALIDAD/ PUNCTUALITY INDEX</t>
  </si>
  <si>
    <t>IATA</t>
  </si>
  <si>
    <t>Índice Puntualidad</t>
  </si>
  <si>
    <t>Feb/Feb</t>
  </si>
  <si>
    <t>Abr/Apr</t>
  </si>
  <si>
    <t>May/May</t>
  </si>
  <si>
    <t>Jun/Jun</t>
  </si>
  <si>
    <t>Jul/Jul</t>
  </si>
  <si>
    <t>Ago/Aug</t>
  </si>
  <si>
    <t>Sep/Sep</t>
  </si>
  <si>
    <t>Oct/Oct</t>
  </si>
  <si>
    <t>Nov/Nov</t>
  </si>
  <si>
    <t>Dic/Dec</t>
  </si>
  <si>
    <r>
      <t>Ene/</t>
    </r>
    <r>
      <rPr>
        <b/>
        <i/>
        <sz val="10"/>
        <color theme="0"/>
        <rFont val="Arial"/>
        <family val="2"/>
      </rPr>
      <t>Jan</t>
    </r>
  </si>
  <si>
    <t>Aerolínea</t>
  </si>
  <si>
    <t>Dentro del  Horario</t>
  </si>
  <si>
    <r>
      <t>EN SERVICIO REGULAR/ SCHEDULED</t>
    </r>
    <r>
      <rPr>
        <b/>
        <i/>
        <sz val="10"/>
        <rFont val="Arial"/>
        <family val="2"/>
      </rPr>
      <t xml:space="preserve"> SERVICE</t>
    </r>
  </si>
  <si>
    <t>Promedio Empresas Nacionales</t>
  </si>
  <si>
    <t>Total de Operaciones</t>
  </si>
  <si>
    <t>% de Operaciones a Tiempo</t>
  </si>
  <si>
    <t>% de Operaciones con Demora</t>
  </si>
  <si>
    <t>% de Operaciones con Demora Imputable a la Aerolínea</t>
  </si>
  <si>
    <t>Concepto</t>
  </si>
  <si>
    <t>Accidente por un tercero</t>
  </si>
  <si>
    <t>Accidente*</t>
  </si>
  <si>
    <t>Aerocares</t>
  </si>
  <si>
    <t xml:space="preserve">Aplicación de control de flujo </t>
  </si>
  <si>
    <t>Autoridades</t>
  </si>
  <si>
    <t>Carga*</t>
  </si>
  <si>
    <t>Comisariato*</t>
  </si>
  <si>
    <t xml:space="preserve">Falta de alimentos, carga de alimentos tarde, etc. </t>
  </si>
  <si>
    <t>Evento ocasional</t>
  </si>
  <si>
    <t>Incidente por un tercero</t>
  </si>
  <si>
    <t>Incidente*</t>
  </si>
  <si>
    <t>Todo aquel suceso relacionado con la utilización de una aeronave que no llegue a ser accidente, que afecte o pueda afectar la seguridad de las operaciones.</t>
  </si>
  <si>
    <t>Infraestructura aeroportuaria</t>
  </si>
  <si>
    <t>Mantenimiento aeronaves*</t>
  </si>
  <si>
    <t>Meteorología</t>
  </si>
  <si>
    <t>Operaciones aerolínea*</t>
  </si>
  <si>
    <t>Pasillos</t>
  </si>
  <si>
    <t>Rampa aerolínea*</t>
  </si>
  <si>
    <t>Repercusiones por un tercero</t>
  </si>
  <si>
    <t>Repercusiones*</t>
  </si>
  <si>
    <t>Trafico/documentación*</t>
  </si>
  <si>
    <t>Tripulaciones*</t>
  </si>
  <si>
    <t xml:space="preserve">Fuente: Comandancia del Aeropuerto, Subcomité de Demoras
</t>
  </si>
  <si>
    <t>Índice de puntualidad
(Ene-Dic)</t>
  </si>
  <si>
    <t>Total Anual 2016  (Ene-Dic)
Empresas Nacionales</t>
  </si>
  <si>
    <t>-</t>
  </si>
  <si>
    <t>AEROPUERTO DE MATAMOROS</t>
  </si>
  <si>
    <t>Aeroméxico Connect</t>
  </si>
  <si>
    <t>*Imputables a la Aerolínea</t>
  </si>
  <si>
    <t>Nacionalidad</t>
  </si>
  <si>
    <t>(Todas)</t>
  </si>
  <si>
    <t>Empresa</t>
  </si>
  <si>
    <t>Etiquetas de fila</t>
  </si>
  <si>
    <t>Suma de Ene</t>
  </si>
  <si>
    <t>Suma de Feb</t>
  </si>
  <si>
    <t>Suma de Mar</t>
  </si>
  <si>
    <t>Suma de Abr</t>
  </si>
  <si>
    <t>Suma de May</t>
  </si>
  <si>
    <t>Suma de Jun</t>
  </si>
  <si>
    <t>Suma de Jul</t>
  </si>
  <si>
    <t>Suma de Aug</t>
  </si>
  <si>
    <t>Suma de Sep</t>
  </si>
  <si>
    <t>Suma de Oct</t>
  </si>
  <si>
    <t>Suma de Nov</t>
  </si>
  <si>
    <t>Suma de Dec</t>
  </si>
  <si>
    <t>Imputable</t>
  </si>
  <si>
    <t>REPERCUCIONES*</t>
  </si>
  <si>
    <t>TRIPULACIONES*</t>
  </si>
  <si>
    <t>No Imputable</t>
  </si>
  <si>
    <t xml:space="preserve">APLICACIÓN DE CONTROL DE FLUJO </t>
  </si>
  <si>
    <t>REPERCUCIONES POR UN TERCERO</t>
  </si>
  <si>
    <t>METEOROLOGIA</t>
  </si>
  <si>
    <t>Total general</t>
  </si>
  <si>
    <t>Descripción de las Causas de las Demoras</t>
  </si>
  <si>
    <t>Todo suceso por el que se cause la muerte o lesiones graves a personas a bordo de la aeronave o bien, se ocasionen daños o roturas estructurales a la aeronave, o por el que la aeronave desaparezca o se encuentre en un lugar inaccesible</t>
  </si>
  <si>
    <t>Aquel accidente no relacionado a la aerolínea (Instituciones, organismos, empresas, individuos, entre otros)</t>
  </si>
  <si>
    <t>Falta de “aerocares” y/o deficiencia en el servicio (vehículo que facilita el transporte de pasajeros y equipaje)</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</si>
  <si>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</si>
  <si>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Falta de personal o trabajo deficiente, Aduana, Migración, SAGARPA, PFP, PGR, SENASICA, Sanidad.</t>
  </si>
  <si>
    <t>Errores documentando material no permitido, sobreventa de los espacios para carga, falta de guías de carga que se transporta, aceptación tardía, llegada tarde al avión, empaque inadecuado, etc.</t>
  </si>
  <si>
    <t>Amenaza de bomba, salida/entrada del avión presidencial, activación de áreas militares y/o operaciones militares, etc.</t>
  </si>
  <si>
    <t>Aquel incidente no relacionado a la aerolínea (Colisiones en el remolque, daño en la Carga/Descarga, golpes al avión en la plataforma, entre otros)</t>
  </si>
  <si>
    <t>Saturación de filtros de seguridad, demoras ocasionadas por falta de pantallas, información deficiente o con información errónea, mantenimiento de las áreas operacionales, falta o inadecuada limpieza de las áreas operacionales, plataforma congestionada, entre otros.</t>
  </si>
  <si>
    <t>Falta del personal, espera de refacciones, cambio de avión por razones técnicas, entrega tarde del avión por servicio programado o no programado de mantenimiento, falta de partes en almacén, etc.</t>
  </si>
  <si>
    <t>Reportes de tiempo de la estación de salida (bajo limites), Reportes de tiempo de ruta o alterno (bajo limites),  Reportes de tiempo de la estación de destino (bajo limites), Vientos en contra, etc. (Lluvia, neblina, tormentas eléctricas, nieve)</t>
  </si>
  <si>
    <t>Solicitud del capitán para procedimiento de seguridad, requerimientos operacionales, combustible adicional, cambio en el plan de vuelo, entre otros.</t>
  </si>
  <si>
    <t>Falla del equipo o deficiencia en la prestación del servicio.</t>
  </si>
  <si>
    <t>Lentitud en la carga/descarga del avión por falta o insuficiencia del personal, complicación por la carga voluminosa, falta o falla de equipo de apoyo en tierra, retraso en la limpieza del avión, abastecimiento o descarga de combustible, equipo de servicio, falta o desperfecto mecánico de escaleras para pasajeros, planta de corriente eléctrica, tractor para remolque del avión, etc</t>
  </si>
  <si>
    <t>Originadas por la propia aerolínea (Generadas desde el aeropuerto de origen o aeropuerto intermedio)</t>
  </si>
  <si>
    <t>Originadas por otra empresa, autoridades, etc. (Desde el aeropuerto de origen o aeropuerto intermedio)</t>
  </si>
  <si>
    <t>Abordaje (abordaje lento, discrepancia en número de pasajeros, etc.), sobreventa, localización o espera de pasajeros en tránsito, errores al documentar, cierre tarde del vuelo, bajando equipaje voluminoso, bajando equipaje de pasajero que no abordó, falla en el manejo de pasajeros discapacitados, falla del sistema de documentación.</t>
  </si>
  <si>
    <t>Asignación errónea de tripulación, esperando tripulación de reserva, tripulación presentándose tarde, procedimientos de salida tardíos</t>
  </si>
  <si>
    <t>Detalle</t>
  </si>
  <si>
    <t>Operaciones</t>
  </si>
  <si>
    <t>Operaciones a Tiempo</t>
  </si>
  <si>
    <t>Operaciones Imputables</t>
  </si>
  <si>
    <t xml:space="preserve">Aplicación De Control De Flujo </t>
  </si>
  <si>
    <t>Repercuciones Por Un Tercero</t>
  </si>
  <si>
    <t>Meteorologia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</si>
</sst>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00\ &quot;€&quot;_-;\-* #,##0.00\ &quot;€&quot;_-;_-* &quot;-&quot;??\ &quot;€&quot;_-;_-@_-"/>
    <numFmt numFmtId="165" formatCode="_-* #,##0_-;\-* #,##0_-;_-* &quot;-&quot;??_-;_-@_-"/>
    <numFmt numFmtId="166" formatCode="0.0%"/>
    <numFmt numFmtId="167" formatCode="_-[$€-2]* #,##0.00_-;\-[$€-2]* #,##0.00_-;_-[$€-2]* &quot;-&quot;??_-"/>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9"/>
      <name val="Arial"/>
      <family val="2"/>
    </font>
    <font>
      <b/>
      <sz val="10"/>
      <color theme="0"/>
      <name val="Arial"/>
      <family val="2"/>
    </font>
    <font>
      <b/>
      <i/>
      <sz val="10"/>
      <color theme="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11"/>
      <color theme="1"/>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0"/>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6" tint="0.59999389629810485"/>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107">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4" borderId="0" applyNumberFormat="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0" fontId="17" fillId="0" borderId="0" applyNumberForma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8" fillId="7" borderId="1" applyNumberFormat="0" applyAlignment="0" applyProtection="0"/>
    <xf numFmtId="164" fontId="7" fillId="0" borderId="0" applyFont="0" applyFill="0" applyBorder="0" applyAlignment="0" applyProtection="0"/>
    <xf numFmtId="0" fontId="19" fillId="3" borderId="0" applyNumberFormat="0" applyBorder="0" applyAlignment="0" applyProtection="0"/>
    <xf numFmtId="0" fontId="20" fillId="22" borderId="0" applyNumberFormat="0" applyBorder="0" applyAlignment="0" applyProtection="0"/>
    <xf numFmtId="0" fontId="7" fillId="23" borderId="4" applyNumberFormat="0" applyFont="0" applyAlignment="0" applyProtection="0"/>
    <xf numFmtId="0" fontId="21" fillId="16" borderId="5"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17" fillId="0" borderId="8" applyNumberFormat="0" applyFill="0" applyAlignment="0" applyProtection="0"/>
    <xf numFmtId="0" fontId="27" fillId="0" borderId="9" applyNumberFormat="0" applyFill="0" applyAlignment="0" applyProtection="0"/>
    <xf numFmtId="0" fontId="6" fillId="0" borderId="0"/>
    <xf numFmtId="9" fontId="30" fillId="0" borderId="0" applyFont="0" applyFill="0" applyBorder="0" applyAlignment="0" applyProtection="0"/>
    <xf numFmtId="43" fontId="34" fillId="0" borderId="0" applyFont="0" applyFill="0" applyBorder="0" applyAlignment="0" applyProtection="0"/>
    <xf numFmtId="0" fontId="7"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7" fillId="4" borderId="0" applyNumberFormat="0" applyBorder="0" applyAlignment="0" applyProtection="0"/>
    <xf numFmtId="0" fontId="38" fillId="16" borderId="1" applyNumberFormat="0" applyAlignment="0" applyProtection="0"/>
    <xf numFmtId="0" fontId="39" fillId="1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1" borderId="0" applyNumberFormat="0" applyBorder="0" applyAlignment="0" applyProtection="0"/>
    <xf numFmtId="0" fontId="42" fillId="7" borderId="1" applyNumberFormat="0" applyAlignment="0" applyProtection="0"/>
    <xf numFmtId="167" fontId="7" fillId="0" borderId="0" applyFont="0" applyFill="0" applyBorder="0" applyAlignment="0" applyProtection="0"/>
    <xf numFmtId="0" fontId="43" fillId="3" borderId="0" applyNumberFormat="0" applyBorder="0" applyAlignment="0" applyProtection="0"/>
    <xf numFmtId="0" fontId="44" fillId="22" borderId="0" applyNumberFormat="0" applyBorder="0" applyAlignment="0" applyProtection="0"/>
    <xf numFmtId="0" fontId="11" fillId="0" borderId="0"/>
    <xf numFmtId="0" fontId="11" fillId="0" borderId="0"/>
    <xf numFmtId="0" fontId="7" fillId="0" borderId="0"/>
    <xf numFmtId="0" fontId="7" fillId="0" borderId="0"/>
    <xf numFmtId="0" fontId="5" fillId="0" borderId="0"/>
    <xf numFmtId="0" fontId="11" fillId="0" borderId="0"/>
    <xf numFmtId="0" fontId="35" fillId="23" borderId="4" applyNumberFormat="0" applyFont="0" applyAlignment="0" applyProtection="0"/>
    <xf numFmtId="0" fontId="45" fillId="16"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xf numFmtId="0" fontId="5" fillId="0" borderId="0"/>
    <xf numFmtId="0" fontId="4" fillId="0" borderId="0"/>
    <xf numFmtId="0" fontId="3" fillId="0" borderId="0"/>
    <xf numFmtId="9" fontId="7" fillId="0" borderId="0" applyFont="0" applyFill="0" applyBorder="0" applyAlignment="0" applyProtection="0"/>
    <xf numFmtId="43" fontId="7" fillId="0" borderId="0" applyFont="0" applyFill="0" applyBorder="0" applyAlignment="0" applyProtection="0"/>
    <xf numFmtId="0" fontId="3" fillId="0" borderId="0"/>
    <xf numFmtId="0" fontId="3" fillId="0" borderId="0"/>
    <xf numFmtId="0" fontId="3" fillId="0" borderId="0"/>
    <xf numFmtId="0" fontId="3" fillId="0" borderId="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65">
    <xf numFmtId="0" fontId="0" fillId="0" borderId="0" xfId="0"/>
    <xf numFmtId="0" fontId="0" fillId="0" borderId="10" xfId="0" applyFill="1" applyBorder="1"/>
    <xf numFmtId="0" fontId="0" fillId="0" borderId="0" xfId="0" applyFill="1" applyBorder="1"/>
    <xf numFmtId="0" fontId="8" fillId="0" borderId="0" xfId="0" applyFont="1"/>
    <xf numFmtId="0" fontId="0" fillId="0" borderId="10" xfId="0" applyFill="1" applyBorder="1" applyAlignment="1">
      <alignment horizontal="left"/>
    </xf>
    <xf numFmtId="165" fontId="8" fillId="24" borderId="10" xfId="0" applyNumberFormat="1" applyFont="1" applyFill="1" applyBorder="1" applyAlignment="1">
      <alignment horizontal="center"/>
    </xf>
    <xf numFmtId="0" fontId="0" fillId="0" borderId="0" xfId="0" applyAlignment="1">
      <alignment horizontal="left"/>
    </xf>
    <xf numFmtId="0" fontId="28" fillId="0" borderId="0" xfId="0" applyFont="1" applyAlignment="1">
      <alignment horizontal="left"/>
    </xf>
    <xf numFmtId="0" fontId="8" fillId="0" borderId="0" xfId="0" applyFont="1" applyFill="1" applyAlignment="1">
      <alignment horizontal="left"/>
    </xf>
    <xf numFmtId="0" fontId="9" fillId="0" borderId="0" xfId="0" applyFont="1" applyFill="1" applyAlignment="1">
      <alignment horizontal="left"/>
    </xf>
    <xf numFmtId="9" fontId="0" fillId="0" borderId="0" xfId="44" applyFont="1" applyFill="1" applyBorder="1"/>
    <xf numFmtId="0" fontId="31" fillId="0" borderId="0" xfId="0" applyFont="1"/>
    <xf numFmtId="3" fontId="0" fillId="0" borderId="10" xfId="0" applyNumberFormat="1" applyFill="1" applyBorder="1"/>
    <xf numFmtId="9" fontId="0" fillId="0" borderId="0" xfId="0" applyNumberFormat="1"/>
    <xf numFmtId="0" fontId="8" fillId="0" borderId="0" xfId="0" applyFont="1" applyAlignment="1"/>
    <xf numFmtId="9" fontId="0" fillId="0" borderId="10" xfId="0" applyNumberFormat="1" applyBorder="1" applyAlignment="1">
      <alignment horizontal="center" wrapText="1"/>
    </xf>
    <xf numFmtId="0" fontId="0" fillId="0" borderId="0" xfId="0" applyBorder="1"/>
    <xf numFmtId="9" fontId="0" fillId="0" borderId="0" xfId="0" applyNumberFormat="1" applyBorder="1"/>
    <xf numFmtId="0" fontId="32" fillId="25" borderId="10" xfId="0" applyFont="1" applyFill="1" applyBorder="1" applyAlignment="1">
      <alignment horizontal="center" vertical="center" wrapText="1"/>
    </xf>
    <xf numFmtId="0" fontId="32" fillId="26" borderId="10" xfId="0" applyFont="1" applyFill="1" applyBorder="1" applyAlignment="1">
      <alignment horizontal="center" vertical="center" wrapText="1"/>
    </xf>
    <xf numFmtId="0" fontId="0" fillId="27" borderId="11" xfId="0" applyFill="1" applyBorder="1"/>
    <xf numFmtId="165" fontId="0" fillId="0" borderId="10" xfId="45" applyNumberFormat="1" applyFont="1" applyFill="1" applyBorder="1"/>
    <xf numFmtId="0" fontId="7" fillId="0" borderId="0" xfId="0" applyFont="1"/>
    <xf numFmtId="166" fontId="8" fillId="0" borderId="0" xfId="0" applyNumberFormat="1" applyFont="1"/>
    <xf numFmtId="0" fontId="8" fillId="24" borderId="13" xfId="0" applyFont="1" applyFill="1" applyBorder="1" applyAlignment="1">
      <alignment wrapText="1"/>
    </xf>
    <xf numFmtId="9" fontId="0" fillId="0" borderId="10" xfId="44" applyNumberFormat="1" applyFont="1" applyFill="1" applyBorder="1"/>
    <xf numFmtId="9" fontId="8" fillId="24" borderId="10" xfId="44" applyFont="1" applyFill="1" applyBorder="1" applyAlignment="1">
      <alignment horizontal="center" vertical="center"/>
    </xf>
    <xf numFmtId="9" fontId="0" fillId="0" borderId="10" xfId="44" applyFont="1" applyFill="1" applyBorder="1"/>
    <xf numFmtId="0" fontId="32" fillId="25" borderId="10" xfId="82" applyFont="1" applyFill="1" applyBorder="1" applyAlignment="1">
      <alignment horizontal="center" vertical="center" wrapText="1"/>
    </xf>
    <xf numFmtId="0" fontId="32" fillId="25" borderId="13" xfId="82" applyFont="1" applyFill="1" applyBorder="1" applyAlignment="1">
      <alignment horizontal="center" vertical="center" wrapText="1"/>
    </xf>
    <xf numFmtId="0" fontId="7" fillId="29" borderId="10" xfId="82" applyFill="1" applyBorder="1" applyAlignment="1">
      <alignment vertical="center" wrapText="1"/>
    </xf>
    <xf numFmtId="0" fontId="0" fillId="0" borderId="0" xfId="0" applyAlignment="1">
      <alignment wrapText="1"/>
    </xf>
    <xf numFmtId="0" fontId="31" fillId="0" borderId="0" xfId="0" applyFont="1" applyAlignment="1"/>
    <xf numFmtId="9" fontId="7" fillId="27" borderId="13" xfId="0" applyNumberFormat="1" applyFont="1" applyFill="1" applyBorder="1"/>
    <xf numFmtId="0" fontId="8" fillId="24" borderId="11" xfId="0" applyFont="1" applyFill="1" applyBorder="1" applyAlignment="1">
      <alignment wrapText="1"/>
    </xf>
    <xf numFmtId="0" fontId="8" fillId="0" borderId="0" xfId="0" applyFont="1" applyAlignment="1">
      <alignment horizontal="left"/>
    </xf>
    <xf numFmtId="0" fontId="9" fillId="0" borderId="0" xfId="0" applyFont="1" applyAlignment="1"/>
    <xf numFmtId="0" fontId="2" fillId="0" borderId="0" xfId="103"/>
    <xf numFmtId="0" fontId="51" fillId="0" borderId="0" xfId="103" applyFont="1"/>
    <xf numFmtId="165" fontId="2" fillId="0" borderId="0" xfId="103" applyNumberFormat="1"/>
    <xf numFmtId="0" fontId="2" fillId="0" borderId="0" xfId="103" applyAlignment="1">
      <alignment horizontal="left"/>
    </xf>
    <xf numFmtId="0" fontId="2" fillId="30" borderId="0" xfId="103" applyFill="1" applyAlignment="1">
      <alignment horizontal="left"/>
    </xf>
    <xf numFmtId="165" fontId="2" fillId="30" borderId="0" xfId="103" applyNumberFormat="1" applyFill="1"/>
    <xf numFmtId="0" fontId="2" fillId="30" borderId="0" xfId="103" applyFill="1" applyAlignment="1">
      <alignment horizontal="left" indent="1"/>
    </xf>
    <xf numFmtId="0" fontId="2" fillId="31" borderId="0" xfId="103" applyFill="1" applyAlignment="1">
      <alignment horizontal="left"/>
    </xf>
    <xf numFmtId="165" fontId="2" fillId="31" borderId="0" xfId="103" applyNumberFormat="1" applyFill="1"/>
    <xf numFmtId="0" fontId="2" fillId="31" borderId="0" xfId="103" applyFill="1" applyAlignment="1">
      <alignment horizontal="left" indent="1"/>
    </xf>
    <xf numFmtId="0" fontId="1" fillId="0" borderId="0" xfId="104"/>
    <xf numFmtId="0" fontId="51" fillId="24" borderId="10" xfId="104" applyFont="1" applyFill="1" applyBorder="1"/>
    <xf numFmtId="165" fontId="51" fillId="24" borderId="10" xfId="104" applyNumberFormat="1" applyFont="1" applyFill="1" applyBorder="1"/>
    <xf numFmtId="0" fontId="1" fillId="0" borderId="10" xfId="104" applyBorder="1"/>
    <xf numFmtId="165" fontId="0" fillId="0" borderId="10" xfId="105" applyNumberFormat="1" applyFont="1" applyBorder="1"/>
    <xf numFmtId="165" fontId="0" fillId="0" borderId="0" xfId="105" applyNumberFormat="1" applyFont="1"/>
    <xf numFmtId="0" fontId="8" fillId="24" borderId="13" xfId="0" applyFont="1" applyFill="1" applyBorder="1" applyAlignment="1">
      <alignment horizontal="center" wrapText="1"/>
    </xf>
    <xf numFmtId="0" fontId="8" fillId="24" borderId="15" xfId="0" applyFont="1" applyFill="1" applyBorder="1" applyAlignment="1">
      <alignment horizontal="center" wrapText="1"/>
    </xf>
    <xf numFmtId="0" fontId="32" fillId="25" borderId="13" xfId="0" applyFont="1" applyFill="1" applyBorder="1" applyAlignment="1">
      <alignment horizontal="center"/>
    </xf>
    <xf numFmtId="0" fontId="32" fillId="25" borderId="15" xfId="0" applyFont="1" applyFill="1" applyBorder="1" applyAlignment="1">
      <alignment horizontal="center"/>
    </xf>
    <xf numFmtId="0" fontId="32" fillId="25" borderId="11" xfId="0" applyFont="1" applyFill="1" applyBorder="1" applyAlignment="1">
      <alignment horizontal="center"/>
    </xf>
    <xf numFmtId="0" fontId="32" fillId="28" borderId="0" xfId="0" applyFont="1" applyFill="1" applyBorder="1" applyAlignment="1">
      <alignment horizontal="center" wrapText="1"/>
    </xf>
    <xf numFmtId="0" fontId="32" fillId="28" borderId="16" xfId="0" applyFont="1" applyFill="1" applyBorder="1" applyAlignment="1">
      <alignment horizontal="center" wrapText="1"/>
    </xf>
    <xf numFmtId="0" fontId="32" fillId="26" borderId="12" xfId="0" applyFont="1" applyFill="1" applyBorder="1" applyAlignment="1">
      <alignment horizontal="center" vertical="center"/>
    </xf>
    <xf numFmtId="0" fontId="32" fillId="26" borderId="14" xfId="0" applyFont="1" applyFill="1" applyBorder="1" applyAlignment="1">
      <alignment horizontal="center" vertical="center"/>
    </xf>
    <xf numFmtId="0" fontId="32" fillId="26" borderId="13" xfId="0" applyFont="1" applyFill="1" applyBorder="1" applyAlignment="1">
      <alignment horizontal="center"/>
    </xf>
    <xf numFmtId="0" fontId="32" fillId="26" borderId="15" xfId="0" applyFont="1" applyFill="1" applyBorder="1" applyAlignment="1">
      <alignment horizontal="center"/>
    </xf>
    <xf numFmtId="0" fontId="32" fillId="26" borderId="11" xfId="0" applyFont="1" applyFill="1" applyBorder="1" applyAlignment="1">
      <alignment horizontal="center"/>
    </xf>
  </cellXfs>
  <cellStyles count="107">
    <cellStyle name="20% - Énfasis1" xfId="1" builtinId="30" customBuiltin="1"/>
    <cellStyle name="20% - Énfasis1 2" xfId="47"/>
    <cellStyle name="20% - Énfasis2" xfId="2" builtinId="34" customBuiltin="1"/>
    <cellStyle name="20% - Énfasis2 2" xfId="48"/>
    <cellStyle name="20% - Énfasis3" xfId="3" builtinId="38" customBuiltin="1"/>
    <cellStyle name="20% - Énfasis3 2" xfId="49"/>
    <cellStyle name="20% - Énfasis4" xfId="4" builtinId="42" customBuiltin="1"/>
    <cellStyle name="20% - Énfasis4 2" xfId="50"/>
    <cellStyle name="20% - Énfasis5" xfId="5" builtinId="46" customBuiltin="1"/>
    <cellStyle name="20% - Énfasis5 2" xfId="51"/>
    <cellStyle name="20% - Énfasis6" xfId="6" builtinId="50" customBuiltin="1"/>
    <cellStyle name="20% - Énfasis6 2" xfId="52"/>
    <cellStyle name="40% - Énfasis1" xfId="7" builtinId="31" customBuiltin="1"/>
    <cellStyle name="40% - Énfasis1 2" xfId="53"/>
    <cellStyle name="40% - Énfasis2" xfId="8" builtinId="35" customBuiltin="1"/>
    <cellStyle name="40% - Énfasis2 2" xfId="54"/>
    <cellStyle name="40% - Énfasis3" xfId="9" builtinId="39" customBuiltin="1"/>
    <cellStyle name="40% - Énfasis3 2" xfId="55"/>
    <cellStyle name="40% - Énfasis4" xfId="10" builtinId="43" customBuiltin="1"/>
    <cellStyle name="40% - Énfasis4 2" xfId="56"/>
    <cellStyle name="40% - Énfasis5" xfId="11" builtinId="47" customBuiltin="1"/>
    <cellStyle name="40% - Énfasis5 2" xfId="57"/>
    <cellStyle name="40% - Énfasis6" xfId="12" builtinId="51" customBuiltin="1"/>
    <cellStyle name="40% - Énfasis6 2" xfId="58"/>
    <cellStyle name="60% - Énfasis1" xfId="13" builtinId="32" customBuiltin="1"/>
    <cellStyle name="60% - Énfasis1 2" xfId="59"/>
    <cellStyle name="60% - Énfasis2" xfId="14" builtinId="36" customBuiltin="1"/>
    <cellStyle name="60% - Énfasis2 2" xfId="60"/>
    <cellStyle name="60% - Énfasis3" xfId="15" builtinId="40" customBuiltin="1"/>
    <cellStyle name="60% - Énfasis3 2" xfId="61"/>
    <cellStyle name="60% - Énfasis4" xfId="16" builtinId="44" customBuiltin="1"/>
    <cellStyle name="60% - Énfasis4 2" xfId="62"/>
    <cellStyle name="60% - Énfasis5" xfId="17" builtinId="48" customBuiltin="1"/>
    <cellStyle name="60% - Énfasis5 2" xfId="63"/>
    <cellStyle name="60% - Énfasis6" xfId="18" builtinId="52" customBuiltin="1"/>
    <cellStyle name="60% - Énfasis6 2" xfId="64"/>
    <cellStyle name="Buena" xfId="19" builtinId="26" customBuiltin="1"/>
    <cellStyle name="Buena 2" xfId="65"/>
    <cellStyle name="Cálculo" xfId="20" builtinId="22" customBuiltin="1"/>
    <cellStyle name="Cálculo 2" xfId="66"/>
    <cellStyle name="Celda de comprobación" xfId="21" builtinId="23" customBuiltin="1"/>
    <cellStyle name="Celda de comprobación 2" xfId="67"/>
    <cellStyle name="Celda vinculada" xfId="22" builtinId="24" customBuiltin="1"/>
    <cellStyle name="Celda vinculada 2" xfId="68"/>
    <cellStyle name="Encabezado 1" xfId="39" builtinId="16" customBuiltin="1"/>
    <cellStyle name="Encabezado 1 2" xfId="90"/>
    <cellStyle name="Encabezado 4" xfId="23" builtinId="19" customBuiltin="1"/>
    <cellStyle name="Encabezado 4 2" xfId="69"/>
    <cellStyle name="Énfasis1" xfId="24" builtinId="29" customBuiltin="1"/>
    <cellStyle name="Énfasis1 2" xfId="70"/>
    <cellStyle name="Énfasis2" xfId="25" builtinId="33" customBuiltin="1"/>
    <cellStyle name="Énfasis2 2" xfId="71"/>
    <cellStyle name="Énfasis3" xfId="26" builtinId="37" customBuiltin="1"/>
    <cellStyle name="Énfasis3 2" xfId="72"/>
    <cellStyle name="Énfasis4" xfId="27" builtinId="41" customBuiltin="1"/>
    <cellStyle name="Énfasis4 2" xfId="73"/>
    <cellStyle name="Énfasis5" xfId="28" builtinId="45" customBuiltin="1"/>
    <cellStyle name="Énfasis5 2" xfId="74"/>
    <cellStyle name="Énfasis6" xfId="29" builtinId="49" customBuiltin="1"/>
    <cellStyle name="Énfasis6 2" xfId="75"/>
    <cellStyle name="Entrada" xfId="30" builtinId="20" customBuiltin="1"/>
    <cellStyle name="Entrada 2" xfId="76"/>
    <cellStyle name="Euro" xfId="31"/>
    <cellStyle name="Euro 2" xfId="77"/>
    <cellStyle name="Incorrecto" xfId="32" builtinId="27" customBuiltin="1"/>
    <cellStyle name="Incorrecto 2" xfId="78"/>
    <cellStyle name="Millares" xfId="45" builtinId="3"/>
    <cellStyle name="Millares 2" xfId="98"/>
    <cellStyle name="Millares 3" xfId="105"/>
    <cellStyle name="Neutral" xfId="33" builtinId="28" customBuiltin="1"/>
    <cellStyle name="Neutral 2" xfId="79"/>
    <cellStyle name="Normal" xfId="0" builtinId="0"/>
    <cellStyle name="Normal 10" xfId="104"/>
    <cellStyle name="Normal 2" xfId="80"/>
    <cellStyle name="Normal 2 2" xfId="81"/>
    <cellStyle name="Normal 2 6" xfId="82"/>
    <cellStyle name="Normal 2 7" xfId="83"/>
    <cellStyle name="Normal 3" xfId="84"/>
    <cellStyle name="Normal 3 2" xfId="99"/>
    <cellStyle name="Normal 4" xfId="85"/>
    <cellStyle name="Normal 5" xfId="46"/>
    <cellStyle name="Normal 6" xfId="43"/>
    <cellStyle name="Normal 6 2" xfId="94"/>
    <cellStyle name="Normal 6 2 2" xfId="100"/>
    <cellStyle name="Normal 6 3" xfId="96"/>
    <cellStyle name="Normal 7" xfId="101"/>
    <cellStyle name="Normal 8" xfId="95"/>
    <cellStyle name="Normal 8 2" xfId="102"/>
    <cellStyle name="Normal 9" xfId="103"/>
    <cellStyle name="Notas" xfId="34" builtinId="10" customBuiltin="1"/>
    <cellStyle name="Notas 2" xfId="86"/>
    <cellStyle name="Porcentaje" xfId="44" builtinId="5"/>
    <cellStyle name="Porcentaje 2" xfId="97"/>
    <cellStyle name="Porcentaje 3" xfId="106"/>
    <cellStyle name="Salida" xfId="35" builtinId="21" customBuiltin="1"/>
    <cellStyle name="Salida 2" xfId="87"/>
    <cellStyle name="Texto de advertencia" xfId="36" builtinId="11" customBuiltin="1"/>
    <cellStyle name="Texto de advertencia 2" xfId="88"/>
    <cellStyle name="Texto explicativo" xfId="37" builtinId="53" customBuiltin="1"/>
    <cellStyle name="Texto explicativo 2" xfId="89"/>
    <cellStyle name="Título" xfId="38" builtinId="15" customBuiltin="1"/>
    <cellStyle name="Título 2" xfId="40" builtinId="17" customBuiltin="1"/>
    <cellStyle name="Título 2 2" xfId="91"/>
    <cellStyle name="Título 3" xfId="41" builtinId="18" customBuiltin="1"/>
    <cellStyle name="Título 3 2" xfId="92"/>
    <cellStyle name="Total" xfId="42" builtinId="25" customBuiltin="1"/>
    <cellStyle name="Total 2" xfId="93"/>
  </cellStyles>
  <dxfs count="11">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none">
          <bgColor auto="1"/>
        </patternFill>
      </fill>
    </dxf>
    <dxf>
      <fill>
        <patternFill patternType="none">
          <bgColor auto="1"/>
        </patternFill>
      </fill>
    </dxf>
    <dxf>
      <numFmt numFmtId="165" formatCode="_-* #,##0_-;\-* #,##0_-;_-* &quot;-&quot;??_-;_-@_-"/>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s-MX"/>
              <a:t>Índice de puntualidad -</a:t>
            </a:r>
            <a:r>
              <a:rPr lang="es-MX" baseline="0"/>
              <a:t> Aerolíneas Mexicanas</a:t>
            </a:r>
            <a:endParaRPr lang="es-MX"/>
          </a:p>
        </c:rich>
      </c:tx>
      <c:layout/>
      <c:overlay val="0"/>
    </c:title>
    <c:autoTitleDeleted val="0"/>
    <c:plotArea>
      <c:layout/>
      <c:barChart>
        <c:barDir val="col"/>
        <c:grouping val="clustered"/>
        <c:varyColors val="0"/>
        <c:ser>
          <c:idx val="1"/>
          <c:order val="0"/>
          <c:tx>
            <c:strRef>
              <c:f>'Gráficos Índice de Puntualidad'!$L$13</c:f>
              <c:strCache>
                <c:ptCount val="1"/>
                <c:pt idx="0">
                  <c:v>Índice de puntualidad
(Ene-Dic)</c:v>
                </c:pt>
              </c:strCache>
            </c:strRef>
          </c:tx>
          <c:invertIfNegative val="0"/>
          <c:cat>
            <c:strRef>
              <c:f>'Gráficos Índice de Puntualidad'!$J$14:$J$15</c:f>
              <c:strCache>
                <c:ptCount val="2"/>
                <c:pt idx="0">
                  <c:v>Aeroméxico Connect</c:v>
                </c:pt>
                <c:pt idx="1">
                  <c:v>Aeromar</c:v>
                </c:pt>
              </c:strCache>
            </c:strRef>
          </c:cat>
          <c:val>
            <c:numRef>
              <c:f>'Gráficos Índice de Puntualidad'!$L$14:$L$15</c:f>
              <c:numCache>
                <c:formatCode>0%</c:formatCode>
                <c:ptCount val="2"/>
                <c:pt idx="0">
                  <c:v>0.845707656612529</c:v>
                </c:pt>
                <c:pt idx="1">
                  <c:v>0.98780487804878048</c:v>
                </c:pt>
              </c:numCache>
            </c:numRef>
          </c:val>
        </c:ser>
        <c:ser>
          <c:idx val="2"/>
          <c:order val="1"/>
          <c:tx>
            <c:strRef>
              <c:f>'Gráficos Índice de Puntualidad'!$M$13</c:f>
              <c:strCache>
                <c:ptCount val="1"/>
                <c:pt idx="0">
                  <c:v>Dentro del  Horario</c:v>
                </c:pt>
              </c:strCache>
            </c:strRef>
          </c:tx>
          <c:invertIfNegative val="0"/>
          <c:cat>
            <c:strRef>
              <c:f>'Gráficos Índice de Puntualidad'!$J$14:$J$15</c:f>
              <c:strCache>
                <c:ptCount val="2"/>
                <c:pt idx="0">
                  <c:v>Aeroméxico Connect</c:v>
                </c:pt>
                <c:pt idx="1">
                  <c:v>Aeromar</c:v>
                </c:pt>
              </c:strCache>
            </c:strRef>
          </c:cat>
          <c:val>
            <c:numRef>
              <c:f>'Gráficos Índice de Puntualidad'!$M$14:$M$15</c:f>
              <c:numCache>
                <c:formatCode>0%</c:formatCode>
                <c:ptCount val="2"/>
                <c:pt idx="0">
                  <c:v>0.72041763341067289</c:v>
                </c:pt>
                <c:pt idx="1">
                  <c:v>0.79268292682926833</c:v>
                </c:pt>
              </c:numCache>
            </c:numRef>
          </c:val>
        </c:ser>
        <c:dLbls>
          <c:showLegendKey val="0"/>
          <c:showVal val="0"/>
          <c:showCatName val="0"/>
          <c:showSerName val="0"/>
          <c:showPercent val="0"/>
          <c:showBubbleSize val="0"/>
        </c:dLbls>
        <c:gapWidth val="150"/>
        <c:axId val="553292712"/>
        <c:axId val="553293104"/>
      </c:barChart>
      <c:catAx>
        <c:axId val="553292712"/>
        <c:scaling>
          <c:orientation val="minMax"/>
        </c:scaling>
        <c:delete val="0"/>
        <c:axPos val="b"/>
        <c:numFmt formatCode="General" sourceLinked="1"/>
        <c:majorTickMark val="out"/>
        <c:minorTickMark val="none"/>
        <c:tickLblPos val="nextTo"/>
        <c:txPr>
          <a:bodyPr rot="0" vert="horz"/>
          <a:lstStyle/>
          <a:p>
            <a:pPr>
              <a:defRPr>
                <a:solidFill>
                  <a:schemeClr val="tx1"/>
                </a:solidFill>
                <a:latin typeface="Arial" panose="020B0604020202020204" pitchFamily="34" charset="0"/>
                <a:cs typeface="Arial" panose="020B0604020202020204" pitchFamily="34" charset="0"/>
              </a:defRPr>
            </a:pPr>
            <a:endParaRPr lang="es-MX"/>
          </a:p>
        </c:txPr>
        <c:crossAx val="553293104"/>
        <c:crosses val="autoZero"/>
        <c:auto val="1"/>
        <c:lblAlgn val="ctr"/>
        <c:lblOffset val="100"/>
        <c:noMultiLvlLbl val="0"/>
      </c:catAx>
      <c:valAx>
        <c:axId val="553293104"/>
        <c:scaling>
          <c:orientation val="minMax"/>
          <c:max val="1"/>
          <c:min val="0"/>
        </c:scaling>
        <c:delete val="0"/>
        <c:axPos val="l"/>
        <c:majorGridlines/>
        <c:numFmt formatCode="0%" sourceLinked="1"/>
        <c:majorTickMark val="out"/>
        <c:minorTickMark val="none"/>
        <c:tickLblPos val="nextTo"/>
        <c:crossAx val="553292712"/>
        <c:crosses val="autoZero"/>
        <c:crossBetween val="between"/>
        <c:majorUnit val="0.2"/>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en-US" sz="1600" baseline="0"/>
              <a:t>Porcentaje de operaciones  anuales en el Aeropuerto de Matamoros 2016 </a:t>
            </a:r>
            <a:endParaRPr lang="en-US" sz="1600"/>
          </a:p>
        </c:rich>
      </c:tx>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es-MX"/>
        </a:p>
      </c:txPr>
    </c:title>
    <c:autoTitleDeleted val="0"/>
    <c:plotArea>
      <c:layout/>
      <c:ofPieChart>
        <c:ofPieType val="pie"/>
        <c:varyColors val="1"/>
        <c:ser>
          <c:idx val="0"/>
          <c:order val="0"/>
          <c:dPt>
            <c:idx val="0"/>
            <c:bubble3D val="0"/>
            <c:spPr>
              <a:solidFill>
                <a:schemeClr val="tx1">
                  <a:lumMod val="50000"/>
                  <a:lumOff val="50000"/>
                </a:schemeClr>
              </a:solidFill>
              <a:ln w="19050">
                <a:solidFill>
                  <a:schemeClr val="lt1"/>
                </a:solidFill>
              </a:ln>
              <a:effectLst/>
            </c:spPr>
          </c:dPt>
          <c:dPt>
            <c:idx val="1"/>
            <c:bubble3D val="0"/>
            <c:explosion val="1"/>
            <c:spPr>
              <a:solidFill>
                <a:srgbClr val="800000"/>
              </a:solidFill>
              <a:ln w="19050">
                <a:solidFill>
                  <a:schemeClr val="lt1"/>
                </a:solidFill>
              </a:ln>
              <a:effectLst/>
            </c:spPr>
          </c:dPt>
          <c:dPt>
            <c:idx val="2"/>
            <c:bubble3D val="0"/>
            <c:spPr>
              <a:solidFill>
                <a:schemeClr val="accent3">
                  <a:shade val="82000"/>
                </a:schemeClr>
              </a:solidFill>
              <a:ln w="19050">
                <a:solidFill>
                  <a:schemeClr val="lt1"/>
                </a:solidFill>
              </a:ln>
              <a:effectLst/>
            </c:spPr>
          </c:dPt>
          <c:dPt>
            <c:idx val="3"/>
            <c:bubble3D val="0"/>
            <c:spPr>
              <a:solidFill>
                <a:schemeClr val="accent3"/>
              </a:solidFill>
              <a:ln w="19050">
                <a:solidFill>
                  <a:schemeClr val="lt1"/>
                </a:solidFill>
              </a:ln>
              <a:effectLst/>
            </c:spPr>
          </c:dPt>
          <c:dPt>
            <c:idx val="4"/>
            <c:bubble3D val="0"/>
            <c:spPr>
              <a:solidFill>
                <a:schemeClr val="accent3">
                  <a:tint val="83000"/>
                </a:schemeClr>
              </a:solidFill>
              <a:ln w="19050">
                <a:solidFill>
                  <a:schemeClr val="lt1"/>
                </a:solidFill>
              </a:ln>
              <a:effectLst/>
            </c:spPr>
          </c:dPt>
          <c:dPt>
            <c:idx val="5"/>
            <c:bubble3D val="0"/>
            <c:spPr>
              <a:solidFill>
                <a:schemeClr val="accent3">
                  <a:tint val="65000"/>
                </a:schemeClr>
              </a:solidFill>
              <a:ln w="19050">
                <a:solidFill>
                  <a:schemeClr val="lt1"/>
                </a:solidFill>
              </a:ln>
              <a:effectLst/>
            </c:spPr>
          </c:dPt>
          <c:dPt>
            <c:idx val="6"/>
            <c:bubble3D val="0"/>
            <c:spPr>
              <a:solidFill>
                <a:schemeClr val="accent3">
                  <a:tint val="48000"/>
                </a:schemeClr>
              </a:solidFill>
              <a:ln w="19050">
                <a:solidFill>
                  <a:schemeClr val="lt1"/>
                </a:solidFill>
              </a:ln>
              <a:effectLst/>
            </c:spPr>
          </c:dPt>
          <c:dPt>
            <c:idx val="7"/>
            <c:bubble3D val="0"/>
            <c:spPr>
              <a:solidFill>
                <a:schemeClr val="accent3">
                  <a:tint val="30000"/>
                </a:schemeClr>
              </a:solidFill>
              <a:ln w="19050">
                <a:solidFill>
                  <a:schemeClr val="lt1"/>
                </a:solidFill>
              </a:ln>
              <a:effectLst/>
            </c:spPr>
          </c:dPt>
          <c:dLbls>
            <c:dLbl>
              <c:idx val="0"/>
              <c:numFmt formatCode="0.0%" sourceLinked="0"/>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dLbl>
            <c:dLbl>
              <c:idx val="1"/>
              <c:layout>
                <c:manualLayout>
                  <c:x val="-3.5119812132938147E-2"/>
                  <c:y val="5.1159761390678425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4814119874970985"/>
                      <c:h val="9.7091785730521615E-2"/>
                    </c:manualLayout>
                  </c15:layout>
                </c:ext>
              </c:extLst>
            </c:dLbl>
            <c:dLbl>
              <c:idx val="5"/>
              <c:layout>
                <c:manualLayout>
                  <c:x val="-5.1498349280007017E-4"/>
                  <c:y val="-1.7024972239813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baseline="0"/>
                      <a:t>Operaciones con Demora
</a:t>
                    </a:r>
                    <a:fld id="{AAF035C7-B521-4665-9B99-245C5B530642}" type="PERCENTAGE">
                      <a:rPr lang="en-US" baseline="0"/>
                      <a:pPr>
                        <a:defRPr sz="1200" b="1"/>
                      </a:pPr>
                      <a:t>[PORCENTAJE]</a:t>
                    </a:fld>
                    <a:endParaRPr lang="en-US" baseline="0"/>
                  </a:p>
                </c:rich>
              </c:tx>
              <c:numFmt formatCode="0.0%" sourceLinked="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0"/>
                </c:ext>
              </c:extLst>
            </c:dLbl>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'Graficas Demoras'!$D$3:$D$9</c:f>
              <c:strCache>
                <c:ptCount val="5"/>
                <c:pt idx="0">
                  <c:v>Operaciones a Tiempo</c:v>
                </c:pt>
                <c:pt idx="1">
                  <c:v>Operaciones Imputables</c:v>
                </c:pt>
                <c:pt idx="2">
                  <c:v>Aplicación De Control De Flujo </c:v>
                </c:pt>
                <c:pt idx="3">
                  <c:v>Repercuciones Por Un Tercero</c:v>
                </c:pt>
                <c:pt idx="4">
                  <c:v>Meteorologia</c:v>
                </c:pt>
              </c:strCache>
            </c:strRef>
          </c:cat>
          <c:val>
            <c:numRef>
              <c:f>'Graficas Demoras'!$E$3:$E$9</c:f>
              <c:numCache>
                <c:formatCode>_-* #,##0_-;\-* #,##0_-;_-* "-"??_-;_-@_-</c:formatCode>
                <c:ptCount val="7"/>
                <c:pt idx="0">
                  <c:v>686</c:v>
                </c:pt>
                <c:pt idx="1">
                  <c:v>134</c:v>
                </c:pt>
                <c:pt idx="2">
                  <c:v>98</c:v>
                </c:pt>
                <c:pt idx="3">
                  <c:v>19</c:v>
                </c:pt>
                <c:pt idx="4">
                  <c:v>7</c:v>
                </c:pt>
              </c:numCache>
            </c:numRef>
          </c:val>
        </c:ser>
        <c:dLbls>
          <c:dLblPos val="bestFit"/>
          <c:showLegendKey val="0"/>
          <c:showVal val="0"/>
          <c:showCatName val="1"/>
          <c:showSerName val="0"/>
          <c:showPercent val="1"/>
          <c:showBubbleSize val="0"/>
          <c:showLeaderLines val="1"/>
        </c:dLbls>
        <c:gapWidth val="150"/>
        <c:splitType val="pos"/>
        <c:splitPos val="6"/>
        <c:secondPieSize val="75"/>
        <c:serLines>
          <c:spPr>
            <a:ln w="9525" cap="flat" cmpd="sng" algn="ctr">
              <a:solidFill>
                <a:srgbClr val="CC0000"/>
              </a:solidFill>
              <a:round/>
            </a:ln>
            <a:effectLst/>
          </c:spPr>
        </c:serLines>
      </c:of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57150</xdr:colOff>
      <xdr:row>5</xdr:row>
      <xdr:rowOff>0</xdr:rowOff>
    </xdr:from>
    <xdr:to>
      <xdr:col>7</xdr:col>
      <xdr:colOff>361951</xdr:colOff>
      <xdr:row>25</xdr:row>
      <xdr:rowOff>38100</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552449</xdr:colOff>
      <xdr:row>11</xdr:row>
      <xdr:rowOff>119061</xdr:rowOff>
    </xdr:from>
    <xdr:to>
      <xdr:col>7</xdr:col>
      <xdr:colOff>276225</xdr:colOff>
      <xdr:row>34</xdr:row>
      <xdr:rowOff>180975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jnequizm/Desktop/Ernesto%20Puntualidad%20y%20quejas%20VF/Indice%20de%20puntualidad/BASE%20PARA%20INDICE%20V18.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ministrador" refreshedDate="42795.767736458336" createdVersion="5" refreshedVersion="5" minRefreshableVersion="3" recordCount="7">
  <cacheSource type="worksheet">
    <worksheetSource ref="A3:P10" sheet="base 2" r:id="rId2"/>
  </cacheSource>
  <cacheFields count="16">
    <cacheField name="Empresa" numFmtId="0">
      <sharedItems count="2">
        <s v="Aeromar"/>
        <s v="Aeroméxico Connect (Aerolitoral)"/>
      </sharedItems>
    </cacheField>
    <cacheField name="Nacionalidad" numFmtId="0">
      <sharedItems count="1">
        <s v="Mexicanas"/>
      </sharedItems>
    </cacheField>
    <cacheField name="Tipo de Demora" numFmtId="0">
      <sharedItems count="2">
        <s v="Imputable"/>
        <s v="No Imputable"/>
      </sharedItems>
    </cacheField>
    <cacheField name="Causas" numFmtId="0">
      <sharedItems count="11">
        <s v="TRIPULACIONES*"/>
        <s v="APLICACIÓN DE CONTROL DE FLUJO "/>
        <s v="REPERCUCIONES*"/>
        <s v="METEOROLOGIA"/>
        <s v="REPERCUCIONES POR UN TERCERO"/>
        <s v="OPERACIONES AEROLINEA*" u="1"/>
        <s v="CARGA*" u="1"/>
        <s v="MANTENIMIENTO AERONAVES*" u="1"/>
        <s v="ACCIDENTE*" u="1"/>
        <s v="INCIDENTE*" u="1"/>
        <s v="TRAFICO/DOCUMENTACION*" u="1"/>
      </sharedItems>
    </cacheField>
    <cacheField name="Ene" numFmtId="0">
      <sharedItems containsSemiMixedTypes="0" containsString="0" containsNumber="1" containsInteger="1" minValue="0" maxValue="8"/>
    </cacheField>
    <cacheField name="Feb" numFmtId="0">
      <sharedItems containsSemiMixedTypes="0" containsString="0" containsNumber="1" containsInteger="1" minValue="0" maxValue="6"/>
    </cacheField>
    <cacheField name="Mar" numFmtId="0">
      <sharedItems containsSemiMixedTypes="0" containsString="0" containsNumber="1" containsInteger="1" minValue="0" maxValue="10"/>
    </cacheField>
    <cacheField name="Abr" numFmtId="0">
      <sharedItems containsSemiMixedTypes="0" containsString="0" containsNumber="1" containsInteger="1" minValue="0" maxValue="6"/>
    </cacheField>
    <cacheField name="May" numFmtId="0">
      <sharedItems containsSemiMixedTypes="0" containsString="0" containsNumber="1" containsInteger="1" minValue="0" maxValue="12"/>
    </cacheField>
    <cacheField name="Jun" numFmtId="0">
      <sharedItems containsSemiMixedTypes="0" containsString="0" containsNumber="1" containsInteger="1" minValue="0" maxValue="11"/>
    </cacheField>
    <cacheField name="Jul" numFmtId="0">
      <sharedItems containsSemiMixedTypes="0" containsString="0" containsNumber="1" containsInteger="1" minValue="0" maxValue="26"/>
    </cacheField>
    <cacheField name="Aug" numFmtId="0">
      <sharedItems containsSemiMixedTypes="0" containsString="0" containsNumber="1" containsInteger="1" minValue="0" maxValue="12"/>
    </cacheField>
    <cacheField name="Sep" numFmtId="0">
      <sharedItems containsSemiMixedTypes="0" containsString="0" containsNumber="1" containsInteger="1" minValue="0" maxValue="13"/>
    </cacheField>
    <cacheField name="Oct" numFmtId="0">
      <sharedItems containsSemiMixedTypes="0" containsString="0" containsNumber="1" containsInteger="1" minValue="0" maxValue="15"/>
    </cacheField>
    <cacheField name="Nov" numFmtId="0">
      <sharedItems containsSemiMixedTypes="0" containsString="0" containsNumber="1" containsInteger="1" minValue="0" maxValue="12"/>
    </cacheField>
    <cacheField name="Dec" numFmtId="0">
      <sharedItems containsSemiMixedTypes="0" containsString="0" containsNumber="1" containsInteger="1" minValue="0" maxValue="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
  <r>
    <x v="0"/>
    <x v="0"/>
    <x v="0"/>
    <x v="0"/>
    <n v="0"/>
    <n v="0"/>
    <n v="0"/>
    <n v="1"/>
    <n v="0"/>
    <n v="0"/>
    <n v="0"/>
    <n v="0"/>
    <n v="0"/>
    <n v="0"/>
    <n v="0"/>
    <n v="0"/>
  </r>
  <r>
    <x v="0"/>
    <x v="0"/>
    <x v="1"/>
    <x v="1"/>
    <n v="6"/>
    <n v="2"/>
    <n v="2"/>
    <n v="6"/>
    <n v="0"/>
    <n v="0"/>
    <n v="0"/>
    <n v="0"/>
    <n v="0"/>
    <n v="0"/>
    <n v="0"/>
    <n v="0"/>
  </r>
  <r>
    <x v="1"/>
    <x v="0"/>
    <x v="0"/>
    <x v="0"/>
    <n v="2"/>
    <n v="1"/>
    <n v="3"/>
    <n v="0"/>
    <n v="0"/>
    <n v="0"/>
    <n v="0"/>
    <n v="0"/>
    <n v="0"/>
    <n v="0"/>
    <n v="0"/>
    <n v="0"/>
  </r>
  <r>
    <x v="1"/>
    <x v="0"/>
    <x v="0"/>
    <x v="2"/>
    <n v="3"/>
    <n v="3"/>
    <n v="10"/>
    <n v="3"/>
    <n v="12"/>
    <n v="11"/>
    <n v="26"/>
    <n v="11"/>
    <n v="13"/>
    <n v="15"/>
    <n v="12"/>
    <n v="8"/>
  </r>
  <r>
    <x v="1"/>
    <x v="0"/>
    <x v="1"/>
    <x v="1"/>
    <n v="4"/>
    <n v="6"/>
    <n v="2"/>
    <n v="6"/>
    <n v="9"/>
    <n v="5"/>
    <n v="12"/>
    <n v="12"/>
    <n v="9"/>
    <n v="5"/>
    <n v="5"/>
    <n v="7"/>
  </r>
  <r>
    <x v="1"/>
    <x v="0"/>
    <x v="1"/>
    <x v="3"/>
    <n v="0"/>
    <n v="0"/>
    <n v="2"/>
    <n v="1"/>
    <n v="0"/>
    <n v="2"/>
    <n v="2"/>
    <n v="0"/>
    <n v="0"/>
    <n v="0"/>
    <n v="0"/>
    <n v="0"/>
  </r>
  <r>
    <x v="1"/>
    <x v="0"/>
    <x v="1"/>
    <x v="4"/>
    <n v="8"/>
    <n v="5"/>
    <n v="5"/>
    <n v="1"/>
    <n v="0"/>
    <n v="0"/>
    <n v="0"/>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386" applyNumberFormats="0" applyBorderFormats="0" applyFontFormats="0" applyPatternFormats="0" applyAlignmentFormats="0" applyWidthHeightFormats="1" dataCaption="Valores" missingCaption="0" updatedVersion="5" minRefreshableVersion="3" useAutoFormatting="1" itemPrintTitles="1" createdVersion="5" indent="0" outline="1" outlineData="1" multipleFieldFilters="0">
  <location ref="A5:M13" firstHeaderRow="0" firstDataRow="1" firstDataCol="1" rowPageCount="2" colPageCount="1"/>
  <pivotFields count="16">
    <pivotField axis="axisPage" showAll="0" sortType="ascending">
      <items count="3">
        <item x="0"/>
        <item x="1"/>
        <item t="default"/>
      </items>
    </pivotField>
    <pivotField axis="axisPage" showAll="0">
      <items count="2">
        <item x="0"/>
        <item t="default"/>
      </items>
    </pivotField>
    <pivotField axis="axisRow" showAll="0">
      <items count="3">
        <item x="0"/>
        <item x="1"/>
        <item t="default"/>
      </items>
    </pivotField>
    <pivotField axis="axisRow" showAll="0" sortType="descending">
      <items count="12">
        <item m="1" x="7"/>
        <item m="1" x="5"/>
        <item x="0"/>
        <item m="1" x="10"/>
        <item m="1" x="9"/>
        <item m="1" x="6"/>
        <item m="1" x="8"/>
        <item x="1"/>
        <item x="2"/>
        <item x="3"/>
        <item x="4"/>
        <item t="default"/>
      </items>
      <autoSortScope>
        <pivotArea dataOnly="0" outline="0" fieldPosition="0">
          <references count="1">
            <reference field="4294967294" count="1" selected="0">
              <x v="11"/>
            </reference>
          </references>
        </pivotArea>
      </autoSortScope>
    </pivotField>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s>
  <rowFields count="2">
    <field x="2"/>
    <field x="3"/>
  </rowFields>
  <rowItems count="8">
    <i>
      <x/>
    </i>
    <i r="1">
      <x v="8"/>
    </i>
    <i r="1">
      <x v="2"/>
    </i>
    <i>
      <x v="1"/>
    </i>
    <i r="1">
      <x v="7"/>
    </i>
    <i r="1">
      <x v="10"/>
    </i>
    <i r="1">
      <x v="9"/>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ug" fld="11" baseField="0" baseItem="0"/>
    <dataField name="Suma de Sep" fld="12" baseField="0" baseItem="0"/>
    <dataField name="Suma de Oct" fld="13" baseField="0" baseItem="0"/>
    <dataField name="Suma de Nov" fld="14" baseField="0" baseItem="0"/>
    <dataField name="Suma de Dec" fld="15" baseField="0" baseItem="0"/>
  </dataFields>
  <formats count="11">
    <format dxfId="10">
      <pivotArea outline="0" collapsedLevelsAreSubtotals="1" fieldPosition="0"/>
    </format>
    <format dxfId="9">
      <pivotArea collapsedLevelsAreSubtotals="1" fieldPosition="0">
        <references count="2">
          <reference field="2" count="1" selected="0">
            <x v="0"/>
          </reference>
          <reference field="3" count="1">
            <x v="0"/>
          </reference>
        </references>
      </pivotArea>
    </format>
    <format dxfId="8">
      <pivotArea dataOnly="0" labelOnly="1" fieldPosition="0">
        <references count="2">
          <reference field="2" count="1" selected="0">
            <x v="0"/>
          </reference>
          <reference field="3" count="1">
            <x v="0"/>
          </reference>
        </references>
      </pivotArea>
    </format>
    <format dxfId="7">
      <pivotArea collapsedLevelsAreSubtotals="1" fieldPosition="0">
        <references count="1">
          <reference field="2" count="1">
            <x v="0"/>
          </reference>
        </references>
      </pivotArea>
    </format>
    <format dxfId="6">
      <pivotArea collapsedLevelsAreSubtotals="1" fieldPosition="0">
        <references count="2">
          <reference field="2" count="1" selected="0">
            <x v="0"/>
          </reference>
          <reference field="3" count="2">
            <x v="2"/>
            <x v="8"/>
          </reference>
        </references>
      </pivotArea>
    </format>
    <format dxfId="5">
      <pivotArea dataOnly="0" labelOnly="1" fieldPosition="0">
        <references count="1">
          <reference field="2" count="1">
            <x v="0"/>
          </reference>
        </references>
      </pivotArea>
    </format>
    <format dxfId="4">
      <pivotArea dataOnly="0" labelOnly="1" fieldPosition="0">
        <references count="2">
          <reference field="2" count="1" selected="0">
            <x v="0"/>
          </reference>
          <reference field="3" count="2">
            <x v="2"/>
            <x v="8"/>
          </reference>
        </references>
      </pivotArea>
    </format>
    <format dxfId="3">
      <pivotArea collapsedLevelsAreSubtotals="1" fieldPosition="0">
        <references count="1">
          <reference field="2" count="1">
            <x v="1"/>
          </reference>
        </references>
      </pivotArea>
    </format>
    <format dxfId="2">
      <pivotArea collapsedLevelsAreSubtotals="1" fieldPosition="0">
        <references count="2">
          <reference field="2" count="1" selected="0">
            <x v="1"/>
          </reference>
          <reference field="3" count="3">
            <x v="7"/>
            <x v="9"/>
            <x v="10"/>
          </reference>
        </references>
      </pivotArea>
    </format>
    <format dxfId="1">
      <pivotArea dataOnly="0" labelOnly="1" fieldPosition="0">
        <references count="1">
          <reference field="2" count="1">
            <x v="1"/>
          </reference>
        </references>
      </pivotArea>
    </format>
    <format dxfId="0">
      <pivotArea dataOnly="0" labelOnly="1" fieldPosition="0">
        <references count="2">
          <reference field="2" count="1" selected="0">
            <x v="1"/>
          </reference>
          <reference field="3" count="3">
            <x v="7"/>
            <x v="9"/>
            <x v="1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BP13"/>
  <sheetViews>
    <sheetView tabSelected="1" zoomScale="70" zoomScaleNormal="7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ColWidth="11.42578125" defaultRowHeight="12.75" x14ac:dyDescent="0.2"/>
  <cols>
    <col min="1" max="1" width="5.140625" customWidth="1"/>
    <col min="2" max="2" width="42.85546875" customWidth="1"/>
    <col min="3" max="3" width="18" customWidth="1"/>
    <col min="4" max="5" width="14.5703125" customWidth="1"/>
    <col min="6" max="6" width="21.5703125" customWidth="1"/>
    <col min="7" max="7" width="15.5703125" customWidth="1"/>
    <col min="8" max="8" width="18" customWidth="1"/>
    <col min="9" max="10" width="14.5703125" customWidth="1"/>
    <col min="11" max="11" width="21.5703125" customWidth="1"/>
    <col min="12" max="12" width="15.5703125" customWidth="1"/>
    <col min="13" max="13" width="18" customWidth="1"/>
    <col min="14" max="15" width="14.5703125" customWidth="1"/>
    <col min="16" max="16" width="21.5703125" customWidth="1"/>
    <col min="17" max="17" width="15.5703125" customWidth="1"/>
    <col min="18" max="18" width="18" customWidth="1"/>
    <col min="19" max="20" width="14.5703125" customWidth="1"/>
    <col min="21" max="21" width="21.5703125" customWidth="1"/>
    <col min="22" max="22" width="15.5703125" customWidth="1"/>
    <col min="23" max="23" width="18" customWidth="1"/>
    <col min="24" max="25" width="14.5703125" customWidth="1"/>
    <col min="26" max="26" width="21.5703125" customWidth="1"/>
    <col min="27" max="27" width="15.5703125" customWidth="1"/>
    <col min="28" max="28" width="18" customWidth="1"/>
    <col min="29" max="30" width="14.5703125" customWidth="1"/>
    <col min="31" max="31" width="21.5703125" customWidth="1"/>
    <col min="32" max="32" width="15.5703125" customWidth="1"/>
    <col min="33" max="33" width="18" customWidth="1"/>
    <col min="34" max="35" width="14.5703125" customWidth="1"/>
    <col min="36" max="36" width="21.5703125" customWidth="1"/>
    <col min="37" max="37" width="15.5703125" customWidth="1"/>
    <col min="38" max="38" width="18" customWidth="1"/>
    <col min="39" max="40" width="14.5703125" customWidth="1"/>
    <col min="41" max="41" width="21.5703125" customWidth="1"/>
    <col min="42" max="42" width="15.5703125" customWidth="1"/>
    <col min="43" max="43" width="18" customWidth="1"/>
    <col min="44" max="45" width="14.5703125" customWidth="1"/>
    <col min="46" max="46" width="21.5703125" customWidth="1"/>
    <col min="47" max="47" width="15.5703125" customWidth="1"/>
    <col min="48" max="48" width="18" customWidth="1"/>
    <col min="49" max="50" width="14.5703125" customWidth="1"/>
    <col min="51" max="51" width="21.5703125" style="22" customWidth="1"/>
    <col min="52" max="52" width="15.5703125" style="3" customWidth="1"/>
    <col min="53" max="53" width="18" customWidth="1"/>
    <col min="54" max="55" width="14.5703125" customWidth="1"/>
    <col min="56" max="56" width="21.5703125" customWidth="1"/>
    <col min="57" max="57" width="15.5703125" style="3" customWidth="1"/>
    <col min="58" max="58" width="18" customWidth="1"/>
    <col min="59" max="60" width="14.5703125" customWidth="1"/>
    <col min="61" max="61" width="21.5703125" customWidth="1"/>
    <col min="62" max="62" width="15.5703125" style="3" customWidth="1"/>
    <col min="63" max="63" width="7.28515625" customWidth="1"/>
    <col min="64" max="64" width="35.85546875" bestFit="1" customWidth="1"/>
    <col min="65" max="65" width="14.85546875" customWidth="1"/>
    <col min="66" max="66" width="14.5703125" customWidth="1"/>
    <col min="67" max="67" width="19.5703125" customWidth="1"/>
    <col min="68" max="68" width="16" customWidth="1"/>
  </cols>
  <sheetData>
    <row r="1" spans="1:68" ht="15.75" x14ac:dyDescent="0.25">
      <c r="A1" s="7" t="s">
        <v>3</v>
      </c>
      <c r="B1" s="6"/>
      <c r="C1" s="6"/>
      <c r="D1" s="6"/>
      <c r="E1" s="6"/>
      <c r="F1" s="6"/>
      <c r="G1" s="3">
        <v>2016</v>
      </c>
      <c r="K1" s="6"/>
    </row>
    <row r="2" spans="1:68" x14ac:dyDescent="0.2">
      <c r="A2" s="8" t="s">
        <v>8</v>
      </c>
      <c r="B2" s="6"/>
      <c r="C2" s="6"/>
      <c r="D2" s="6"/>
      <c r="E2" s="6"/>
      <c r="F2" s="6"/>
      <c r="G2" s="32" t="s">
        <v>53</v>
      </c>
      <c r="K2" s="6"/>
    </row>
    <row r="3" spans="1:68" ht="15" x14ac:dyDescent="0.25">
      <c r="A3" s="36" t="s">
        <v>57</v>
      </c>
      <c r="B3" s="36"/>
      <c r="C3" s="36"/>
      <c r="D3" s="36"/>
      <c r="E3" s="35"/>
      <c r="F3" s="35"/>
      <c r="G3" s="35"/>
      <c r="K3" s="35"/>
    </row>
    <row r="4" spans="1:68" x14ac:dyDescent="0.2">
      <c r="A4" s="35"/>
      <c r="B4" s="35"/>
      <c r="C4" s="35"/>
      <c r="D4" s="35"/>
      <c r="E4" s="35"/>
      <c r="F4" s="35"/>
      <c r="G4" s="35"/>
      <c r="K4" s="35"/>
    </row>
    <row r="5" spans="1:68" ht="15" x14ac:dyDescent="0.25">
      <c r="A5" s="9" t="s">
        <v>2</v>
      </c>
      <c r="B5" s="6"/>
      <c r="C5" s="6"/>
      <c r="D5" s="6"/>
      <c r="E5" s="6"/>
      <c r="F5" s="6"/>
      <c r="G5" s="6"/>
      <c r="K5" s="6"/>
      <c r="AZ5" s="23"/>
    </row>
    <row r="6" spans="1:68" ht="12.75" customHeight="1" x14ac:dyDescent="0.2">
      <c r="A6" s="35" t="s">
        <v>24</v>
      </c>
      <c r="B6" s="6"/>
      <c r="C6" s="6"/>
      <c r="D6" s="6"/>
      <c r="E6" s="6"/>
      <c r="F6" s="6"/>
      <c r="G6" s="6"/>
      <c r="K6" s="6"/>
      <c r="BL6" s="58" t="s">
        <v>55</v>
      </c>
      <c r="BM6" s="58"/>
      <c r="BN6" s="58"/>
      <c r="BO6" s="58"/>
      <c r="BP6" s="58"/>
    </row>
    <row r="7" spans="1:68" x14ac:dyDescent="0.2">
      <c r="A7" s="60" t="s">
        <v>9</v>
      </c>
      <c r="B7" s="60" t="s">
        <v>7</v>
      </c>
      <c r="C7" s="62" t="s">
        <v>21</v>
      </c>
      <c r="D7" s="63"/>
      <c r="E7" s="63"/>
      <c r="F7" s="63"/>
      <c r="G7" s="64"/>
      <c r="H7" s="55" t="s">
        <v>11</v>
      </c>
      <c r="I7" s="56"/>
      <c r="J7" s="56"/>
      <c r="K7" s="56"/>
      <c r="L7" s="57"/>
      <c r="M7" s="62" t="s">
        <v>4</v>
      </c>
      <c r="N7" s="63"/>
      <c r="O7" s="63"/>
      <c r="P7" s="63"/>
      <c r="Q7" s="64"/>
      <c r="R7" s="55" t="s">
        <v>12</v>
      </c>
      <c r="S7" s="56"/>
      <c r="T7" s="56"/>
      <c r="U7" s="56"/>
      <c r="V7" s="57"/>
      <c r="W7" s="62" t="s">
        <v>13</v>
      </c>
      <c r="X7" s="63"/>
      <c r="Y7" s="63"/>
      <c r="Z7" s="63"/>
      <c r="AA7" s="64"/>
      <c r="AB7" s="55" t="s">
        <v>14</v>
      </c>
      <c r="AC7" s="56"/>
      <c r="AD7" s="56"/>
      <c r="AE7" s="56"/>
      <c r="AF7" s="57"/>
      <c r="AG7" s="62" t="s">
        <v>15</v>
      </c>
      <c r="AH7" s="63"/>
      <c r="AI7" s="63"/>
      <c r="AJ7" s="63"/>
      <c r="AK7" s="64"/>
      <c r="AL7" s="55" t="s">
        <v>16</v>
      </c>
      <c r="AM7" s="56"/>
      <c r="AN7" s="56"/>
      <c r="AO7" s="56"/>
      <c r="AP7" s="57"/>
      <c r="AQ7" s="62" t="s">
        <v>17</v>
      </c>
      <c r="AR7" s="63"/>
      <c r="AS7" s="63"/>
      <c r="AT7" s="63"/>
      <c r="AU7" s="64"/>
      <c r="AV7" s="55" t="s">
        <v>18</v>
      </c>
      <c r="AW7" s="56"/>
      <c r="AX7" s="56"/>
      <c r="AY7" s="56"/>
      <c r="AZ7" s="57"/>
      <c r="BA7" s="62" t="s">
        <v>19</v>
      </c>
      <c r="BB7" s="63"/>
      <c r="BC7" s="63"/>
      <c r="BD7" s="63"/>
      <c r="BE7" s="64"/>
      <c r="BF7" s="55" t="s">
        <v>20</v>
      </c>
      <c r="BG7" s="56"/>
      <c r="BH7" s="56"/>
      <c r="BI7" s="56"/>
      <c r="BJ7" s="57"/>
      <c r="BL7" s="59"/>
      <c r="BM7" s="59"/>
      <c r="BN7" s="59"/>
      <c r="BO7" s="59"/>
      <c r="BP7" s="59"/>
    </row>
    <row r="8" spans="1:68" ht="51" x14ac:dyDescent="0.2">
      <c r="A8" s="61"/>
      <c r="B8" s="61"/>
      <c r="C8" s="19" t="s">
        <v>26</v>
      </c>
      <c r="D8" s="19" t="s">
        <v>27</v>
      </c>
      <c r="E8" s="19" t="s">
        <v>28</v>
      </c>
      <c r="F8" s="19" t="s">
        <v>29</v>
      </c>
      <c r="G8" s="19" t="s">
        <v>10</v>
      </c>
      <c r="H8" s="18" t="s">
        <v>26</v>
      </c>
      <c r="I8" s="18" t="s">
        <v>27</v>
      </c>
      <c r="J8" s="18" t="s">
        <v>28</v>
      </c>
      <c r="K8" s="18" t="s">
        <v>29</v>
      </c>
      <c r="L8" s="18" t="s">
        <v>10</v>
      </c>
      <c r="M8" s="19" t="s">
        <v>26</v>
      </c>
      <c r="N8" s="19" t="s">
        <v>27</v>
      </c>
      <c r="O8" s="19" t="s">
        <v>28</v>
      </c>
      <c r="P8" s="19" t="s">
        <v>29</v>
      </c>
      <c r="Q8" s="19" t="s">
        <v>10</v>
      </c>
      <c r="R8" s="18" t="s">
        <v>26</v>
      </c>
      <c r="S8" s="18" t="s">
        <v>27</v>
      </c>
      <c r="T8" s="18" t="s">
        <v>28</v>
      </c>
      <c r="U8" s="18" t="s">
        <v>29</v>
      </c>
      <c r="V8" s="18" t="s">
        <v>10</v>
      </c>
      <c r="W8" s="19" t="s">
        <v>26</v>
      </c>
      <c r="X8" s="19" t="s">
        <v>27</v>
      </c>
      <c r="Y8" s="19" t="s">
        <v>28</v>
      </c>
      <c r="Z8" s="19" t="s">
        <v>29</v>
      </c>
      <c r="AA8" s="19" t="s">
        <v>10</v>
      </c>
      <c r="AB8" s="18" t="s">
        <v>26</v>
      </c>
      <c r="AC8" s="18" t="s">
        <v>27</v>
      </c>
      <c r="AD8" s="18" t="s">
        <v>28</v>
      </c>
      <c r="AE8" s="18" t="s">
        <v>29</v>
      </c>
      <c r="AF8" s="18" t="s">
        <v>10</v>
      </c>
      <c r="AG8" s="19" t="s">
        <v>26</v>
      </c>
      <c r="AH8" s="19" t="s">
        <v>27</v>
      </c>
      <c r="AI8" s="19" t="s">
        <v>28</v>
      </c>
      <c r="AJ8" s="19" t="s">
        <v>29</v>
      </c>
      <c r="AK8" s="19" t="s">
        <v>10</v>
      </c>
      <c r="AL8" s="18" t="s">
        <v>26</v>
      </c>
      <c r="AM8" s="18" t="s">
        <v>27</v>
      </c>
      <c r="AN8" s="18" t="s">
        <v>28</v>
      </c>
      <c r="AO8" s="18" t="s">
        <v>29</v>
      </c>
      <c r="AP8" s="18" t="s">
        <v>10</v>
      </c>
      <c r="AQ8" s="19" t="s">
        <v>26</v>
      </c>
      <c r="AR8" s="19" t="s">
        <v>27</v>
      </c>
      <c r="AS8" s="19" t="s">
        <v>28</v>
      </c>
      <c r="AT8" s="19" t="s">
        <v>29</v>
      </c>
      <c r="AU8" s="19" t="s">
        <v>10</v>
      </c>
      <c r="AV8" s="18" t="s">
        <v>26</v>
      </c>
      <c r="AW8" s="18" t="s">
        <v>27</v>
      </c>
      <c r="AX8" s="18" t="s">
        <v>28</v>
      </c>
      <c r="AY8" s="18" t="s">
        <v>29</v>
      </c>
      <c r="AZ8" s="18" t="s">
        <v>10</v>
      </c>
      <c r="BA8" s="19" t="s">
        <v>26</v>
      </c>
      <c r="BB8" s="19" t="s">
        <v>27</v>
      </c>
      <c r="BC8" s="19" t="s">
        <v>28</v>
      </c>
      <c r="BD8" s="19" t="s">
        <v>29</v>
      </c>
      <c r="BE8" s="19" t="s">
        <v>10</v>
      </c>
      <c r="BF8" s="18" t="s">
        <v>26</v>
      </c>
      <c r="BG8" s="18" t="s">
        <v>27</v>
      </c>
      <c r="BH8" s="18" t="s">
        <v>28</v>
      </c>
      <c r="BI8" s="18" t="s">
        <v>29</v>
      </c>
      <c r="BJ8" s="18" t="s">
        <v>10</v>
      </c>
      <c r="BL8" s="18" t="s">
        <v>26</v>
      </c>
      <c r="BM8" s="19" t="s">
        <v>27</v>
      </c>
      <c r="BN8" s="19" t="s">
        <v>28</v>
      </c>
      <c r="BO8" s="19" t="s">
        <v>29</v>
      </c>
      <c r="BP8" s="19" t="s">
        <v>10</v>
      </c>
    </row>
    <row r="9" spans="1:68" x14ac:dyDescent="0.2">
      <c r="A9" s="1" t="s">
        <v>5</v>
      </c>
      <c r="B9" s="1" t="s">
        <v>0</v>
      </c>
      <c r="C9" s="12">
        <v>65</v>
      </c>
      <c r="D9" s="25">
        <v>0.7384615384615385</v>
      </c>
      <c r="E9" s="25">
        <v>0.26153846153846155</v>
      </c>
      <c r="F9" s="25">
        <v>7.6923076923076927E-2</v>
      </c>
      <c r="G9" s="25">
        <v>0.92307692307692313</v>
      </c>
      <c r="H9" s="12">
        <v>75</v>
      </c>
      <c r="I9" s="25">
        <v>0.8</v>
      </c>
      <c r="J9" s="25">
        <v>0.2</v>
      </c>
      <c r="K9" s="25">
        <v>5.3333333333333337E-2</v>
      </c>
      <c r="L9" s="25">
        <v>0.94666666666666666</v>
      </c>
      <c r="M9" s="12">
        <v>81</v>
      </c>
      <c r="N9" s="25">
        <v>0.72839506172839508</v>
      </c>
      <c r="O9" s="25">
        <v>0.27160493827160492</v>
      </c>
      <c r="P9" s="25">
        <v>0.16049382716049382</v>
      </c>
      <c r="Q9" s="25">
        <v>0.83950617283950613</v>
      </c>
      <c r="R9" s="12">
        <v>75</v>
      </c>
      <c r="S9" s="25">
        <v>0.85333333333333328</v>
      </c>
      <c r="T9" s="25">
        <v>0.14666666666666667</v>
      </c>
      <c r="U9" s="25">
        <v>0.04</v>
      </c>
      <c r="V9" s="25">
        <v>0.96</v>
      </c>
      <c r="W9" s="12">
        <v>71</v>
      </c>
      <c r="X9" s="25">
        <v>0.70422535211267601</v>
      </c>
      <c r="Y9" s="25">
        <v>0.29577464788732394</v>
      </c>
      <c r="Z9" s="25">
        <v>0.16901408450704225</v>
      </c>
      <c r="AA9" s="25">
        <v>0.83098591549295775</v>
      </c>
      <c r="AB9" s="12">
        <v>70</v>
      </c>
      <c r="AC9" s="25">
        <v>0.74285714285714288</v>
      </c>
      <c r="AD9" s="25">
        <v>0.25714285714285712</v>
      </c>
      <c r="AE9" s="25">
        <v>0.15714285714285714</v>
      </c>
      <c r="AF9" s="25">
        <v>0.84285714285714286</v>
      </c>
      <c r="AG9" s="12">
        <v>75</v>
      </c>
      <c r="AH9" s="25">
        <v>0.46666666666666667</v>
      </c>
      <c r="AI9" s="25">
        <v>0.53333333333333333</v>
      </c>
      <c r="AJ9" s="25">
        <v>0.34666666666666668</v>
      </c>
      <c r="AK9" s="25">
        <v>0.65333333333333332</v>
      </c>
      <c r="AL9" s="12">
        <v>84</v>
      </c>
      <c r="AM9" s="25">
        <v>0.72619047619047616</v>
      </c>
      <c r="AN9" s="25">
        <v>0.27380952380952384</v>
      </c>
      <c r="AO9" s="25">
        <v>0.13095238095238096</v>
      </c>
      <c r="AP9" s="25">
        <v>0.86904761904761907</v>
      </c>
      <c r="AQ9" s="12">
        <v>78</v>
      </c>
      <c r="AR9" s="25">
        <v>0.71794871794871795</v>
      </c>
      <c r="AS9" s="25">
        <v>0.28205128205128205</v>
      </c>
      <c r="AT9" s="25">
        <v>0.16666666666666666</v>
      </c>
      <c r="AU9" s="25">
        <v>0.83333333333333337</v>
      </c>
      <c r="AV9" s="12">
        <v>74</v>
      </c>
      <c r="AW9" s="25">
        <v>0.72972972972972971</v>
      </c>
      <c r="AX9" s="25">
        <v>0.27027027027027029</v>
      </c>
      <c r="AY9" s="25">
        <v>0.20270270270270271</v>
      </c>
      <c r="AZ9" s="25">
        <v>0.79729729729729726</v>
      </c>
      <c r="BA9" s="12">
        <v>60</v>
      </c>
      <c r="BB9" s="25">
        <v>0.71666666666666667</v>
      </c>
      <c r="BC9" s="25">
        <v>0.28333333333333333</v>
      </c>
      <c r="BD9" s="25">
        <v>0.2</v>
      </c>
      <c r="BE9" s="25">
        <v>0.8</v>
      </c>
      <c r="BF9" s="12">
        <v>54</v>
      </c>
      <c r="BG9" s="25">
        <v>0.72222222222222221</v>
      </c>
      <c r="BH9" s="25">
        <v>0.27777777777777779</v>
      </c>
      <c r="BI9" s="25">
        <v>0.14814814814814814</v>
      </c>
      <c r="BJ9" s="25">
        <v>0.85185185185185186</v>
      </c>
      <c r="BL9" s="21">
        <v>862</v>
      </c>
      <c r="BM9" s="27">
        <v>0.72041763341067289</v>
      </c>
      <c r="BN9" s="27">
        <v>0.27958236658932717</v>
      </c>
      <c r="BO9" s="27">
        <v>0.154292343387471</v>
      </c>
      <c r="BP9" s="27">
        <v>0.845707656612529</v>
      </c>
    </row>
    <row r="10" spans="1:68" x14ac:dyDescent="0.2">
      <c r="A10" s="1" t="s">
        <v>6</v>
      </c>
      <c r="B10" s="1" t="s">
        <v>1</v>
      </c>
      <c r="C10" s="12">
        <v>21</v>
      </c>
      <c r="D10" s="25">
        <v>0.7142857142857143</v>
      </c>
      <c r="E10" s="25">
        <v>0.2857142857142857</v>
      </c>
      <c r="F10" s="25">
        <v>0</v>
      </c>
      <c r="G10" s="25">
        <v>1</v>
      </c>
      <c r="H10" s="12">
        <v>19</v>
      </c>
      <c r="I10" s="25">
        <v>0.89473684210526316</v>
      </c>
      <c r="J10" s="25">
        <v>0.10526315789473684</v>
      </c>
      <c r="K10" s="25">
        <v>0</v>
      </c>
      <c r="L10" s="25">
        <v>1</v>
      </c>
      <c r="M10" s="12">
        <v>18</v>
      </c>
      <c r="N10" s="25">
        <v>0.88888888888888884</v>
      </c>
      <c r="O10" s="25">
        <v>0.1111111111111111</v>
      </c>
      <c r="P10" s="25">
        <v>0</v>
      </c>
      <c r="Q10" s="25">
        <v>1</v>
      </c>
      <c r="R10" s="12">
        <v>24</v>
      </c>
      <c r="S10" s="25">
        <v>0.70833333333333326</v>
      </c>
      <c r="T10" s="25">
        <v>0.29166666666666669</v>
      </c>
      <c r="U10" s="25">
        <v>4.1666666666666664E-2</v>
      </c>
      <c r="V10" s="25">
        <v>0.95833333333333337</v>
      </c>
      <c r="W10" s="12">
        <v>0</v>
      </c>
      <c r="X10" s="25" t="s">
        <v>56</v>
      </c>
      <c r="Y10" s="25" t="s">
        <v>56</v>
      </c>
      <c r="Z10" s="25" t="s">
        <v>56</v>
      </c>
      <c r="AA10" s="25" t="s">
        <v>56</v>
      </c>
      <c r="AB10" s="12">
        <v>0</v>
      </c>
      <c r="AC10" s="25" t="s">
        <v>56</v>
      </c>
      <c r="AD10" s="25" t="s">
        <v>56</v>
      </c>
      <c r="AE10" s="25" t="s">
        <v>56</v>
      </c>
      <c r="AF10" s="25" t="s">
        <v>56</v>
      </c>
      <c r="AG10" s="12">
        <v>0</v>
      </c>
      <c r="AH10" s="25" t="s">
        <v>56</v>
      </c>
      <c r="AI10" s="25" t="s">
        <v>56</v>
      </c>
      <c r="AJ10" s="25" t="s">
        <v>56</v>
      </c>
      <c r="AK10" s="25" t="s">
        <v>56</v>
      </c>
      <c r="AL10" s="12">
        <v>0</v>
      </c>
      <c r="AM10" s="25" t="s">
        <v>56</v>
      </c>
      <c r="AN10" s="25" t="s">
        <v>56</v>
      </c>
      <c r="AO10" s="25" t="s">
        <v>56</v>
      </c>
      <c r="AP10" s="25" t="s">
        <v>56</v>
      </c>
      <c r="AQ10" s="12">
        <v>0</v>
      </c>
      <c r="AR10" s="25" t="s">
        <v>56</v>
      </c>
      <c r="AS10" s="25" t="s">
        <v>56</v>
      </c>
      <c r="AT10" s="25" t="s">
        <v>56</v>
      </c>
      <c r="AU10" s="25" t="s">
        <v>56</v>
      </c>
      <c r="AV10" s="12">
        <v>0</v>
      </c>
      <c r="AW10" s="25" t="s">
        <v>56</v>
      </c>
      <c r="AX10" s="25" t="s">
        <v>56</v>
      </c>
      <c r="AY10" s="25" t="s">
        <v>56</v>
      </c>
      <c r="AZ10" s="25" t="s">
        <v>56</v>
      </c>
      <c r="BA10" s="12">
        <v>0</v>
      </c>
      <c r="BB10" s="25" t="s">
        <v>56</v>
      </c>
      <c r="BC10" s="25" t="s">
        <v>56</v>
      </c>
      <c r="BD10" s="25" t="s">
        <v>56</v>
      </c>
      <c r="BE10" s="25" t="s">
        <v>56</v>
      </c>
      <c r="BF10" s="12">
        <v>0</v>
      </c>
      <c r="BG10" s="25" t="s">
        <v>56</v>
      </c>
      <c r="BH10" s="25" t="s">
        <v>56</v>
      </c>
      <c r="BI10" s="25" t="s">
        <v>56</v>
      </c>
      <c r="BJ10" s="25" t="s">
        <v>56</v>
      </c>
      <c r="BL10" s="21">
        <v>82</v>
      </c>
      <c r="BM10" s="27">
        <v>0.79268292682926833</v>
      </c>
      <c r="BN10" s="27">
        <v>0.2073170731707317</v>
      </c>
      <c r="BO10" s="27">
        <v>1.2195121951219513E-2</v>
      </c>
      <c r="BP10" s="27">
        <v>0.98780487804878048</v>
      </c>
    </row>
    <row r="11" spans="1:68" ht="12.75" customHeight="1" x14ac:dyDescent="0.2">
      <c r="A11" s="53" t="s">
        <v>25</v>
      </c>
      <c r="B11" s="54"/>
      <c r="C11" s="34"/>
      <c r="D11" s="26">
        <f>AVERAGE(D9:D10)</f>
        <v>0.72637362637362646</v>
      </c>
      <c r="E11" s="26">
        <f>AVERAGE(E9:E10)</f>
        <v>0.27362637362637365</v>
      </c>
      <c r="F11" s="26">
        <f>AVERAGE(F9:F10)</f>
        <v>3.8461538461538464E-2</v>
      </c>
      <c r="G11" s="26">
        <f>AVERAGE(G9:G10)</f>
        <v>0.96153846153846156</v>
      </c>
      <c r="H11" s="5"/>
      <c r="I11" s="26">
        <f>AVERAGE(I9:I10)</f>
        <v>0.84736842105263155</v>
      </c>
      <c r="J11" s="26">
        <f>AVERAGE(J9:J10)</f>
        <v>0.15263157894736842</v>
      </c>
      <c r="K11" s="26">
        <f>AVERAGE(K9:K10)</f>
        <v>2.6666666666666668E-2</v>
      </c>
      <c r="L11" s="26">
        <f>AVERAGE(L9:L10)</f>
        <v>0.97333333333333338</v>
      </c>
      <c r="M11" s="5"/>
      <c r="N11" s="26">
        <f>AVERAGE(N9:N10)</f>
        <v>0.80864197530864201</v>
      </c>
      <c r="O11" s="26">
        <f>AVERAGE(O9:O10)</f>
        <v>0.19135802469135801</v>
      </c>
      <c r="P11" s="26">
        <f>AVERAGE(P9:P10)</f>
        <v>8.0246913580246909E-2</v>
      </c>
      <c r="Q11" s="26">
        <f>AVERAGE(Q9:Q10)</f>
        <v>0.91975308641975306</v>
      </c>
      <c r="R11" s="5"/>
      <c r="S11" s="26">
        <f>AVERAGE(S9:S10)</f>
        <v>0.78083333333333327</v>
      </c>
      <c r="T11" s="26">
        <f>AVERAGE(T9:T10)</f>
        <v>0.21916666666666668</v>
      </c>
      <c r="U11" s="26">
        <f>AVERAGE(U9:U10)</f>
        <v>4.0833333333333333E-2</v>
      </c>
      <c r="V11" s="26">
        <f>AVERAGE(V9:V10)</f>
        <v>0.95916666666666672</v>
      </c>
      <c r="W11" s="5"/>
      <c r="X11" s="26">
        <f>AVERAGE(X9:X10)</f>
        <v>0.70422535211267601</v>
      </c>
      <c r="Y11" s="26">
        <f>AVERAGE(Y9:Y10)</f>
        <v>0.29577464788732394</v>
      </c>
      <c r="Z11" s="26">
        <f>AVERAGE(Z9:Z10)</f>
        <v>0.16901408450704225</v>
      </c>
      <c r="AA11" s="26">
        <f>AVERAGE(AA9:AA10)</f>
        <v>0.83098591549295775</v>
      </c>
      <c r="AB11" s="5"/>
      <c r="AC11" s="26">
        <f>AVERAGE(AC9:AC10)</f>
        <v>0.74285714285714288</v>
      </c>
      <c r="AD11" s="26">
        <f>AVERAGE(AD9:AD10)</f>
        <v>0.25714285714285712</v>
      </c>
      <c r="AE11" s="26">
        <f>AVERAGE(AE9:AE10)</f>
        <v>0.15714285714285714</v>
      </c>
      <c r="AF11" s="26">
        <f>AVERAGE(AF9:AF10)</f>
        <v>0.84285714285714286</v>
      </c>
      <c r="AG11" s="5"/>
      <c r="AH11" s="26">
        <f>AVERAGE(AH9:AH10)</f>
        <v>0.46666666666666667</v>
      </c>
      <c r="AI11" s="26">
        <f>AVERAGE(AI9:AI10)</f>
        <v>0.53333333333333333</v>
      </c>
      <c r="AJ11" s="26">
        <f>AVERAGE(AJ9:AJ10)</f>
        <v>0.34666666666666668</v>
      </c>
      <c r="AK11" s="26">
        <f>AVERAGE(AK9:AK10)</f>
        <v>0.65333333333333332</v>
      </c>
      <c r="AL11" s="5"/>
      <c r="AM11" s="26">
        <f>AVERAGE(AM9:AM10)</f>
        <v>0.72619047619047616</v>
      </c>
      <c r="AN11" s="26">
        <f>AVERAGE(AN9:AN10)</f>
        <v>0.27380952380952384</v>
      </c>
      <c r="AO11" s="26">
        <f>AVERAGE(AO9:AO10)</f>
        <v>0.13095238095238096</v>
      </c>
      <c r="AP11" s="26">
        <f>AVERAGE(AP9:AP10)</f>
        <v>0.86904761904761907</v>
      </c>
      <c r="AQ11" s="5"/>
      <c r="AR11" s="26">
        <f>AVERAGE(AR9:AR10)</f>
        <v>0.71794871794871795</v>
      </c>
      <c r="AS11" s="26">
        <f>AVERAGE(AS9:AS10)</f>
        <v>0.28205128205128205</v>
      </c>
      <c r="AT11" s="26">
        <f>AVERAGE(AT9:AT10)</f>
        <v>0.16666666666666666</v>
      </c>
      <c r="AU11" s="26">
        <f>AVERAGE(AU9:AU10)</f>
        <v>0.83333333333333337</v>
      </c>
      <c r="AV11" s="5"/>
      <c r="AW11" s="26">
        <f>AVERAGE(AW9:AW10)</f>
        <v>0.72972972972972971</v>
      </c>
      <c r="AX11" s="26">
        <f>AVERAGE(AX9:AX10)</f>
        <v>0.27027027027027029</v>
      </c>
      <c r="AY11" s="26">
        <f>AVERAGE(AY9:AY10)</f>
        <v>0.20270270270270271</v>
      </c>
      <c r="AZ11" s="26">
        <f>AVERAGE(AZ9:AZ10)</f>
        <v>0.79729729729729726</v>
      </c>
      <c r="BA11" s="5"/>
      <c r="BB11" s="26">
        <f>AVERAGE(BB9:BB10)</f>
        <v>0.71666666666666667</v>
      </c>
      <c r="BC11" s="26">
        <f>AVERAGE(BC9:BC10)</f>
        <v>0.28333333333333333</v>
      </c>
      <c r="BD11" s="26">
        <f>AVERAGE(BD9:BD10)</f>
        <v>0.2</v>
      </c>
      <c r="BE11" s="26">
        <f>AVERAGE(BE9:BE10)</f>
        <v>0.8</v>
      </c>
      <c r="BF11" s="5"/>
      <c r="BG11" s="26">
        <f>AVERAGE(BG9:BG10)</f>
        <v>0.72222222222222221</v>
      </c>
      <c r="BH11" s="26">
        <f>AVERAGE(BH9:BH10)</f>
        <v>0.27777777777777779</v>
      </c>
      <c r="BI11" s="26">
        <f>AVERAGE(BI9:BI10)</f>
        <v>0.14814814814814814</v>
      </c>
      <c r="BJ11" s="26">
        <f>AVERAGE(BJ9:BJ10)</f>
        <v>0.85185185185185186</v>
      </c>
      <c r="BL11" s="24" t="s">
        <v>25</v>
      </c>
      <c r="BM11" s="26">
        <f>AVERAGE(BM9:BM10)</f>
        <v>0.75655028011997061</v>
      </c>
      <c r="BN11" s="26">
        <f>AVERAGE(BN9:BN10)</f>
        <v>0.24344971988002945</v>
      </c>
      <c r="BO11" s="26">
        <f>AVERAGE(BO9:BO10)</f>
        <v>8.3243732669345261E-2</v>
      </c>
      <c r="BP11" s="26">
        <f>AVERAGE(BP9:BP10)</f>
        <v>0.91675626733065474</v>
      </c>
    </row>
    <row r="12" spans="1:68" x14ac:dyDescent="0.2">
      <c r="A12" s="2"/>
      <c r="B12" s="2"/>
      <c r="C12" s="2"/>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BM12" s="13"/>
      <c r="BN12" s="13"/>
      <c r="BO12" s="13"/>
    </row>
    <row r="13" spans="1:68" x14ac:dyDescent="0.2">
      <c r="B13" s="11"/>
    </row>
  </sheetData>
  <mergeCells count="16">
    <mergeCell ref="A11:B11"/>
    <mergeCell ref="BF7:BJ7"/>
    <mergeCell ref="BL6:BP7"/>
    <mergeCell ref="A7:A8"/>
    <mergeCell ref="B7:B8"/>
    <mergeCell ref="C7:G7"/>
    <mergeCell ref="H7:L7"/>
    <mergeCell ref="M7:Q7"/>
    <mergeCell ref="R7:V7"/>
    <mergeCell ref="W7:AA7"/>
    <mergeCell ref="AB7:AF7"/>
    <mergeCell ref="AG7:AK7"/>
    <mergeCell ref="AL7:AP7"/>
    <mergeCell ref="AQ7:AU7"/>
    <mergeCell ref="AV7:AZ7"/>
    <mergeCell ref="BA7:BE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Q24"/>
  <sheetViews>
    <sheetView zoomScale="85" zoomScaleNormal="85" workbookViewId="0"/>
  </sheetViews>
  <sheetFormatPr baseColWidth="10" defaultRowHeight="12.75" x14ac:dyDescent="0.2"/>
  <cols>
    <col min="1" max="1" width="22.5703125" bestFit="1" customWidth="1"/>
    <col min="2" max="11" width="11.28515625" customWidth="1"/>
    <col min="12" max="12" width="12.5703125" customWidth="1"/>
    <col min="13" max="13" width="11.28515625" customWidth="1"/>
  </cols>
  <sheetData>
    <row r="1" spans="1:17" ht="15.75" x14ac:dyDescent="0.25">
      <c r="A1" s="7" t="s">
        <v>3</v>
      </c>
      <c r="B1" s="6"/>
      <c r="C1" s="6"/>
      <c r="D1" s="6"/>
    </row>
    <row r="2" spans="1:17" x14ac:dyDescent="0.2">
      <c r="A2" s="8" t="s">
        <v>8</v>
      </c>
      <c r="B2" s="6"/>
      <c r="C2" s="6"/>
      <c r="D2" s="6"/>
    </row>
    <row r="3" spans="1:17" x14ac:dyDescent="0.2">
      <c r="A3" s="14" t="str">
        <f>+PUNTUALIDAD!A3</f>
        <v>AEROPUERTO DE MATAMOROS</v>
      </c>
      <c r="B3" s="14"/>
      <c r="C3" s="14"/>
      <c r="D3" s="14"/>
    </row>
    <row r="7" spans="1:17" x14ac:dyDescent="0.2">
      <c r="N7" s="16"/>
      <c r="P7" s="17"/>
      <c r="Q7" s="16"/>
    </row>
    <row r="8" spans="1:17" x14ac:dyDescent="0.2">
      <c r="N8" s="16"/>
      <c r="P8" s="17"/>
      <c r="Q8" s="16"/>
    </row>
    <row r="9" spans="1:17" x14ac:dyDescent="0.2">
      <c r="N9" s="16"/>
      <c r="P9" s="17"/>
      <c r="Q9" s="16"/>
    </row>
    <row r="10" spans="1:17" x14ac:dyDescent="0.2">
      <c r="N10" s="16"/>
      <c r="P10" s="17"/>
      <c r="Q10" s="16"/>
    </row>
    <row r="11" spans="1:17" x14ac:dyDescent="0.2">
      <c r="N11" s="16"/>
      <c r="P11" s="17"/>
      <c r="Q11" s="16"/>
    </row>
    <row r="12" spans="1:17" ht="12.75" customHeight="1" x14ac:dyDescent="0.2">
      <c r="N12" s="16"/>
      <c r="P12" s="17"/>
      <c r="Q12" s="16"/>
    </row>
    <row r="13" spans="1:17" ht="38.25" x14ac:dyDescent="0.2">
      <c r="J13" s="60" t="s">
        <v>22</v>
      </c>
      <c r="K13" s="60"/>
      <c r="L13" s="19" t="s">
        <v>54</v>
      </c>
      <c r="M13" s="19" t="s">
        <v>23</v>
      </c>
      <c r="N13" s="16"/>
    </row>
    <row r="14" spans="1:17" x14ac:dyDescent="0.2">
      <c r="J14" s="33" t="s">
        <v>58</v>
      </c>
      <c r="K14" s="20"/>
      <c r="L14" s="15">
        <v>0.845707656612529</v>
      </c>
      <c r="M14" s="15">
        <v>0.72041763341067289</v>
      </c>
      <c r="P14" s="13"/>
    </row>
    <row r="15" spans="1:17" x14ac:dyDescent="0.2">
      <c r="J15" s="33" t="s">
        <v>1</v>
      </c>
      <c r="K15" s="20"/>
      <c r="L15" s="15">
        <v>0.98780487804878048</v>
      </c>
      <c r="M15" s="15">
        <v>0.79268292682926833</v>
      </c>
      <c r="P15" s="13"/>
    </row>
    <row r="16" spans="1:17" x14ac:dyDescent="0.2">
      <c r="P16" s="13"/>
    </row>
    <row r="17" spans="1:16" x14ac:dyDescent="0.2">
      <c r="P17" s="13"/>
    </row>
    <row r="18" spans="1:16" x14ac:dyDescent="0.2">
      <c r="A18" s="4"/>
      <c r="B18" s="13"/>
      <c r="P18" s="13"/>
    </row>
    <row r="19" spans="1:16" x14ac:dyDescent="0.2">
      <c r="B19" s="13"/>
    </row>
    <row r="20" spans="1:16" x14ac:dyDescent="0.2">
      <c r="B20" s="13"/>
    </row>
    <row r="21" spans="1:16" x14ac:dyDescent="0.2">
      <c r="B21" s="13"/>
    </row>
    <row r="22" spans="1:16" x14ac:dyDescent="0.2">
      <c r="B22" s="13"/>
    </row>
    <row r="23" spans="1:16" x14ac:dyDescent="0.2">
      <c r="B23" s="13"/>
    </row>
    <row r="24" spans="1:16" x14ac:dyDescent="0.2">
      <c r="B24" s="13"/>
    </row>
  </sheetData>
  <mergeCells count="1">
    <mergeCell ref="J13:K1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zoomScale="85" zoomScaleNormal="85" workbookViewId="0">
      <pane xSplit="1" ySplit="5" topLeftCell="B6" activePane="bottomRight" state="frozen"/>
      <selection pane="topRight" activeCell="B1" sqref="B1"/>
      <selection pane="bottomLeft" activeCell="A6" sqref="A6"/>
      <selection pane="bottomRight" activeCell="B6" sqref="B6"/>
    </sheetView>
  </sheetViews>
  <sheetFormatPr baseColWidth="10" defaultRowHeight="15" x14ac:dyDescent="0.25"/>
  <cols>
    <col min="1" max="1" width="36.5703125" style="37" customWidth="1"/>
    <col min="2" max="3" width="12.28515625" style="37" customWidth="1"/>
    <col min="4" max="4" width="12.5703125" style="37" customWidth="1"/>
    <col min="5" max="5" width="12.140625" style="37" customWidth="1"/>
    <col min="6" max="6" width="12.85546875" style="37" customWidth="1"/>
    <col min="7" max="7" width="12" style="37" customWidth="1"/>
    <col min="8" max="8" width="11.42578125" style="37" customWidth="1"/>
    <col min="9" max="9" width="12.42578125" style="37" customWidth="1"/>
    <col min="10" max="10" width="12.28515625" style="37" customWidth="1"/>
    <col min="11" max="11" width="12" style="37" customWidth="1"/>
    <col min="12" max="12" width="12.5703125" style="37" customWidth="1"/>
    <col min="13" max="13" width="12.28515625" style="37" customWidth="1"/>
    <col min="14" max="16384" width="11.42578125" style="37"/>
  </cols>
  <sheetData>
    <row r="1" spans="1:13" x14ac:dyDescent="0.25">
      <c r="A1"/>
      <c r="E1" s="38" t="s">
        <v>59</v>
      </c>
    </row>
    <row r="2" spans="1:13" x14ac:dyDescent="0.25">
      <c r="A2" s="37" t="s">
        <v>60</v>
      </c>
      <c r="B2" s="37" t="s">
        <v>61</v>
      </c>
    </row>
    <row r="3" spans="1:13" x14ac:dyDescent="0.25">
      <c r="A3" s="37" t="s">
        <v>62</v>
      </c>
      <c r="B3" s="37" t="s">
        <v>61</v>
      </c>
    </row>
    <row r="5" spans="1:13" x14ac:dyDescent="0.25">
      <c r="A5" s="37" t="s">
        <v>63</v>
      </c>
      <c r="B5" s="37" t="s">
        <v>64</v>
      </c>
      <c r="C5" s="37" t="s">
        <v>65</v>
      </c>
      <c r="D5" s="37" t="s">
        <v>66</v>
      </c>
      <c r="E5" s="37" t="s">
        <v>67</v>
      </c>
      <c r="F5" s="37" t="s">
        <v>68</v>
      </c>
      <c r="G5" s="37" t="s">
        <v>69</v>
      </c>
      <c r="H5" s="37" t="s">
        <v>70</v>
      </c>
      <c r="I5" s="37" t="s">
        <v>71</v>
      </c>
      <c r="J5" s="37" t="s">
        <v>72</v>
      </c>
      <c r="K5" s="37" t="s">
        <v>73</v>
      </c>
      <c r="L5" s="37" t="s">
        <v>74</v>
      </c>
      <c r="M5" s="37" t="s">
        <v>75</v>
      </c>
    </row>
    <row r="6" spans="1:13" x14ac:dyDescent="0.25">
      <c r="A6" s="41" t="s">
        <v>76</v>
      </c>
      <c r="B6" s="42">
        <v>5</v>
      </c>
      <c r="C6" s="42">
        <v>4</v>
      </c>
      <c r="D6" s="42">
        <v>13</v>
      </c>
      <c r="E6" s="42">
        <v>4</v>
      </c>
      <c r="F6" s="42">
        <v>12</v>
      </c>
      <c r="G6" s="42">
        <v>11</v>
      </c>
      <c r="H6" s="42">
        <v>26</v>
      </c>
      <c r="I6" s="42">
        <v>11</v>
      </c>
      <c r="J6" s="42">
        <v>13</v>
      </c>
      <c r="K6" s="42">
        <v>15</v>
      </c>
      <c r="L6" s="42">
        <v>12</v>
      </c>
      <c r="M6" s="42">
        <v>8</v>
      </c>
    </row>
    <row r="7" spans="1:13" x14ac:dyDescent="0.25">
      <c r="A7" s="43" t="s">
        <v>77</v>
      </c>
      <c r="B7" s="42">
        <v>3</v>
      </c>
      <c r="C7" s="42">
        <v>3</v>
      </c>
      <c r="D7" s="42">
        <v>10</v>
      </c>
      <c r="E7" s="42">
        <v>3</v>
      </c>
      <c r="F7" s="42">
        <v>12</v>
      </c>
      <c r="G7" s="42">
        <v>11</v>
      </c>
      <c r="H7" s="42">
        <v>26</v>
      </c>
      <c r="I7" s="42">
        <v>11</v>
      </c>
      <c r="J7" s="42">
        <v>13</v>
      </c>
      <c r="K7" s="42">
        <v>15</v>
      </c>
      <c r="L7" s="42">
        <v>12</v>
      </c>
      <c r="M7" s="42">
        <v>8</v>
      </c>
    </row>
    <row r="8" spans="1:13" x14ac:dyDescent="0.25">
      <c r="A8" s="43" t="s">
        <v>78</v>
      </c>
      <c r="B8" s="42">
        <v>2</v>
      </c>
      <c r="C8" s="42">
        <v>1</v>
      </c>
      <c r="D8" s="42">
        <v>3</v>
      </c>
      <c r="E8" s="42">
        <v>1</v>
      </c>
      <c r="F8" s="42">
        <v>0</v>
      </c>
      <c r="G8" s="42">
        <v>0</v>
      </c>
      <c r="H8" s="42">
        <v>0</v>
      </c>
      <c r="I8" s="42">
        <v>0</v>
      </c>
      <c r="J8" s="42">
        <v>0</v>
      </c>
      <c r="K8" s="42">
        <v>0</v>
      </c>
      <c r="L8" s="42">
        <v>0</v>
      </c>
      <c r="M8" s="42">
        <v>0</v>
      </c>
    </row>
    <row r="9" spans="1:13" x14ac:dyDescent="0.25">
      <c r="A9" s="44" t="s">
        <v>79</v>
      </c>
      <c r="B9" s="45">
        <v>18</v>
      </c>
      <c r="C9" s="45">
        <v>13</v>
      </c>
      <c r="D9" s="45">
        <v>11</v>
      </c>
      <c r="E9" s="45">
        <v>14</v>
      </c>
      <c r="F9" s="45">
        <v>9</v>
      </c>
      <c r="G9" s="45">
        <v>7</v>
      </c>
      <c r="H9" s="45">
        <v>14</v>
      </c>
      <c r="I9" s="45">
        <v>12</v>
      </c>
      <c r="J9" s="45">
        <v>9</v>
      </c>
      <c r="K9" s="45">
        <v>5</v>
      </c>
      <c r="L9" s="45">
        <v>5</v>
      </c>
      <c r="M9" s="45">
        <v>7</v>
      </c>
    </row>
    <row r="10" spans="1:13" x14ac:dyDescent="0.25">
      <c r="A10" s="46" t="s">
        <v>80</v>
      </c>
      <c r="B10" s="45">
        <v>10</v>
      </c>
      <c r="C10" s="45">
        <v>8</v>
      </c>
      <c r="D10" s="45">
        <v>4</v>
      </c>
      <c r="E10" s="45">
        <v>12</v>
      </c>
      <c r="F10" s="45">
        <v>9</v>
      </c>
      <c r="G10" s="45">
        <v>5</v>
      </c>
      <c r="H10" s="45">
        <v>12</v>
      </c>
      <c r="I10" s="45">
        <v>12</v>
      </c>
      <c r="J10" s="45">
        <v>9</v>
      </c>
      <c r="K10" s="45">
        <v>5</v>
      </c>
      <c r="L10" s="45">
        <v>5</v>
      </c>
      <c r="M10" s="45">
        <v>7</v>
      </c>
    </row>
    <row r="11" spans="1:13" x14ac:dyDescent="0.25">
      <c r="A11" s="46" t="s">
        <v>81</v>
      </c>
      <c r="B11" s="45">
        <v>8</v>
      </c>
      <c r="C11" s="45">
        <v>5</v>
      </c>
      <c r="D11" s="45">
        <v>5</v>
      </c>
      <c r="E11" s="45">
        <v>1</v>
      </c>
      <c r="F11" s="45">
        <v>0</v>
      </c>
      <c r="G11" s="45">
        <v>0</v>
      </c>
      <c r="H11" s="45">
        <v>0</v>
      </c>
      <c r="I11" s="45">
        <v>0</v>
      </c>
      <c r="J11" s="45">
        <v>0</v>
      </c>
      <c r="K11" s="45">
        <v>0</v>
      </c>
      <c r="L11" s="45">
        <v>0</v>
      </c>
      <c r="M11" s="45">
        <v>0</v>
      </c>
    </row>
    <row r="12" spans="1:13" x14ac:dyDescent="0.25">
      <c r="A12" s="46" t="s">
        <v>82</v>
      </c>
      <c r="B12" s="45">
        <v>0</v>
      </c>
      <c r="C12" s="45">
        <v>0</v>
      </c>
      <c r="D12" s="45">
        <v>2</v>
      </c>
      <c r="E12" s="45">
        <v>1</v>
      </c>
      <c r="F12" s="45">
        <v>0</v>
      </c>
      <c r="G12" s="45">
        <v>2</v>
      </c>
      <c r="H12" s="45">
        <v>2</v>
      </c>
      <c r="I12" s="45">
        <v>0</v>
      </c>
      <c r="J12" s="45">
        <v>0</v>
      </c>
      <c r="K12" s="45">
        <v>0</v>
      </c>
      <c r="L12" s="45">
        <v>0</v>
      </c>
      <c r="M12" s="45">
        <v>0</v>
      </c>
    </row>
    <row r="13" spans="1:13" x14ac:dyDescent="0.25">
      <c r="A13" s="40" t="s">
        <v>83</v>
      </c>
      <c r="B13" s="39">
        <v>23</v>
      </c>
      <c r="C13" s="39">
        <v>17</v>
      </c>
      <c r="D13" s="39">
        <v>24</v>
      </c>
      <c r="E13" s="39">
        <v>18</v>
      </c>
      <c r="F13" s="39">
        <v>21</v>
      </c>
      <c r="G13" s="39">
        <v>18</v>
      </c>
      <c r="H13" s="39">
        <v>40</v>
      </c>
      <c r="I13" s="39">
        <v>23</v>
      </c>
      <c r="J13" s="39">
        <v>22</v>
      </c>
      <c r="K13" s="39">
        <v>20</v>
      </c>
      <c r="L13" s="39">
        <v>17</v>
      </c>
      <c r="M13" s="39">
        <v>15</v>
      </c>
    </row>
  </sheetData>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1" tint="0.499984740745262"/>
  </sheetPr>
  <dimension ref="A2:G10"/>
  <sheetViews>
    <sheetView showGridLines="0" workbookViewId="0"/>
  </sheetViews>
  <sheetFormatPr baseColWidth="10" defaultRowHeight="15" x14ac:dyDescent="0.25"/>
  <cols>
    <col min="1" max="1" width="33.85546875" bestFit="1" customWidth="1"/>
    <col min="3" max="3" width="11.42578125" style="47"/>
    <col min="4" max="4" width="33.85546875" style="47" bestFit="1" customWidth="1"/>
    <col min="5" max="5" width="13.5703125" style="47" bestFit="1" customWidth="1"/>
    <col min="6" max="6" width="24.85546875" customWidth="1"/>
    <col min="7" max="16384" width="11.42578125" style="47"/>
  </cols>
  <sheetData>
    <row r="2" spans="4:7" x14ac:dyDescent="0.25">
      <c r="D2" s="48" t="s">
        <v>103</v>
      </c>
      <c r="E2" s="49" t="s">
        <v>104</v>
      </c>
    </row>
    <row r="3" spans="4:7" x14ac:dyDescent="0.25">
      <c r="D3" s="50" t="s">
        <v>105</v>
      </c>
      <c r="E3" s="51">
        <v>686</v>
      </c>
    </row>
    <row r="4" spans="4:7" x14ac:dyDescent="0.25">
      <c r="D4" s="50" t="s">
        <v>106</v>
      </c>
      <c r="E4" s="51">
        <v>134</v>
      </c>
      <c r="G4" s="52"/>
    </row>
    <row r="5" spans="4:7" x14ac:dyDescent="0.25">
      <c r="D5" s="50" t="s">
        <v>107</v>
      </c>
      <c r="E5" s="51">
        <v>98</v>
      </c>
      <c r="G5" s="52"/>
    </row>
    <row r="6" spans="4:7" x14ac:dyDescent="0.25">
      <c r="D6" s="50" t="s">
        <v>108</v>
      </c>
      <c r="E6" s="51">
        <v>19</v>
      </c>
      <c r="G6" s="52"/>
    </row>
    <row r="7" spans="4:7" x14ac:dyDescent="0.25">
      <c r="D7" s="50" t="s">
        <v>109</v>
      </c>
      <c r="E7" s="51">
        <v>7</v>
      </c>
      <c r="G7" s="52"/>
    </row>
    <row r="8" spans="4:7" x14ac:dyDescent="0.25">
      <c r="D8"/>
      <c r="E8"/>
      <c r="G8" s="52"/>
    </row>
    <row r="9" spans="4:7" x14ac:dyDescent="0.25">
      <c r="D9"/>
      <c r="E9"/>
      <c r="G9" s="52"/>
    </row>
    <row r="10" spans="4:7" x14ac:dyDescent="0.25">
      <c r="D10"/>
      <c r="E10"/>
    </row>
  </sheetData>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topLeftCell="A22" workbookViewId="0">
      <selection activeCell="B34" sqref="B34"/>
    </sheetView>
  </sheetViews>
  <sheetFormatPr baseColWidth="10" defaultRowHeight="12.75" x14ac:dyDescent="0.2"/>
  <cols>
    <col min="1" max="1" width="2.42578125" customWidth="1"/>
    <col min="2" max="2" width="46" customWidth="1"/>
    <col min="3" max="3" width="103.28515625" customWidth="1"/>
  </cols>
  <sheetData>
    <row r="1" spans="1:3" ht="9" customHeight="1" x14ac:dyDescent="0.2"/>
    <row r="3" spans="1:3" x14ac:dyDescent="0.2">
      <c r="A3" s="31"/>
      <c r="B3" s="31"/>
      <c r="C3" s="31"/>
    </row>
    <row r="4" spans="1:3" s="31" customFormat="1" x14ac:dyDescent="0.2">
      <c r="B4" s="28" t="s">
        <v>30</v>
      </c>
      <c r="C4" s="29" t="s">
        <v>84</v>
      </c>
    </row>
    <row r="5" spans="1:3" s="31" customFormat="1" ht="25.5" x14ac:dyDescent="0.2">
      <c r="B5" s="30" t="s">
        <v>32</v>
      </c>
      <c r="C5" s="30" t="s">
        <v>85</v>
      </c>
    </row>
    <row r="6" spans="1:3" s="31" customFormat="1" x14ac:dyDescent="0.2">
      <c r="B6" s="30" t="s">
        <v>31</v>
      </c>
      <c r="C6" s="30" t="s">
        <v>86</v>
      </c>
    </row>
    <row r="7" spans="1:3" s="31" customFormat="1" x14ac:dyDescent="0.2">
      <c r="B7" s="30" t="s">
        <v>33</v>
      </c>
      <c r="C7" s="30" t="s">
        <v>87</v>
      </c>
    </row>
    <row r="8" spans="1:3" s="31" customFormat="1" ht="38.25" x14ac:dyDescent="0.2">
      <c r="B8" s="30" t="s">
        <v>34</v>
      </c>
      <c r="C8" s="30" t="s">
        <v>88</v>
      </c>
    </row>
    <row r="9" spans="1:3" s="31" customFormat="1" x14ac:dyDescent="0.2">
      <c r="B9" s="30" t="s">
        <v>35</v>
      </c>
      <c r="C9" s="30" t="s">
        <v>89</v>
      </c>
    </row>
    <row r="10" spans="1:3" s="31" customFormat="1" ht="25.5" x14ac:dyDescent="0.2">
      <c r="B10" s="30" t="s">
        <v>36</v>
      </c>
      <c r="C10" s="30" t="s">
        <v>90</v>
      </c>
    </row>
    <row r="11" spans="1:3" s="31" customFormat="1" x14ac:dyDescent="0.2">
      <c r="B11" s="30" t="s">
        <v>37</v>
      </c>
      <c r="C11" s="30" t="s">
        <v>38</v>
      </c>
    </row>
    <row r="12" spans="1:3" s="31" customFormat="1" x14ac:dyDescent="0.2">
      <c r="B12" s="30" t="s">
        <v>39</v>
      </c>
      <c r="C12" s="30" t="s">
        <v>91</v>
      </c>
    </row>
    <row r="13" spans="1:3" s="31" customFormat="1" ht="25.5" x14ac:dyDescent="0.2">
      <c r="B13" s="30" t="s">
        <v>41</v>
      </c>
      <c r="C13" s="30" t="s">
        <v>42</v>
      </c>
    </row>
    <row r="14" spans="1:3" s="31" customFormat="1" ht="25.5" x14ac:dyDescent="0.2">
      <c r="B14" s="30" t="s">
        <v>40</v>
      </c>
      <c r="C14" s="30" t="s">
        <v>92</v>
      </c>
    </row>
    <row r="15" spans="1:3" s="31" customFormat="1" ht="38.25" x14ac:dyDescent="0.2">
      <c r="B15" s="30" t="s">
        <v>43</v>
      </c>
      <c r="C15" s="30" t="s">
        <v>93</v>
      </c>
    </row>
    <row r="16" spans="1:3" s="31" customFormat="1" ht="25.5" x14ac:dyDescent="0.2">
      <c r="B16" s="30" t="s">
        <v>44</v>
      </c>
      <c r="C16" s="30" t="s">
        <v>94</v>
      </c>
    </row>
    <row r="17" spans="1:3" s="31" customFormat="1" ht="25.5" x14ac:dyDescent="0.2">
      <c r="B17" s="30" t="s">
        <v>45</v>
      </c>
      <c r="C17" s="30" t="s">
        <v>95</v>
      </c>
    </row>
    <row r="18" spans="1:3" s="31" customFormat="1" ht="25.5" x14ac:dyDescent="0.2">
      <c r="B18" s="30" t="s">
        <v>46</v>
      </c>
      <c r="C18" s="30" t="s">
        <v>96</v>
      </c>
    </row>
    <row r="19" spans="1:3" s="31" customFormat="1" x14ac:dyDescent="0.2">
      <c r="B19" s="30" t="s">
        <v>47</v>
      </c>
      <c r="C19" s="30" t="s">
        <v>97</v>
      </c>
    </row>
    <row r="20" spans="1:3" s="31" customFormat="1" ht="51" x14ac:dyDescent="0.2">
      <c r="B20" s="30" t="s">
        <v>48</v>
      </c>
      <c r="C20" s="30" t="s">
        <v>98</v>
      </c>
    </row>
    <row r="21" spans="1:3" s="31" customFormat="1" x14ac:dyDescent="0.2">
      <c r="B21" s="30" t="s">
        <v>50</v>
      </c>
      <c r="C21" s="30" t="s">
        <v>99</v>
      </c>
    </row>
    <row r="22" spans="1:3" s="31" customFormat="1" x14ac:dyDescent="0.2">
      <c r="B22" s="30" t="s">
        <v>49</v>
      </c>
      <c r="C22" s="30" t="s">
        <v>100</v>
      </c>
    </row>
    <row r="23" spans="1:3" s="31" customFormat="1" ht="38.25" x14ac:dyDescent="0.2">
      <c r="B23" s="30" t="s">
        <v>51</v>
      </c>
      <c r="C23" s="30" t="s">
        <v>101</v>
      </c>
    </row>
    <row r="24" spans="1:3" s="31" customFormat="1" ht="25.5" x14ac:dyDescent="0.2">
      <c r="B24" s="30" t="s">
        <v>52</v>
      </c>
      <c r="C24" s="30" t="s">
        <v>102</v>
      </c>
    </row>
    <row r="25" spans="1:3" s="31" customFormat="1" x14ac:dyDescent="0.2">
      <c r="B25"/>
      <c r="C25"/>
    </row>
    <row r="26" spans="1:3" s="31" customFormat="1" x14ac:dyDescent="0.2">
      <c r="B26"/>
      <c r="C26"/>
    </row>
    <row r="27" spans="1:3" s="31" customFormat="1" x14ac:dyDescent="0.2">
      <c r="B27"/>
      <c r="C27"/>
    </row>
    <row r="28" spans="1:3" s="31" customFormat="1" x14ac:dyDescent="0.2">
      <c r="A28"/>
      <c r="B28"/>
      <c r="C28"/>
    </row>
    <row r="29" spans="1:3" s="31" customFormat="1" x14ac:dyDescent="0.2">
      <c r="A29"/>
      <c r="B29"/>
      <c r="C29"/>
    </row>
    <row r="30" spans="1:3" s="31" customFormat="1" x14ac:dyDescent="0.2">
      <c r="A30"/>
      <c r="B30"/>
      <c r="C30"/>
    </row>
    <row r="31" spans="1:3" s="31" customFormat="1" x14ac:dyDescent="0.2">
      <c r="A31"/>
      <c r="B31"/>
      <c r="C31"/>
    </row>
    <row r="32" spans="1:3" s="31" customFormat="1" x14ac:dyDescent="0.2">
      <c r="A32"/>
      <c r="B32"/>
      <c r="C32"/>
    </row>
    <row r="33" spans="1:3" s="31" customFormat="1" x14ac:dyDescent="0.2">
      <c r="A33"/>
      <c r="B33"/>
      <c r="C33"/>
    </row>
    <row r="34" spans="1:3" s="31" customFormat="1" x14ac:dyDescent="0.2">
      <c r="A34"/>
      <c r="B34"/>
      <c r="C3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PUNTUALIDAD</vt:lpstr>
      <vt:lpstr>Gráficos Índice de Puntualidad</vt:lpstr>
      <vt:lpstr>Detalle Total de Causas</vt:lpstr>
      <vt:lpstr>Graficas Demoras</vt:lpstr>
      <vt:lpstr>Notas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2017-03-24T19:34:11Z</dcterms:modified>
</cp:coreProperties>
</file>