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1\"/>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218" r:id="rId6"/>
  </pivotCaches>
</workbook>
</file>

<file path=xl/calcChain.xml><?xml version="1.0" encoding="utf-8"?>
<calcChain xmlns="http://schemas.openxmlformats.org/spreadsheetml/2006/main">
  <c r="A3" i="20" l="1"/>
  <c r="L65" i="20" l="1"/>
  <c r="BJ16" i="19" l="1"/>
  <c r="M8" i="20" s="1"/>
  <c r="BB16" i="19"/>
  <c r="L14" i="20" s="1"/>
  <c r="AZ16" i="19"/>
  <c r="K8" i="20" s="1"/>
  <c r="AY16" i="19"/>
  <c r="AW16" i="19"/>
  <c r="K14" i="20" s="1"/>
  <c r="BJ10" i="19"/>
  <c r="M7" i="20" s="1"/>
  <c r="BI10" i="19"/>
  <c r="BH10" i="19"/>
  <c r="BE10" i="19"/>
  <c r="L7" i="20" s="1"/>
  <c r="BD10" i="19"/>
  <c r="BB10" i="19"/>
  <c r="L13" i="20" s="1"/>
  <c r="AZ10" i="19"/>
  <c r="K7" i="20" s="1"/>
  <c r="AX10" i="19"/>
  <c r="AW10" i="19"/>
  <c r="K13" i="20" s="1"/>
  <c r="BN16" i="19"/>
  <c r="BC16" i="19"/>
  <c r="AY10" i="19" l="1"/>
  <c r="BC10" i="19"/>
  <c r="BG10" i="19"/>
  <c r="M13" i="20" s="1"/>
  <c r="BG16" i="19"/>
  <c r="M14" i="20" s="1"/>
  <c r="BD16" i="19"/>
  <c r="BO16" i="19"/>
  <c r="BP16" i="19"/>
  <c r="BM16" i="19"/>
  <c r="BH16" i="19"/>
  <c r="AX16" i="19"/>
  <c r="BI16" i="19"/>
  <c r="BE16" i="19"/>
  <c r="L8" i="20" s="1"/>
  <c r="AS10" i="19" l="1"/>
  <c r="D10" i="19"/>
  <c r="B13" i="20" s="1"/>
  <c r="AR16" i="19"/>
  <c r="J14" i="20" s="1"/>
  <c r="AC16" i="19"/>
  <c r="G14" i="20" s="1"/>
  <c r="AS16" i="19"/>
  <c r="AN16" i="19"/>
  <c r="AI16" i="19"/>
  <c r="AD16" i="19"/>
  <c r="X16" i="19"/>
  <c r="F14" i="20" s="1"/>
  <c r="S16" i="19"/>
  <c r="E14" i="20" s="1"/>
  <c r="N16" i="19"/>
  <c r="D14" i="20" s="1"/>
  <c r="I16" i="19"/>
  <c r="C14" i="20" s="1"/>
  <c r="D16" i="19"/>
  <c r="B14" i="20" s="1"/>
  <c r="AH16" i="19"/>
  <c r="H14" i="20" s="1"/>
  <c r="AM16" i="19"/>
  <c r="I14" i="20" s="1"/>
  <c r="Y16" i="19"/>
  <c r="T16" i="19"/>
  <c r="O16" i="19"/>
  <c r="J16" i="19"/>
  <c r="E16" i="19"/>
  <c r="AR10" i="19"/>
  <c r="J13" i="20" s="1"/>
  <c r="AM10" i="19"/>
  <c r="I13" i="20" s="1"/>
  <c r="AH10" i="19"/>
  <c r="H13" i="20" s="1"/>
  <c r="Y10" i="19"/>
  <c r="T10" i="19"/>
  <c r="J10" i="19"/>
  <c r="N10" i="19"/>
  <c r="D13" i="20" s="1"/>
  <c r="AI10" i="19"/>
  <c r="X10" i="19"/>
  <c r="F13" i="20" s="1"/>
  <c r="AC10" i="19"/>
  <c r="G13" i="20" s="1"/>
  <c r="AA10" i="19" l="1"/>
  <c r="F7" i="20" s="1"/>
  <c r="AK16" i="19"/>
  <c r="H8" i="20" s="1"/>
  <c r="AJ16" i="19"/>
  <c r="AT16" i="19"/>
  <c r="G16" i="19"/>
  <c r="B8" i="20" s="1"/>
  <c r="Q16" i="19"/>
  <c r="D8" i="20" s="1"/>
  <c r="AA16" i="19"/>
  <c r="F8" i="20" s="1"/>
  <c r="AU16" i="19"/>
  <c r="J8" i="20" s="1"/>
  <c r="K16" i="19"/>
  <c r="U16" i="19"/>
  <c r="AE16" i="19"/>
  <c r="AO16" i="19"/>
  <c r="L16" i="19"/>
  <c r="C8" i="20" s="1"/>
  <c r="V16" i="19"/>
  <c r="E8" i="20" s="1"/>
  <c r="AF16" i="19"/>
  <c r="G8" i="20" s="1"/>
  <c r="AP16" i="19"/>
  <c r="I8" i="20" s="1"/>
  <c r="F16" i="19"/>
  <c r="P16" i="19"/>
  <c r="Z16" i="19"/>
  <c r="U10" i="19"/>
  <c r="AO10" i="19"/>
  <c r="V10" i="19"/>
  <c r="E7" i="20" s="1"/>
  <c r="K10" i="19"/>
  <c r="AE10" i="19"/>
  <c r="F10" i="19"/>
  <c r="P10" i="19"/>
  <c r="Z10" i="19"/>
  <c r="AJ10" i="19"/>
  <c r="AT10" i="19"/>
  <c r="AU10" i="19" l="1"/>
  <c r="J7" i="20" s="1"/>
  <c r="AP10" i="19"/>
  <c r="I7" i="20" s="1"/>
  <c r="Q10" i="19"/>
  <c r="D7" i="20" s="1"/>
  <c r="G10" i="19"/>
  <c r="B7" i="20" s="1"/>
  <c r="L10" i="19"/>
  <c r="C7" i="20" s="1"/>
  <c r="AK10" i="19"/>
  <c r="H7" i="20" s="1"/>
  <c r="AF10" i="19"/>
  <c r="G7" i="20" s="1"/>
  <c r="BM10" i="19" l="1"/>
  <c r="BP10" i="19"/>
  <c r="BN10" i="19"/>
  <c r="BO10" i="19"/>
  <c r="E10" i="19" l="1"/>
  <c r="O10" i="19"/>
  <c r="AN10" i="19"/>
  <c r="AD10" i="19"/>
  <c r="S10" i="19"/>
  <c r="E13" i="20" s="1"/>
  <c r="I10" i="19"/>
  <c r="C13" i="20" s="1"/>
</calcChain>
</file>

<file path=xl/sharedStrings.xml><?xml version="1.0" encoding="utf-8"?>
<sst xmlns="http://schemas.openxmlformats.org/spreadsheetml/2006/main" count="301" uniqueCount="113">
  <si>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</si>
  <si>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</si>
  <si>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</si>
  <si>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</si>
  <si>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</si>
  <si>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</si>
  <si>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</si>
  <si>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</si>
  <si>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</si>
  <si>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</si>
  <si>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</si>
  <si>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</si>
  <si>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</si>
  <si>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</si>
  <si>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</si>
  <si>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</si>
  <si>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</si>
  <si>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</si>
  <si>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</si>
  <si>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</si>
  <si>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</si>
  <si>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</si>
  <si>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</si>
  <si>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</si>
  <si>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</si>
  <si>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</si>
  <si>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</si>
  <si>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</si>
  <si>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</si>
  <si>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</si>
  <si>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</si>
  <si>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</si>
  <si>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CFV</t>
  </si>
  <si>
    <t>Aéreo Calafia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</si>
  <si>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</si>
  <si>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</si>
  <si>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</si>
  <si>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</si>
  <si>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</si>
  <si>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</si>
  <si>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</si>
  <si>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</si>
  <si>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</si>
  <si>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</si>
  <si>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</si>
  <si>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</si>
  <si>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</si>
  <si>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</si>
  <si>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</si>
  <si>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</si>
  <si>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</si>
  <si>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</si>
  <si>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</si>
  <si>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</si>
  <si>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</si>
  <si>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</si>
  <si>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</si>
  <si>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</si>
  <si>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Promedio % de Operaciones a Tiempo</t>
  </si>
  <si>
    <t>WS</t>
  </si>
  <si>
    <t>West Jet (Westjet Airlines Ltd)</t>
  </si>
  <si>
    <t>AS</t>
  </si>
  <si>
    <t>Alaska Airlines</t>
  </si>
  <si>
    <t>Índice de puntualidad
(Ene-Dic)</t>
  </si>
  <si>
    <t>Total Anual 2016  (Ene-Dic)
Empresas Nacionales</t>
  </si>
  <si>
    <t>Total Anual 2016 (Ene- Dic)
Empresas Internacionales</t>
  </si>
  <si>
    <t>AEROPUERTO  DE LORETO</t>
  </si>
  <si>
    <t>-</t>
  </si>
  <si>
    <t xml:space="preserve">West Jet </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</si>
  <si>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</si>
  <si>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</si>
  <si>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</si>
  <si>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</si>
  <si>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</si>
  <si>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</si>
  <si>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</si>
  <si>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</si>
  <si>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</si>
  <si>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</si>
  <si>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</si>
  <si>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</si>
  <si>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</si>
  <si>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</si>
  <si>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</si>
  <si>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</si>
  <si>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</si>
  <si>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</si>
  <si>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</si>
  <si>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MANTENIMIENTO AERONAVES*</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</si>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</sst>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43" fontId="36" fillId="0" borderId="0" applyFont="0" applyFill="0" applyBorder="0" applyAlignment="0" applyProtection="0"/>
    <xf numFmtId="0" fontId="8" fillId="0" borderId="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4" borderId="0" applyNumberFormat="0" applyBorder="0" applyAlignment="0" applyProtection="0"/>
    <xf numFmtId="0" fontId="40" fillId="16" borderId="1" applyNumberFormat="0" applyAlignment="0" applyProtection="0"/>
    <xf numFmtId="0" fontId="41" fillId="1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1" borderId="0" applyNumberFormat="0" applyBorder="0" applyAlignment="0" applyProtection="0"/>
    <xf numFmtId="0" fontId="44" fillId="7" borderId="1" applyNumberFormat="0" applyAlignment="0" applyProtection="0"/>
    <xf numFmtId="167" fontId="8" fillId="0" borderId="0" applyFont="0" applyFill="0" applyBorder="0" applyAlignment="0" applyProtection="0"/>
    <xf numFmtId="0" fontId="45" fillId="3" borderId="0" applyNumberFormat="0" applyBorder="0" applyAlignment="0" applyProtection="0"/>
    <xf numFmtId="0" fontId="46"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7" fillId="23" borderId="4" applyNumberFormat="0" applyFont="0" applyAlignment="0" applyProtection="0"/>
    <xf numFmtId="0" fontId="47" fillId="16"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8">
    <xf numFmtId="0" fontId="0" fillId="0" borderId="0" xfId="0"/>
    <xf numFmtId="0" fontId="0" fillId="0" borderId="10" xfId="0" applyFill="1" applyBorder="1"/>
    <xf numFmtId="0" fontId="0" fillId="0" borderId="0" xfId="0" applyFill="1" applyBorder="1"/>
    <xf numFmtId="0" fontId="9" fillId="0" borderId="0" xfId="0" applyFont="1" applyFill="1"/>
    <xf numFmtId="0" fontId="9" fillId="0" borderId="0" xfId="0" applyFont="1"/>
    <xf numFmtId="0" fontId="0" fillId="0" borderId="10" xfId="0" applyFill="1" applyBorder="1" applyAlignment="1">
      <alignment horizontal="left"/>
    </xf>
    <xf numFmtId="165" fontId="9" fillId="24" borderId="10" xfId="0" applyNumberFormat="1" applyFont="1" applyFill="1" applyBorder="1" applyAlignment="1">
      <alignment horizontal="center"/>
    </xf>
    <xf numFmtId="0" fontId="0" fillId="0" borderId="0" xfId="0" applyAlignment="1">
      <alignment horizontal="left"/>
    </xf>
    <xf numFmtId="0" fontId="29" fillId="0" borderId="0" xfId="0" applyFont="1" applyAlignment="1">
      <alignment horizontal="left"/>
    </xf>
    <xf numFmtId="0" fontId="9" fillId="0" borderId="0" xfId="0" applyFont="1" applyFill="1" applyAlignment="1">
      <alignment horizontal="left"/>
    </xf>
    <xf numFmtId="0" fontId="10" fillId="0" borderId="0" xfId="0" applyFont="1" applyFill="1" applyAlignment="1">
      <alignment horizontal="left"/>
    </xf>
    <xf numFmtId="9" fontId="0" fillId="0" borderId="0" xfId="44" applyFont="1" applyFill="1" applyBorder="1"/>
    <xf numFmtId="9" fontId="9" fillId="24" borderId="10" xfId="44" applyFont="1" applyFill="1" applyBorder="1" applyAlignment="1">
      <alignment horizontal="right"/>
    </xf>
    <xf numFmtId="3" fontId="0" fillId="0" borderId="10" xfId="0" applyNumberFormat="1" applyFill="1" applyBorder="1"/>
    <xf numFmtId="0" fontId="9" fillId="24" borderId="10" xfId="0" applyFont="1" applyFill="1" applyBorder="1" applyAlignment="1">
      <alignment wrapText="1"/>
    </xf>
    <xf numFmtId="9" fontId="0" fillId="0" borderId="0" xfId="0" applyNumberFormat="1"/>
    <xf numFmtId="0" fontId="9" fillId="0" borderId="0" xfId="0" applyFont="1" applyAlignment="1"/>
    <xf numFmtId="0" fontId="8" fillId="0" borderId="10" xfId="0" applyFont="1" applyBorder="1" applyAlignment="1">
      <alignment horizontal="left" vertical="center"/>
    </xf>
    <xf numFmtId="9" fontId="0" fillId="0" borderId="11" xfId="44" applyFont="1" applyBorder="1" applyAlignment="1">
      <alignment horizontal="center"/>
    </xf>
    <xf numFmtId="0" fontId="8"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3" fillId="25" borderId="10" xfId="0" applyFont="1" applyFill="1" applyBorder="1" applyAlignment="1">
      <alignment horizontal="center" vertical="center" wrapText="1"/>
    </xf>
    <xf numFmtId="0" fontId="33" fillId="26" borderId="10" xfId="0" applyFont="1" applyFill="1" applyBorder="1" applyAlignment="1">
      <alignment horizontal="center" vertical="center" wrapText="1"/>
    </xf>
    <xf numFmtId="0" fontId="35" fillId="26" borderId="10" xfId="0" applyFont="1" applyFill="1" applyBorder="1" applyAlignment="1">
      <alignment vertical="center" wrapText="1"/>
    </xf>
    <xf numFmtId="0" fontId="8" fillId="0" borderId="10" xfId="0" applyFont="1" applyFill="1" applyBorder="1" applyAlignment="1">
      <alignment horizontal="left"/>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8" fillId="0" borderId="0" xfId="0" applyFont="1"/>
    <xf numFmtId="166" fontId="9" fillId="0" borderId="0" xfId="0" applyNumberFormat="1" applyFont="1"/>
    <xf numFmtId="0" fontId="9" fillId="24" borderId="13" xfId="0" applyFont="1" applyFill="1" applyBorder="1" applyAlignment="1">
      <alignment wrapText="1"/>
    </xf>
    <xf numFmtId="9" fontId="0" fillId="0" borderId="10" xfId="44" applyNumberFormat="1" applyFont="1" applyFill="1" applyBorder="1"/>
    <xf numFmtId="9" fontId="9" fillId="24" borderId="10" xfId="44" applyFont="1" applyFill="1" applyBorder="1" applyAlignment="1">
      <alignment horizontal="center" vertical="center"/>
    </xf>
    <xf numFmtId="9" fontId="0" fillId="0" borderId="10" xfId="44" applyFont="1" applyFill="1" applyBorder="1"/>
    <xf numFmtId="0" fontId="8" fillId="0" borderId="10" xfId="0" applyFont="1" applyFill="1" applyBorder="1"/>
    <xf numFmtId="0" fontId="33" fillId="25" borderId="10" xfId="82" applyFont="1" applyFill="1" applyBorder="1" applyAlignment="1">
      <alignment horizontal="center" vertical="center" wrapText="1"/>
    </xf>
    <xf numFmtId="0" fontId="33" fillId="25" borderId="13" xfId="82" applyFont="1" applyFill="1" applyBorder="1" applyAlignment="1">
      <alignment horizontal="center" vertical="center" wrapText="1"/>
    </xf>
    <xf numFmtId="0" fontId="8" fillId="29" borderId="10" xfId="82" applyFill="1" applyBorder="1" applyAlignment="1">
      <alignment vertical="center" wrapText="1"/>
    </xf>
    <xf numFmtId="0" fontId="0" fillId="0" borderId="0" xfId="0" applyAlignment="1">
      <alignment wrapText="1"/>
    </xf>
    <xf numFmtId="0" fontId="32" fillId="0" borderId="0" xfId="0" applyFont="1" applyAlignment="1"/>
    <xf numFmtId="0" fontId="8" fillId="0" borderId="13" xfId="0" applyFont="1" applyFill="1" applyBorder="1" applyAlignment="1">
      <alignment horizontal="left"/>
    </xf>
    <xf numFmtId="0" fontId="0" fillId="0" borderId="0" xfId="0" applyFill="1" applyAlignment="1">
      <alignment horizontal="left"/>
    </xf>
    <xf numFmtId="9" fontId="0" fillId="27" borderId="13" xfId="0" applyNumberFormat="1" applyFill="1" applyBorder="1"/>
    <xf numFmtId="9" fontId="8" fillId="27" borderId="13" xfId="0" applyNumberFormat="1" applyFont="1" applyFill="1" applyBorder="1"/>
    <xf numFmtId="0" fontId="9" fillId="24" borderId="11" xfId="0" applyFont="1" applyFill="1" applyBorder="1" applyAlignment="1">
      <alignment wrapText="1"/>
    </xf>
    <xf numFmtId="0" fontId="9" fillId="0" borderId="0" xfId="0" applyFont="1" applyAlignment="1">
      <alignment horizontal="left"/>
    </xf>
    <xf numFmtId="0" fontId="33" fillId="26" borderId="12" xfId="0" applyFont="1" applyFill="1" applyBorder="1" applyAlignment="1">
      <alignment horizontal="center" vertical="center"/>
    </xf>
    <xf numFmtId="0" fontId="10" fillId="0" borderId="0" xfId="0" applyFont="1" applyAlignment="1"/>
    <xf numFmtId="0" fontId="3" fillId="0" borderId="0" xfId="103"/>
    <xf numFmtId="0" fontId="53" fillId="0" borderId="0" xfId="103" applyFont="1"/>
    <xf numFmtId="165" fontId="3" fillId="0" borderId="0" xfId="103" applyNumberFormat="1"/>
    <xf numFmtId="0" fontId="3" fillId="0" borderId="0" xfId="103" applyAlignment="1">
      <alignment horizontal="left"/>
    </xf>
    <xf numFmtId="0" fontId="3" fillId="30" borderId="0" xfId="103" applyFill="1" applyAlignment="1">
      <alignment horizontal="left"/>
    </xf>
    <xf numFmtId="165" fontId="3" fillId="30" borderId="0" xfId="103" applyNumberFormat="1" applyFill="1"/>
    <xf numFmtId="0" fontId="3" fillId="30" borderId="0" xfId="103" applyFill="1" applyAlignment="1">
      <alignment horizontal="left" indent="1"/>
    </xf>
    <xf numFmtId="0" fontId="1" fillId="0" borderId="0" xfId="107"/>
    <xf numFmtId="0" fontId="53" fillId="24" borderId="10" xfId="107" applyFont="1" applyFill="1" applyBorder="1"/>
    <xf numFmtId="165" fontId="53" fillId="24" borderId="10" xfId="107" applyNumberFormat="1" applyFont="1" applyFill="1" applyBorder="1"/>
    <xf numFmtId="0" fontId="1" fillId="0" borderId="10" xfId="107" applyBorder="1"/>
    <xf numFmtId="165" fontId="0" fillId="0" borderId="10" xfId="108" applyNumberFormat="1" applyFont="1" applyBorder="1"/>
    <xf numFmtId="165" fontId="0" fillId="0" borderId="0" xfId="108" applyNumberFormat="1" applyFont="1"/>
    <xf numFmtId="0" fontId="33" fillId="25" borderId="13" xfId="0" applyFont="1" applyFill="1" applyBorder="1" applyAlignment="1">
      <alignment horizontal="center"/>
    </xf>
    <xf numFmtId="0" fontId="33" fillId="25" borderId="15" xfId="0" applyFont="1" applyFill="1" applyBorder="1" applyAlignment="1">
      <alignment horizontal="center"/>
    </xf>
    <xf numFmtId="0" fontId="33" fillId="25" borderId="11" xfId="0" applyFont="1" applyFill="1" applyBorder="1" applyAlignment="1">
      <alignment horizontal="center"/>
    </xf>
    <xf numFmtId="0" fontId="33" fillId="28" borderId="0" xfId="0" applyFont="1" applyFill="1" applyBorder="1" applyAlignment="1">
      <alignment horizontal="center" wrapText="1"/>
    </xf>
    <xf numFmtId="0" fontId="33" fillId="28" borderId="16" xfId="0" applyFont="1" applyFill="1" applyBorder="1" applyAlignment="1">
      <alignment horizontal="center" wrapText="1"/>
    </xf>
    <xf numFmtId="0" fontId="33" fillId="26" borderId="12" xfId="0" applyFont="1" applyFill="1" applyBorder="1" applyAlignment="1">
      <alignment horizontal="center" vertical="center"/>
    </xf>
    <xf numFmtId="0" fontId="33" fillId="26" borderId="14" xfId="0" applyFont="1" applyFill="1" applyBorder="1" applyAlignment="1">
      <alignment horizontal="center" vertical="center"/>
    </xf>
    <xf numFmtId="0" fontId="33" fillId="26" borderId="13" xfId="0" applyFont="1" applyFill="1" applyBorder="1" applyAlignment="1">
      <alignment horizontal="center"/>
    </xf>
    <xf numFmtId="0" fontId="33" fillId="26" borderId="15" xfId="0" applyFont="1" applyFill="1" applyBorder="1" applyAlignment="1">
      <alignment horizontal="center"/>
    </xf>
    <xf numFmtId="0" fontId="33" fillId="26" borderId="11" xfId="0" applyFont="1" applyFill="1" applyBorder="1" applyAlignment="1">
      <alignment horizontal="center"/>
    </xf>
    <xf numFmtId="0" fontId="9" fillId="24" borderId="13" xfId="0" applyFont="1" applyFill="1" applyBorder="1" applyAlignment="1">
      <alignment horizontal="center" wrapText="1"/>
    </xf>
    <xf numFmtId="0" fontId="9" fillId="24" borderId="15" xfId="0" applyFont="1" applyFill="1" applyBorder="1" applyAlignment="1">
      <alignment horizontal="center" wrapText="1"/>
    </xf>
    <xf numFmtId="0" fontId="33" fillId="26" borderId="13" xfId="0" applyFont="1" applyFill="1" applyBorder="1" applyAlignment="1">
      <alignment horizontal="center" vertical="center" wrapText="1"/>
    </xf>
    <xf numFmtId="0" fontId="33" fillId="26" borderId="11" xfId="0" applyFont="1" applyFill="1" applyBorder="1" applyAlignment="1">
      <alignment horizontal="center" vertical="center" wrapText="1"/>
    </xf>
  </cellXfs>
  <cellStyles count="110">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Millares 4" xfId="108"/>
    <cellStyle name="Neutral" xfId="33" builtinId="28" customBuiltin="1"/>
    <cellStyle name="Neutral 2" xfId="79"/>
    <cellStyle name="Normal" xfId="0" builtinId="0"/>
    <cellStyle name="Normal 10" xfId="104"/>
    <cellStyle name="Normal 11" xfId="107"/>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Porcentaje 4" xfId="109"/>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4">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Puntualidad'!$L$47</c:f>
              <c:strCache>
                <c:ptCount val="1"/>
                <c:pt idx="0">
                  <c:v>Índice de puntualidad
(Ene-Dic)</c:v>
                </c:pt>
              </c:strCache>
            </c:strRef>
          </c:tx>
          <c:invertIfNegative val="0"/>
          <c:cat>
            <c:strRef>
              <c:f>'Gráficos Índice de Puntualidad'!$J$48</c:f>
              <c:strCache>
                <c:ptCount val="1"/>
                <c:pt idx="0">
                  <c:v>Aéreo Calafia</c:v>
                </c:pt>
              </c:strCache>
            </c:strRef>
          </c:cat>
          <c:val>
            <c:numRef>
              <c:f>'Gráficos Índice de Puntualidad'!$L$48</c:f>
              <c:numCache>
                <c:formatCode>0%</c:formatCode>
                <c:ptCount val="1"/>
                <c:pt idx="0">
                  <c:v>0.83009708737864074</c:v>
                </c:pt>
              </c:numCache>
            </c:numRef>
          </c:val>
        </c:ser>
        <c:ser>
          <c:idx val="2"/>
          <c:order val="1"/>
          <c:tx>
            <c:strRef>
              <c:f>'Gráficos Índice de Puntualidad'!$M$47</c:f>
              <c:strCache>
                <c:ptCount val="1"/>
                <c:pt idx="0">
                  <c:v>Dentro del  Horario</c:v>
                </c:pt>
              </c:strCache>
            </c:strRef>
          </c:tx>
          <c:invertIfNegative val="0"/>
          <c:cat>
            <c:strRef>
              <c:f>'Gráficos Índice de Puntualidad'!$J$48</c:f>
              <c:strCache>
                <c:ptCount val="1"/>
                <c:pt idx="0">
                  <c:v>Aéreo Calafia</c:v>
                </c:pt>
              </c:strCache>
            </c:strRef>
          </c:cat>
          <c:val>
            <c:numRef>
              <c:f>'Gráficos Índice de Puntualidad'!$M$48</c:f>
              <c:numCache>
                <c:formatCode>0%</c:formatCode>
                <c:ptCount val="1"/>
                <c:pt idx="0">
                  <c:v>0.83009708737864074</c:v>
                </c:pt>
              </c:numCache>
            </c:numRef>
          </c:val>
        </c:ser>
        <c:dLbls>
          <c:showLegendKey val="0"/>
          <c:showVal val="0"/>
          <c:showCatName val="0"/>
          <c:showSerName val="0"/>
          <c:showPercent val="0"/>
          <c:showBubbleSize val="0"/>
        </c:dLbls>
        <c:gapWidth val="150"/>
        <c:axId val="332831656"/>
        <c:axId val="332832048"/>
      </c:barChart>
      <c:catAx>
        <c:axId val="332831656"/>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32832048"/>
        <c:crosses val="autoZero"/>
        <c:auto val="1"/>
        <c:lblAlgn val="ctr"/>
        <c:lblOffset val="100"/>
        <c:noMultiLvlLbl val="0"/>
      </c:catAx>
      <c:valAx>
        <c:axId val="332832048"/>
        <c:scaling>
          <c:orientation val="minMax"/>
          <c:max val="1"/>
          <c:min val="0"/>
        </c:scaling>
        <c:delete val="0"/>
        <c:axPos val="l"/>
        <c:majorGridlines/>
        <c:numFmt formatCode="0%" sourceLinked="1"/>
        <c:majorTickMark val="out"/>
        <c:minorTickMark val="none"/>
        <c:tickLblPos val="nextTo"/>
        <c:crossAx val="332831656"/>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Puntualidad'!$L$65</c:f>
              <c:strCache>
                <c:ptCount val="1"/>
                <c:pt idx="0">
                  <c:v>Índice de puntualidad
(Ene-Dic)</c:v>
                </c:pt>
              </c:strCache>
            </c:strRef>
          </c:tx>
          <c:invertIfNegative val="0"/>
          <c:cat>
            <c:strRef>
              <c:f>'Gráficos Índice de Puntualidad'!$J$66:$J$67</c:f>
              <c:strCache>
                <c:ptCount val="2"/>
                <c:pt idx="0">
                  <c:v>Alaska Airlines</c:v>
                </c:pt>
                <c:pt idx="1">
                  <c:v>West Jet </c:v>
                </c:pt>
              </c:strCache>
            </c:strRef>
          </c:cat>
          <c:val>
            <c:numRef>
              <c:f>'Gráficos Índice de Puntualidad'!$L$66:$L$67</c:f>
              <c:numCache>
                <c:formatCode>0%</c:formatCode>
                <c:ptCount val="2"/>
                <c:pt idx="0">
                  <c:v>0.85185185185185186</c:v>
                </c:pt>
                <c:pt idx="1">
                  <c:v>0.89610389610389607</c:v>
                </c:pt>
              </c:numCache>
            </c:numRef>
          </c:val>
        </c:ser>
        <c:ser>
          <c:idx val="2"/>
          <c:order val="1"/>
          <c:tx>
            <c:strRef>
              <c:f>'Gráficos Índice de Puntualidad'!$M$65</c:f>
              <c:strCache>
                <c:ptCount val="1"/>
                <c:pt idx="0">
                  <c:v>Dentro del  Horario</c:v>
                </c:pt>
              </c:strCache>
            </c:strRef>
          </c:tx>
          <c:invertIfNegative val="0"/>
          <c:cat>
            <c:strRef>
              <c:f>'Gráficos Índice de Puntualidad'!$J$66:$J$67</c:f>
              <c:strCache>
                <c:ptCount val="2"/>
                <c:pt idx="0">
                  <c:v>Alaska Airlines</c:v>
                </c:pt>
                <c:pt idx="1">
                  <c:v>West Jet </c:v>
                </c:pt>
              </c:strCache>
            </c:strRef>
          </c:cat>
          <c:val>
            <c:numRef>
              <c:f>'Gráficos Índice de Puntualidad'!$M$66:$M$67</c:f>
              <c:numCache>
                <c:formatCode>0%</c:formatCode>
                <c:ptCount val="2"/>
                <c:pt idx="0">
                  <c:v>0.85185185185185186</c:v>
                </c:pt>
                <c:pt idx="1">
                  <c:v>0.89610389610389607</c:v>
                </c:pt>
              </c:numCache>
            </c:numRef>
          </c:val>
        </c:ser>
        <c:dLbls>
          <c:showLegendKey val="0"/>
          <c:showVal val="0"/>
          <c:showCatName val="0"/>
          <c:showSerName val="0"/>
          <c:showPercent val="0"/>
          <c:showBubbleSize val="0"/>
        </c:dLbls>
        <c:gapWidth val="150"/>
        <c:axId val="435227080"/>
        <c:axId val="435227472"/>
      </c:barChart>
      <c:catAx>
        <c:axId val="435227080"/>
        <c:scaling>
          <c:orientation val="minMax"/>
        </c:scaling>
        <c:delete val="0"/>
        <c:axPos val="b"/>
        <c:numFmt formatCode="General" sourceLinked="1"/>
        <c:majorTickMark val="out"/>
        <c:minorTickMark val="none"/>
        <c:tickLblPos val="nextTo"/>
        <c:txPr>
          <a:bodyPr rot="0" vert="horz"/>
          <a:lstStyle/>
          <a:p>
            <a:pPr>
              <a:defRPr/>
            </a:pPr>
            <a:endParaRPr lang="es-MX"/>
          </a:p>
        </c:txPr>
        <c:crossAx val="435227472"/>
        <c:crosses val="autoZero"/>
        <c:auto val="1"/>
        <c:lblAlgn val="ctr"/>
        <c:lblOffset val="100"/>
        <c:noMultiLvlLbl val="0"/>
      </c:catAx>
      <c:valAx>
        <c:axId val="435227472"/>
        <c:scaling>
          <c:orientation val="minMax"/>
          <c:max val="1"/>
          <c:min val="0"/>
        </c:scaling>
        <c:delete val="0"/>
        <c:axPos val="l"/>
        <c:majorGridlines/>
        <c:numFmt formatCode="0%" sourceLinked="1"/>
        <c:majorTickMark val="out"/>
        <c:minorTickMark val="none"/>
        <c:tickLblPos val="nextTo"/>
        <c:crossAx val="435227080"/>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Puntualidad'!$A$13</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0.88461538461538458</c:v>
                </c:pt>
                <c:pt idx="1">
                  <c:v>0.875</c:v>
                </c:pt>
                <c:pt idx="2">
                  <c:v>0.9107142857142857</c:v>
                </c:pt>
                <c:pt idx="3">
                  <c:v>0.95833333333333337</c:v>
                </c:pt>
                <c:pt idx="4">
                  <c:v>0.8214285714285714</c:v>
                </c:pt>
                <c:pt idx="5">
                  <c:v>0.5714285714285714</c:v>
                </c:pt>
                <c:pt idx="6">
                  <c:v>0.88461538461538458</c:v>
                </c:pt>
                <c:pt idx="7">
                  <c:v>0.88461538461538458</c:v>
                </c:pt>
                <c:pt idx="8">
                  <c:v>0.72727272727272729</c:v>
                </c:pt>
                <c:pt idx="9">
                  <c:v>0.76923076923076916</c:v>
                </c:pt>
                <c:pt idx="10">
                  <c:v>0.625</c:v>
                </c:pt>
                <c:pt idx="11">
                  <c:v>0.75</c:v>
                </c:pt>
              </c:numCache>
            </c:numRef>
          </c:val>
          <c:smooth val="0"/>
        </c:ser>
        <c:ser>
          <c:idx val="1"/>
          <c:order val="1"/>
          <c:tx>
            <c:strRef>
              <c:f>'Gráficos Índice de Puntualidad'!$A$14</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Puntualidad'!$B$12:$M$12</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Puntualidad'!$B$14:$M$14</c:f>
              <c:numCache>
                <c:formatCode>0%</c:formatCode>
                <c:ptCount val="12"/>
                <c:pt idx="0">
                  <c:v>0.97368421052631582</c:v>
                </c:pt>
                <c:pt idx="1">
                  <c:v>0.90972222222222221</c:v>
                </c:pt>
                <c:pt idx="2">
                  <c:v>1</c:v>
                </c:pt>
                <c:pt idx="3">
                  <c:v>0.94281045751633985</c:v>
                </c:pt>
                <c:pt idx="4">
                  <c:v>1</c:v>
                </c:pt>
                <c:pt idx="5">
                  <c:v>0.76470588235294112</c:v>
                </c:pt>
                <c:pt idx="6">
                  <c:v>1</c:v>
                </c:pt>
                <c:pt idx="7">
                  <c:v>0.7</c:v>
                </c:pt>
                <c:pt idx="8">
                  <c:v>0.8</c:v>
                </c:pt>
                <c:pt idx="9">
                  <c:v>1</c:v>
                </c:pt>
                <c:pt idx="10">
                  <c:v>0.53125</c:v>
                </c:pt>
                <c:pt idx="11">
                  <c:v>0.35</c:v>
                </c:pt>
              </c:numCache>
            </c:numRef>
          </c:val>
          <c:smooth val="0"/>
        </c:ser>
        <c:dLbls>
          <c:showLegendKey val="0"/>
          <c:showVal val="0"/>
          <c:showCatName val="0"/>
          <c:showSerName val="0"/>
          <c:showPercent val="0"/>
          <c:showBubbleSize val="0"/>
        </c:dLbls>
        <c:marker val="1"/>
        <c:smooth val="0"/>
        <c:axId val="435228256"/>
        <c:axId val="512764256"/>
      </c:lineChart>
      <c:catAx>
        <c:axId val="435228256"/>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2764256"/>
        <c:crosses val="autoZero"/>
        <c:auto val="1"/>
        <c:lblAlgn val="ctr"/>
        <c:lblOffset val="100"/>
        <c:noMultiLvlLbl val="0"/>
      </c:catAx>
      <c:valAx>
        <c:axId val="512764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435228256"/>
        <c:crosses val="autoZero"/>
        <c:crossBetween val="between"/>
        <c:majorUnit val="0.1"/>
      </c:valAx>
    </c:plotArea>
    <c:legend>
      <c:legendPos val="b"/>
      <c:layout>
        <c:manualLayout>
          <c:xMode val="edge"/>
          <c:yMode val="edge"/>
          <c:x val="9.3954373324242391E-2"/>
          <c:y val="0.92442134459467462"/>
          <c:w val="0.8081907499715907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0.88461538461538458</c:v>
                </c:pt>
                <c:pt idx="1">
                  <c:v>0.875</c:v>
                </c:pt>
                <c:pt idx="2">
                  <c:v>0.9107142857142857</c:v>
                </c:pt>
                <c:pt idx="3">
                  <c:v>0.95833333333333337</c:v>
                </c:pt>
                <c:pt idx="4">
                  <c:v>0.8214285714285714</c:v>
                </c:pt>
                <c:pt idx="5">
                  <c:v>0.5714285714285714</c:v>
                </c:pt>
                <c:pt idx="6">
                  <c:v>0.88461538461538458</c:v>
                </c:pt>
                <c:pt idx="7">
                  <c:v>0.88461538461538458</c:v>
                </c:pt>
                <c:pt idx="8">
                  <c:v>0.72727272727272729</c:v>
                </c:pt>
                <c:pt idx="9">
                  <c:v>0.76923076923076916</c:v>
                </c:pt>
                <c:pt idx="10">
                  <c:v>0.625</c:v>
                </c:pt>
                <c:pt idx="11">
                  <c:v>0.75</c:v>
                </c:pt>
              </c:numCache>
            </c:numRef>
          </c:val>
          <c:smooth val="0"/>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0.97368421052631582</c:v>
                </c:pt>
                <c:pt idx="1">
                  <c:v>0.90972222222222221</c:v>
                </c:pt>
                <c:pt idx="2">
                  <c:v>1</c:v>
                </c:pt>
                <c:pt idx="3">
                  <c:v>0.94281045751633985</c:v>
                </c:pt>
                <c:pt idx="4">
                  <c:v>1</c:v>
                </c:pt>
                <c:pt idx="5">
                  <c:v>0.76470588235294112</c:v>
                </c:pt>
                <c:pt idx="6">
                  <c:v>1</c:v>
                </c:pt>
                <c:pt idx="7">
                  <c:v>0.7</c:v>
                </c:pt>
                <c:pt idx="8">
                  <c:v>0.8</c:v>
                </c:pt>
                <c:pt idx="9">
                  <c:v>1</c:v>
                </c:pt>
                <c:pt idx="10">
                  <c:v>0.53125</c:v>
                </c:pt>
                <c:pt idx="11">
                  <c:v>0.35</c:v>
                </c:pt>
              </c:numCache>
            </c:numRef>
          </c:val>
          <c:smooth val="0"/>
        </c:ser>
        <c:dLbls>
          <c:showLegendKey val="0"/>
          <c:showVal val="0"/>
          <c:showCatName val="0"/>
          <c:showSerName val="0"/>
          <c:showPercent val="0"/>
          <c:showBubbleSize val="0"/>
        </c:dLbls>
        <c:marker val="1"/>
        <c:smooth val="0"/>
        <c:axId val="512765040"/>
        <c:axId val="512765432"/>
      </c:lineChart>
      <c:catAx>
        <c:axId val="512765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2765432"/>
        <c:crosses val="autoZero"/>
        <c:auto val="1"/>
        <c:lblAlgn val="ctr"/>
        <c:lblOffset val="100"/>
        <c:noMultiLvlLbl val="0"/>
      </c:catAx>
      <c:valAx>
        <c:axId val="512765432"/>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512765040"/>
        <c:crosses val="autoZero"/>
        <c:crossBetween val="between"/>
      </c:valAx>
    </c:plotArea>
    <c:legend>
      <c:legendPos val="b"/>
      <c:layout>
        <c:manualLayout>
          <c:xMode val="edge"/>
          <c:yMode val="edge"/>
          <c:x val="8.9854953195398518E-2"/>
          <c:y val="0.92024178271807111"/>
          <c:w val="0.82028993774712911"/>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Loreto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pieChart>
        <c:varyColors val="1"/>
        <c:ser>
          <c:idx val="0"/>
          <c:order val="0"/>
          <c:dPt>
            <c:idx val="0"/>
            <c:bubble3D val="0"/>
            <c:spPr>
              <a:solidFill>
                <a:schemeClr val="accent3">
                  <a:shade val="47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3.5119812132938147E-2"/>
                  <c:y val="5.1159761390678425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2"/>
                <c:pt idx="0">
                  <c:v>Operaciones a Tiempo</c:v>
                </c:pt>
                <c:pt idx="1">
                  <c:v>Operaciones Imputables</c:v>
                </c:pt>
              </c:strCache>
            </c:strRef>
          </c:cat>
          <c:val>
            <c:numRef>
              <c:f>'Graficas Demoras'!$E$3:$E$9</c:f>
              <c:numCache>
                <c:formatCode>_-* #,##0_-;\-* #,##0_-;_-* "-"??_-;_-@_-</c:formatCode>
                <c:ptCount val="7"/>
                <c:pt idx="0">
                  <c:v>572</c:v>
                </c:pt>
                <c:pt idx="1">
                  <c:v>106</c:v>
                </c:pt>
              </c:numCache>
            </c:numRef>
          </c:val>
        </c:ser>
        <c:dLbls>
          <c:dLblPos val="bestFit"/>
          <c:showLegendKey val="0"/>
          <c:showVal val="0"/>
          <c:showCatName val="1"/>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37</xdr:row>
      <xdr:rowOff>89647</xdr:rowOff>
    </xdr:from>
    <xdr:to>
      <xdr:col>7</xdr:col>
      <xdr:colOff>361951</xdr:colOff>
      <xdr:row>59</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7</xdr:col>
      <xdr:colOff>304801</xdr:colOff>
      <xdr:row>78</xdr:row>
      <xdr:rowOff>90488</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17</xdr:row>
      <xdr:rowOff>145676</xdr:rowOff>
    </xdr:from>
    <xdr:to>
      <xdr:col>16</xdr:col>
      <xdr:colOff>371156</xdr:colOff>
      <xdr:row>37</xdr:row>
      <xdr:rowOff>91449</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17</xdr:row>
      <xdr:rowOff>145676</xdr:rowOff>
    </xdr:from>
    <xdr:to>
      <xdr:col>7</xdr:col>
      <xdr:colOff>420783</xdr:colOff>
      <xdr:row>37</xdr:row>
      <xdr:rowOff>46625</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5.559628587966" createdVersion="5" refreshedVersion="5" minRefreshableVersion="3" recordCount="4">
  <cacheSource type="worksheet">
    <worksheetSource ref="A3:P7" sheet="base 2" r:id="rId2"/>
  </cacheSource>
  <cacheFields count="16">
    <cacheField name="Empresa" numFmtId="0">
      <sharedItems count="3">
        <s v="Aéreo Calafia"/>
        <s v="Alaska Airlines"/>
        <s v="West Jet (Westjet Airlines Ltd)"/>
      </sharedItems>
    </cacheField>
    <cacheField name="Nacionalidad" numFmtId="0">
      <sharedItems count="2">
        <s v="Mexicanas"/>
        <s v="Norte América"/>
      </sharedItems>
    </cacheField>
    <cacheField name="Tipo de Demora" numFmtId="0">
      <sharedItems count="1">
        <s v="Imputable"/>
      </sharedItems>
    </cacheField>
    <cacheField name="Causas" numFmtId="0">
      <sharedItems count="2">
        <s v="MANTENIMIENTO AERONAVES*"/>
        <s v="REPERCUCIONES*"/>
      </sharedItems>
    </cacheField>
    <cacheField name="Ene" numFmtId="0">
      <sharedItems containsSemiMixedTypes="0" containsString="0" containsNumber="1" containsInteger="1" minValue="0" maxValue="6"/>
    </cacheField>
    <cacheField name="Feb" numFmtId="0">
      <sharedItems containsSemiMixedTypes="0" containsString="0" containsNumber="1" containsInteger="1" minValue="1" maxValue="5"/>
    </cacheField>
    <cacheField name="Mar" numFmtId="0">
      <sharedItems containsSemiMixedTypes="0" containsString="0" containsNumber="1" containsInteger="1" minValue="0" maxValue="5"/>
    </cacheField>
    <cacheField name="Abr" numFmtId="0">
      <sharedItems containsSemiMixedTypes="0" containsString="0" containsNumber="1" containsInteger="1" minValue="0" maxValue="2"/>
    </cacheField>
    <cacheField name="May" numFmtId="0">
      <sharedItems containsSemiMixedTypes="0" containsString="0" containsNumber="1" containsInteger="1" minValue="0" maxValue="5"/>
    </cacheField>
    <cacheField name="Jun" numFmtId="0">
      <sharedItems containsSemiMixedTypes="0" containsString="0" containsNumber="1" containsInteger="1" minValue="0" maxValue="12"/>
    </cacheField>
    <cacheField name="Jul" numFmtId="0">
      <sharedItems containsSemiMixedTypes="0" containsString="0" containsNumber="1" containsInteger="1" minValue="0" maxValue="3"/>
    </cacheField>
    <cacheField name="Aug" numFmtId="0">
      <sharedItems containsSemiMixedTypes="0" containsString="0" containsNumber="1" containsInteger="1" minValue="0" maxValue="3"/>
    </cacheField>
    <cacheField name="Sep" numFmtId="0">
      <sharedItems containsSemiMixedTypes="0" containsString="0" containsNumber="1" containsInteger="1" minValue="0" maxValue="6"/>
    </cacheField>
    <cacheField name="Oct" numFmtId="0">
      <sharedItems containsSemiMixedTypes="0" containsString="0" containsNumber="1" containsInteger="1" minValue="0" maxValue="6"/>
    </cacheField>
    <cacheField name="Nov" numFmtId="0">
      <sharedItems containsSemiMixedTypes="0" containsString="0" containsNumber="1" containsInteger="1" minValue="0" maxValue="9"/>
    </cacheField>
    <cacheField name="Dec" numFmtId="0">
      <sharedItems containsSemiMixedTypes="0" containsString="0" containsNumber="1" containsInteger="1" minValue="0" maxValue="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x v="0"/>
    <x v="0"/>
    <x v="0"/>
    <x v="0"/>
    <n v="0"/>
    <n v="1"/>
    <n v="0"/>
    <n v="0"/>
    <n v="0"/>
    <n v="0"/>
    <n v="0"/>
    <n v="0"/>
    <n v="0"/>
    <n v="0"/>
    <n v="0"/>
    <n v="0"/>
  </r>
  <r>
    <x v="0"/>
    <x v="0"/>
    <x v="0"/>
    <x v="1"/>
    <n v="6"/>
    <n v="5"/>
    <n v="5"/>
    <n v="2"/>
    <n v="5"/>
    <n v="12"/>
    <n v="3"/>
    <n v="3"/>
    <n v="6"/>
    <n v="6"/>
    <n v="9"/>
    <n v="7"/>
  </r>
  <r>
    <x v="1"/>
    <x v="1"/>
    <x v="0"/>
    <x v="1"/>
    <n v="1"/>
    <n v="2"/>
    <n v="0"/>
    <n v="1"/>
    <n v="0"/>
    <n v="4"/>
    <n v="0"/>
    <n v="3"/>
    <n v="2"/>
    <n v="0"/>
    <n v="7"/>
    <n v="8"/>
  </r>
  <r>
    <x v="2"/>
    <x v="1"/>
    <x v="0"/>
    <x v="1"/>
    <n v="0"/>
    <n v="1"/>
    <n v="0"/>
    <n v="1"/>
    <n v="0"/>
    <n v="0"/>
    <n v="0"/>
    <n v="0"/>
    <n v="0"/>
    <n v="0"/>
    <n v="2"/>
    <n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18"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9" firstHeaderRow="0" firstDataRow="1" firstDataCol="1" rowPageCount="2" colPageCount="1"/>
  <pivotFields count="16">
    <pivotField axis="axisPage" showAll="0" sortType="ascending">
      <items count="4">
        <item x="0"/>
        <item x="1"/>
        <item x="2"/>
        <item t="default"/>
      </items>
    </pivotField>
    <pivotField axis="axisPage" showAll="0">
      <items count="3">
        <item x="0"/>
        <item x="1"/>
        <item t="default"/>
      </items>
    </pivotField>
    <pivotField axis="axisRow" showAll="0">
      <items count="2">
        <item x="0"/>
        <item t="default"/>
      </items>
    </pivotField>
    <pivotField axis="axisRow" showAll="0" sortType="descending">
      <items count="3">
        <item x="0"/>
        <item x="1"/>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4">
    <i>
      <x/>
    </i>
    <i r="1">
      <x v="1"/>
    </i>
    <i r="1">
      <x/>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4">
    <format dxfId="3">
      <pivotArea outline="0" collapsedLevelsAreSubtotals="1" fieldPosition="0"/>
    </format>
    <format dxfId="2">
      <pivotArea dataOnly="0" fieldPosition="0">
        <references count="2">
          <reference field="2" count="0"/>
          <reference field="3" count="0" defaultSubtotal="1" sumSubtotal="1" countASubtotal="1" avgSubtotal="1" maxSubtotal="1" minSubtotal="1" productSubtotal="1" countSubtotal="1" stdDevSubtotal="1" stdDevPSubtotal="1" varSubtotal="1" varPSubtotal="1"/>
        </references>
      </pivotArea>
    </format>
    <format dxfId="1">
      <pivotArea collapsedLevelsAreSubtotals="1" fieldPosition="0">
        <references count="1">
          <reference field="2" count="0"/>
        </references>
      </pivotArea>
    </format>
    <format dxfId="0">
      <pivotArea dataOnly="0" labelOnly="1" fieldPosition="0">
        <references count="1">
          <reference field="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8"/>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31" customWidth="1"/>
    <col min="52" max="52" width="15.5703125" style="4" customWidth="1"/>
    <col min="53" max="53" width="18" customWidth="1"/>
    <col min="54" max="55" width="14.5703125" customWidth="1"/>
    <col min="56" max="56" width="21.5703125" customWidth="1"/>
    <col min="57" max="57" width="15.5703125" style="4" customWidth="1"/>
    <col min="58" max="58" width="18" customWidth="1"/>
    <col min="59" max="60" width="14.5703125" customWidth="1"/>
    <col min="61" max="61" width="21.5703125" customWidth="1"/>
    <col min="62" max="62" width="15.5703125" style="4"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8" t="s">
        <v>1</v>
      </c>
      <c r="B1" s="7"/>
      <c r="C1" s="7"/>
      <c r="D1" s="7"/>
      <c r="E1" s="7"/>
      <c r="F1" s="7"/>
      <c r="G1" s="4">
        <v>2016</v>
      </c>
      <c r="K1" s="7"/>
    </row>
    <row r="2" spans="1:68" x14ac:dyDescent="0.2">
      <c r="A2" s="9" t="s">
        <v>6</v>
      </c>
      <c r="B2" s="7"/>
      <c r="C2" s="7"/>
      <c r="D2" s="7"/>
      <c r="E2" s="7"/>
      <c r="F2" s="7"/>
      <c r="G2" s="42" t="s">
        <v>57</v>
      </c>
      <c r="K2" s="7"/>
    </row>
    <row r="3" spans="1:68" ht="15" x14ac:dyDescent="0.25">
      <c r="A3" s="50" t="s">
        <v>66</v>
      </c>
      <c r="B3" s="50"/>
      <c r="C3" s="50"/>
      <c r="D3" s="50"/>
      <c r="E3" s="48"/>
      <c r="F3" s="48"/>
      <c r="G3" s="48"/>
      <c r="K3" s="48"/>
    </row>
    <row r="4" spans="1:68" x14ac:dyDescent="0.2">
      <c r="A4" s="48"/>
      <c r="B4" s="48"/>
      <c r="C4" s="48"/>
      <c r="D4" s="48"/>
      <c r="E4" s="48"/>
      <c r="F4" s="48"/>
      <c r="G4" s="48"/>
      <c r="K4" s="48"/>
    </row>
    <row r="5" spans="1:68" ht="15" x14ac:dyDescent="0.25">
      <c r="A5" s="10" t="s">
        <v>0</v>
      </c>
      <c r="B5" s="7"/>
      <c r="C5" s="7"/>
      <c r="D5" s="7"/>
      <c r="E5" s="7"/>
      <c r="F5" s="7"/>
      <c r="G5" s="7"/>
      <c r="K5" s="7"/>
      <c r="AZ5" s="32"/>
    </row>
    <row r="6" spans="1:68" ht="12.75" customHeight="1" x14ac:dyDescent="0.2">
      <c r="A6" s="48" t="s">
        <v>26</v>
      </c>
      <c r="B6" s="7"/>
      <c r="C6" s="7"/>
      <c r="D6" s="7"/>
      <c r="E6" s="7"/>
      <c r="F6" s="7"/>
      <c r="G6" s="7"/>
      <c r="K6" s="7"/>
      <c r="BL6" s="67" t="s">
        <v>64</v>
      </c>
      <c r="BM6" s="67"/>
      <c r="BN6" s="67"/>
      <c r="BO6" s="67"/>
      <c r="BP6" s="67"/>
    </row>
    <row r="7" spans="1:68" x14ac:dyDescent="0.2">
      <c r="A7" s="69" t="s">
        <v>7</v>
      </c>
      <c r="B7" s="69" t="s">
        <v>5</v>
      </c>
      <c r="C7" s="71" t="s">
        <v>20</v>
      </c>
      <c r="D7" s="72"/>
      <c r="E7" s="72"/>
      <c r="F7" s="72"/>
      <c r="G7" s="73"/>
      <c r="H7" s="64" t="s">
        <v>10</v>
      </c>
      <c r="I7" s="65"/>
      <c r="J7" s="65"/>
      <c r="K7" s="65"/>
      <c r="L7" s="66"/>
      <c r="M7" s="71" t="s">
        <v>4</v>
      </c>
      <c r="N7" s="72"/>
      <c r="O7" s="72"/>
      <c r="P7" s="72"/>
      <c r="Q7" s="73"/>
      <c r="R7" s="64" t="s">
        <v>11</v>
      </c>
      <c r="S7" s="65"/>
      <c r="T7" s="65"/>
      <c r="U7" s="65"/>
      <c r="V7" s="66"/>
      <c r="W7" s="71" t="s">
        <v>12</v>
      </c>
      <c r="X7" s="72"/>
      <c r="Y7" s="72"/>
      <c r="Z7" s="72"/>
      <c r="AA7" s="73"/>
      <c r="AB7" s="64" t="s">
        <v>13</v>
      </c>
      <c r="AC7" s="65"/>
      <c r="AD7" s="65"/>
      <c r="AE7" s="65"/>
      <c r="AF7" s="66"/>
      <c r="AG7" s="71" t="s">
        <v>14</v>
      </c>
      <c r="AH7" s="72"/>
      <c r="AI7" s="72"/>
      <c r="AJ7" s="72"/>
      <c r="AK7" s="73"/>
      <c r="AL7" s="64" t="s">
        <v>15</v>
      </c>
      <c r="AM7" s="65"/>
      <c r="AN7" s="65"/>
      <c r="AO7" s="65"/>
      <c r="AP7" s="66"/>
      <c r="AQ7" s="71" t="s">
        <v>16</v>
      </c>
      <c r="AR7" s="72"/>
      <c r="AS7" s="72"/>
      <c r="AT7" s="72"/>
      <c r="AU7" s="73"/>
      <c r="AV7" s="64" t="s">
        <v>17</v>
      </c>
      <c r="AW7" s="65"/>
      <c r="AX7" s="65"/>
      <c r="AY7" s="65"/>
      <c r="AZ7" s="66"/>
      <c r="BA7" s="71" t="s">
        <v>18</v>
      </c>
      <c r="BB7" s="72"/>
      <c r="BC7" s="72"/>
      <c r="BD7" s="72"/>
      <c r="BE7" s="73"/>
      <c r="BF7" s="64" t="s">
        <v>19</v>
      </c>
      <c r="BG7" s="65"/>
      <c r="BH7" s="65"/>
      <c r="BI7" s="65"/>
      <c r="BJ7" s="66"/>
      <c r="BL7" s="68"/>
      <c r="BM7" s="68"/>
      <c r="BN7" s="68"/>
      <c r="BO7" s="68"/>
      <c r="BP7" s="68"/>
    </row>
    <row r="8" spans="1:68" ht="51" x14ac:dyDescent="0.2">
      <c r="A8" s="70"/>
      <c r="B8" s="70"/>
      <c r="C8" s="25" t="s">
        <v>28</v>
      </c>
      <c r="D8" s="25" t="s">
        <v>29</v>
      </c>
      <c r="E8" s="25" t="s">
        <v>30</v>
      </c>
      <c r="F8" s="25" t="s">
        <v>31</v>
      </c>
      <c r="G8" s="25" t="s">
        <v>9</v>
      </c>
      <c r="H8" s="24" t="s">
        <v>28</v>
      </c>
      <c r="I8" s="24" t="s">
        <v>29</v>
      </c>
      <c r="J8" s="24" t="s">
        <v>30</v>
      </c>
      <c r="K8" s="24" t="s">
        <v>31</v>
      </c>
      <c r="L8" s="24" t="s">
        <v>9</v>
      </c>
      <c r="M8" s="25" t="s">
        <v>28</v>
      </c>
      <c r="N8" s="25" t="s">
        <v>29</v>
      </c>
      <c r="O8" s="25" t="s">
        <v>30</v>
      </c>
      <c r="P8" s="25" t="s">
        <v>31</v>
      </c>
      <c r="Q8" s="25" t="s">
        <v>9</v>
      </c>
      <c r="R8" s="24" t="s">
        <v>28</v>
      </c>
      <c r="S8" s="24" t="s">
        <v>29</v>
      </c>
      <c r="T8" s="24" t="s">
        <v>30</v>
      </c>
      <c r="U8" s="24" t="s">
        <v>31</v>
      </c>
      <c r="V8" s="24" t="s">
        <v>9</v>
      </c>
      <c r="W8" s="25" t="s">
        <v>28</v>
      </c>
      <c r="X8" s="25" t="s">
        <v>29</v>
      </c>
      <c r="Y8" s="25" t="s">
        <v>30</v>
      </c>
      <c r="Z8" s="25" t="s">
        <v>31</v>
      </c>
      <c r="AA8" s="25" t="s">
        <v>9</v>
      </c>
      <c r="AB8" s="24" t="s">
        <v>28</v>
      </c>
      <c r="AC8" s="24" t="s">
        <v>29</v>
      </c>
      <c r="AD8" s="24" t="s">
        <v>30</v>
      </c>
      <c r="AE8" s="24" t="s">
        <v>31</v>
      </c>
      <c r="AF8" s="24" t="s">
        <v>9</v>
      </c>
      <c r="AG8" s="25" t="s">
        <v>28</v>
      </c>
      <c r="AH8" s="25" t="s">
        <v>29</v>
      </c>
      <c r="AI8" s="25" t="s">
        <v>30</v>
      </c>
      <c r="AJ8" s="25" t="s">
        <v>31</v>
      </c>
      <c r="AK8" s="25" t="s">
        <v>9</v>
      </c>
      <c r="AL8" s="24" t="s">
        <v>28</v>
      </c>
      <c r="AM8" s="24" t="s">
        <v>29</v>
      </c>
      <c r="AN8" s="24" t="s">
        <v>30</v>
      </c>
      <c r="AO8" s="24" t="s">
        <v>31</v>
      </c>
      <c r="AP8" s="24" t="s">
        <v>9</v>
      </c>
      <c r="AQ8" s="25" t="s">
        <v>28</v>
      </c>
      <c r="AR8" s="25" t="s">
        <v>29</v>
      </c>
      <c r="AS8" s="25" t="s">
        <v>30</v>
      </c>
      <c r="AT8" s="25" t="s">
        <v>31</v>
      </c>
      <c r="AU8" s="25" t="s">
        <v>9</v>
      </c>
      <c r="AV8" s="24" t="s">
        <v>28</v>
      </c>
      <c r="AW8" s="24" t="s">
        <v>29</v>
      </c>
      <c r="AX8" s="24" t="s">
        <v>30</v>
      </c>
      <c r="AY8" s="24" t="s">
        <v>31</v>
      </c>
      <c r="AZ8" s="24" t="s">
        <v>9</v>
      </c>
      <c r="BA8" s="25" t="s">
        <v>28</v>
      </c>
      <c r="BB8" s="25" t="s">
        <v>29</v>
      </c>
      <c r="BC8" s="25" t="s">
        <v>30</v>
      </c>
      <c r="BD8" s="25" t="s">
        <v>31</v>
      </c>
      <c r="BE8" s="25" t="s">
        <v>9</v>
      </c>
      <c r="BF8" s="24" t="s">
        <v>28</v>
      </c>
      <c r="BG8" s="24" t="s">
        <v>29</v>
      </c>
      <c r="BH8" s="24" t="s">
        <v>30</v>
      </c>
      <c r="BI8" s="24" t="s">
        <v>31</v>
      </c>
      <c r="BJ8" s="24" t="s">
        <v>9</v>
      </c>
      <c r="BL8" s="24" t="s">
        <v>28</v>
      </c>
      <c r="BM8" s="25" t="s">
        <v>29</v>
      </c>
      <c r="BN8" s="25" t="s">
        <v>30</v>
      </c>
      <c r="BO8" s="25" t="s">
        <v>31</v>
      </c>
      <c r="BP8" s="25" t="s">
        <v>9</v>
      </c>
    </row>
    <row r="9" spans="1:68" x14ac:dyDescent="0.2">
      <c r="A9" s="37" t="s">
        <v>32</v>
      </c>
      <c r="B9" s="1" t="s">
        <v>33</v>
      </c>
      <c r="C9" s="13">
        <v>52</v>
      </c>
      <c r="D9" s="34">
        <v>0.88461538461538458</v>
      </c>
      <c r="E9" s="34">
        <v>0.11538461538461539</v>
      </c>
      <c r="F9" s="34">
        <v>0.11538461538461539</v>
      </c>
      <c r="G9" s="34">
        <v>0.88461538461538458</v>
      </c>
      <c r="H9" s="13">
        <v>48</v>
      </c>
      <c r="I9" s="34">
        <v>0.875</v>
      </c>
      <c r="J9" s="34">
        <v>0.125</v>
      </c>
      <c r="K9" s="34">
        <v>0.125</v>
      </c>
      <c r="L9" s="34">
        <v>0.875</v>
      </c>
      <c r="M9" s="13">
        <v>56</v>
      </c>
      <c r="N9" s="34">
        <v>0.9107142857142857</v>
      </c>
      <c r="O9" s="34">
        <v>8.9285714285714288E-2</v>
      </c>
      <c r="P9" s="34">
        <v>8.9285714285714288E-2</v>
      </c>
      <c r="Q9" s="34">
        <v>0.9107142857142857</v>
      </c>
      <c r="R9" s="13">
        <v>48</v>
      </c>
      <c r="S9" s="34">
        <v>0.95833333333333337</v>
      </c>
      <c r="T9" s="34">
        <v>4.1666666666666664E-2</v>
      </c>
      <c r="U9" s="34">
        <v>4.1666666666666664E-2</v>
      </c>
      <c r="V9" s="34">
        <v>0.95833333333333337</v>
      </c>
      <c r="W9" s="13">
        <v>28</v>
      </c>
      <c r="X9" s="34">
        <v>0.8214285714285714</v>
      </c>
      <c r="Y9" s="34">
        <v>0.17857142857142858</v>
      </c>
      <c r="Z9" s="34">
        <v>0.17857142857142858</v>
      </c>
      <c r="AA9" s="34">
        <v>0.8214285714285714</v>
      </c>
      <c r="AB9" s="13">
        <v>28</v>
      </c>
      <c r="AC9" s="34">
        <v>0.5714285714285714</v>
      </c>
      <c r="AD9" s="34">
        <v>0.42857142857142855</v>
      </c>
      <c r="AE9" s="34">
        <v>0.42857142857142855</v>
      </c>
      <c r="AF9" s="34">
        <v>0.5714285714285714</v>
      </c>
      <c r="AG9" s="13">
        <v>26</v>
      </c>
      <c r="AH9" s="34">
        <v>0.88461538461538458</v>
      </c>
      <c r="AI9" s="34">
        <v>0.11538461538461539</v>
      </c>
      <c r="AJ9" s="34">
        <v>0.11538461538461539</v>
      </c>
      <c r="AK9" s="34">
        <v>0.88461538461538458</v>
      </c>
      <c r="AL9" s="13">
        <v>26</v>
      </c>
      <c r="AM9" s="34">
        <v>0.88461538461538458</v>
      </c>
      <c r="AN9" s="34">
        <v>0.11538461538461539</v>
      </c>
      <c r="AO9" s="34">
        <v>0.11538461538461539</v>
      </c>
      <c r="AP9" s="34">
        <v>0.88461538461538458</v>
      </c>
      <c r="AQ9" s="13">
        <v>22</v>
      </c>
      <c r="AR9" s="34">
        <v>0.72727272727272729</v>
      </c>
      <c r="AS9" s="34">
        <v>0.27272727272727271</v>
      </c>
      <c r="AT9" s="34">
        <v>0.27272727272727271</v>
      </c>
      <c r="AU9" s="34">
        <v>0.72727272727272729</v>
      </c>
      <c r="AV9" s="13">
        <v>26</v>
      </c>
      <c r="AW9" s="34">
        <v>0.76923076923076916</v>
      </c>
      <c r="AX9" s="34">
        <v>0.23076923076923078</v>
      </c>
      <c r="AY9" s="34">
        <v>0.23076923076923078</v>
      </c>
      <c r="AZ9" s="34">
        <v>0.76923076923076916</v>
      </c>
      <c r="BA9" s="13">
        <v>24</v>
      </c>
      <c r="BB9" s="34">
        <v>0.625</v>
      </c>
      <c r="BC9" s="34">
        <v>0.375</v>
      </c>
      <c r="BD9" s="34">
        <v>0.375</v>
      </c>
      <c r="BE9" s="34">
        <v>0.625</v>
      </c>
      <c r="BF9" s="13">
        <v>28</v>
      </c>
      <c r="BG9" s="34">
        <v>0.75</v>
      </c>
      <c r="BH9" s="34">
        <v>0.25</v>
      </c>
      <c r="BI9" s="34">
        <v>0.25</v>
      </c>
      <c r="BJ9" s="34">
        <v>0.75</v>
      </c>
      <c r="BL9" s="29">
        <v>412</v>
      </c>
      <c r="BM9" s="36">
        <v>0.83009708737864074</v>
      </c>
      <c r="BN9" s="36">
        <v>0.16990291262135923</v>
      </c>
      <c r="BO9" s="36">
        <v>0.16990291262135923</v>
      </c>
      <c r="BP9" s="36">
        <v>0.83009708737864074</v>
      </c>
    </row>
    <row r="10" spans="1:68" ht="12.75" customHeight="1" x14ac:dyDescent="0.2">
      <c r="A10" s="74" t="s">
        <v>27</v>
      </c>
      <c r="B10" s="75"/>
      <c r="C10" s="47"/>
      <c r="D10" s="35">
        <f>AVERAGE(D9:D9)</f>
        <v>0.88461538461538458</v>
      </c>
      <c r="E10" s="35">
        <f>AVERAGE(E9:E9)</f>
        <v>0.11538461538461539</v>
      </c>
      <c r="F10" s="35">
        <f>AVERAGE(F9:F9)</f>
        <v>0.11538461538461539</v>
      </c>
      <c r="G10" s="35">
        <f>AVERAGE(G9:G9)</f>
        <v>0.88461538461538458</v>
      </c>
      <c r="H10" s="6"/>
      <c r="I10" s="35">
        <f>AVERAGE(I9:I9)</f>
        <v>0.875</v>
      </c>
      <c r="J10" s="35">
        <f>AVERAGE(J9:J9)</f>
        <v>0.125</v>
      </c>
      <c r="K10" s="35">
        <f>AVERAGE(K9:K9)</f>
        <v>0.125</v>
      </c>
      <c r="L10" s="35">
        <f>AVERAGE(L9:L9)</f>
        <v>0.875</v>
      </c>
      <c r="M10" s="6"/>
      <c r="N10" s="35">
        <f>AVERAGE(N9:N9)</f>
        <v>0.9107142857142857</v>
      </c>
      <c r="O10" s="35">
        <f>AVERAGE(O9:O9)</f>
        <v>8.9285714285714288E-2</v>
      </c>
      <c r="P10" s="35">
        <f>AVERAGE(P9:P9)</f>
        <v>8.9285714285714288E-2</v>
      </c>
      <c r="Q10" s="35">
        <f>AVERAGE(Q9:Q9)</f>
        <v>0.9107142857142857</v>
      </c>
      <c r="R10" s="6"/>
      <c r="S10" s="35">
        <f>AVERAGE(S9:S9)</f>
        <v>0.95833333333333337</v>
      </c>
      <c r="T10" s="35">
        <f>AVERAGE(T9:T9)</f>
        <v>4.1666666666666664E-2</v>
      </c>
      <c r="U10" s="35">
        <f>AVERAGE(U9:U9)</f>
        <v>4.1666666666666664E-2</v>
      </c>
      <c r="V10" s="35">
        <f>AVERAGE(V9:V9)</f>
        <v>0.95833333333333337</v>
      </c>
      <c r="W10" s="6"/>
      <c r="X10" s="35">
        <f>AVERAGE(X9:X9)</f>
        <v>0.8214285714285714</v>
      </c>
      <c r="Y10" s="35">
        <f>AVERAGE(Y9:Y9)</f>
        <v>0.17857142857142858</v>
      </c>
      <c r="Z10" s="35">
        <f>AVERAGE(Z9:Z9)</f>
        <v>0.17857142857142858</v>
      </c>
      <c r="AA10" s="35">
        <f>AVERAGE(AA9:AA9)</f>
        <v>0.8214285714285714</v>
      </c>
      <c r="AB10" s="6"/>
      <c r="AC10" s="35">
        <f>AVERAGE(AC9:AC9)</f>
        <v>0.5714285714285714</v>
      </c>
      <c r="AD10" s="35">
        <f>AVERAGE(AD9:AD9)</f>
        <v>0.42857142857142855</v>
      </c>
      <c r="AE10" s="35">
        <f>AVERAGE(AE9:AE9)</f>
        <v>0.42857142857142855</v>
      </c>
      <c r="AF10" s="35">
        <f>AVERAGE(AF9:AF9)</f>
        <v>0.5714285714285714</v>
      </c>
      <c r="AG10" s="6"/>
      <c r="AH10" s="35">
        <f>AVERAGE(AH9:AH9)</f>
        <v>0.88461538461538458</v>
      </c>
      <c r="AI10" s="35">
        <f>AVERAGE(AI9:AI9)</f>
        <v>0.11538461538461539</v>
      </c>
      <c r="AJ10" s="35">
        <f>AVERAGE(AJ9:AJ9)</f>
        <v>0.11538461538461539</v>
      </c>
      <c r="AK10" s="35">
        <f>AVERAGE(AK9:AK9)</f>
        <v>0.88461538461538458</v>
      </c>
      <c r="AL10" s="6"/>
      <c r="AM10" s="35">
        <f>AVERAGE(AM9:AM9)</f>
        <v>0.88461538461538458</v>
      </c>
      <c r="AN10" s="35">
        <f>AVERAGE(AN9:AN9)</f>
        <v>0.11538461538461539</v>
      </c>
      <c r="AO10" s="35">
        <f>AVERAGE(AO9:AO9)</f>
        <v>0.11538461538461539</v>
      </c>
      <c r="AP10" s="35">
        <f>AVERAGE(AP9:AP9)</f>
        <v>0.88461538461538458</v>
      </c>
      <c r="AQ10" s="6"/>
      <c r="AR10" s="35">
        <f>AVERAGE(AR9:AR9)</f>
        <v>0.72727272727272729</v>
      </c>
      <c r="AS10" s="35">
        <f>AVERAGE(AS9:AS9)</f>
        <v>0.27272727272727271</v>
      </c>
      <c r="AT10" s="35">
        <f>AVERAGE(AT9:AT9)</f>
        <v>0.27272727272727271</v>
      </c>
      <c r="AU10" s="35">
        <f>AVERAGE(AU9:AU9)</f>
        <v>0.72727272727272729</v>
      </c>
      <c r="AV10" s="6"/>
      <c r="AW10" s="35">
        <f>AVERAGE(AW9:AW9)</f>
        <v>0.76923076923076916</v>
      </c>
      <c r="AX10" s="35">
        <f>AVERAGE(AX9:AX9)</f>
        <v>0.23076923076923078</v>
      </c>
      <c r="AY10" s="35">
        <f>AVERAGE(AY9:AY9)</f>
        <v>0.23076923076923078</v>
      </c>
      <c r="AZ10" s="35">
        <f>AVERAGE(AZ9:AZ9)</f>
        <v>0.76923076923076916</v>
      </c>
      <c r="BA10" s="6"/>
      <c r="BB10" s="35">
        <f>AVERAGE(BB9:BB9)</f>
        <v>0.625</v>
      </c>
      <c r="BC10" s="35">
        <f>AVERAGE(BC9:BC9)</f>
        <v>0.375</v>
      </c>
      <c r="BD10" s="35">
        <f>AVERAGE(BD9:BD9)</f>
        <v>0.375</v>
      </c>
      <c r="BE10" s="35">
        <f>AVERAGE(BE9:BE9)</f>
        <v>0.625</v>
      </c>
      <c r="BF10" s="6"/>
      <c r="BG10" s="35">
        <f>AVERAGE(BG9:BG9)</f>
        <v>0.75</v>
      </c>
      <c r="BH10" s="35">
        <f>AVERAGE(BH9:BH9)</f>
        <v>0.25</v>
      </c>
      <c r="BI10" s="35">
        <f>AVERAGE(BI9:BI9)</f>
        <v>0.25</v>
      </c>
      <c r="BJ10" s="35">
        <f>AVERAGE(BJ9:BJ9)</f>
        <v>0.75</v>
      </c>
      <c r="BL10" s="33" t="s">
        <v>27</v>
      </c>
      <c r="BM10" s="35">
        <f>AVERAGE(BM9:BM9)</f>
        <v>0.83009708737864074</v>
      </c>
      <c r="BN10" s="35">
        <f>AVERAGE(BN9:BN9)</f>
        <v>0.16990291262135923</v>
      </c>
      <c r="BO10" s="35">
        <f>AVERAGE(BO9:BO9)</f>
        <v>0.16990291262135923</v>
      </c>
      <c r="BP10" s="35">
        <f>AVERAGE(BP9:BP9)</f>
        <v>0.83009708737864074</v>
      </c>
    </row>
    <row r="11" spans="1:68" x14ac:dyDescent="0.2">
      <c r="A11" s="2"/>
      <c r="B11" s="2"/>
      <c r="C11" s="2"/>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BM11" s="15"/>
      <c r="BN11" s="15"/>
      <c r="BO11" s="15"/>
    </row>
    <row r="12" spans="1:68" x14ac:dyDescent="0.2">
      <c r="A12" s="3" t="s">
        <v>3</v>
      </c>
      <c r="E12" s="15"/>
      <c r="F12" s="15"/>
      <c r="K12" s="15"/>
      <c r="BM12" s="15"/>
      <c r="BN12" s="15"/>
      <c r="BO12" s="15"/>
    </row>
    <row r="13" spans="1:68" x14ac:dyDescent="0.2">
      <c r="A13" s="4" t="s">
        <v>2</v>
      </c>
      <c r="BL13" s="67" t="s">
        <v>65</v>
      </c>
      <c r="BM13" s="67"/>
      <c r="BN13" s="67"/>
      <c r="BO13" s="67"/>
      <c r="BP13" s="67"/>
    </row>
    <row r="14" spans="1:68" x14ac:dyDescent="0.2">
      <c r="A14" s="69" t="s">
        <v>7</v>
      </c>
      <c r="B14" s="69" t="s">
        <v>5</v>
      </c>
      <c r="C14" s="71" t="s">
        <v>20</v>
      </c>
      <c r="D14" s="72"/>
      <c r="E14" s="72"/>
      <c r="F14" s="72"/>
      <c r="G14" s="73"/>
      <c r="H14" s="64" t="s">
        <v>10</v>
      </c>
      <c r="I14" s="65"/>
      <c r="J14" s="65"/>
      <c r="K14" s="65"/>
      <c r="L14" s="66"/>
      <c r="M14" s="71" t="s">
        <v>4</v>
      </c>
      <c r="N14" s="72"/>
      <c r="O14" s="72"/>
      <c r="P14" s="72"/>
      <c r="Q14" s="73"/>
      <c r="R14" s="64" t="s">
        <v>11</v>
      </c>
      <c r="S14" s="65"/>
      <c r="T14" s="65"/>
      <c r="U14" s="65"/>
      <c r="V14" s="66"/>
      <c r="W14" s="71" t="s">
        <v>12</v>
      </c>
      <c r="X14" s="72"/>
      <c r="Y14" s="72"/>
      <c r="Z14" s="72"/>
      <c r="AA14" s="73"/>
      <c r="AB14" s="64" t="s">
        <v>13</v>
      </c>
      <c r="AC14" s="65"/>
      <c r="AD14" s="65"/>
      <c r="AE14" s="65"/>
      <c r="AF14" s="66"/>
      <c r="AG14" s="71" t="s">
        <v>14</v>
      </c>
      <c r="AH14" s="72"/>
      <c r="AI14" s="72"/>
      <c r="AJ14" s="72"/>
      <c r="AK14" s="73"/>
      <c r="AL14" s="64" t="s">
        <v>15</v>
      </c>
      <c r="AM14" s="65"/>
      <c r="AN14" s="65"/>
      <c r="AO14" s="65"/>
      <c r="AP14" s="66"/>
      <c r="AQ14" s="71" t="s">
        <v>16</v>
      </c>
      <c r="AR14" s="72"/>
      <c r="AS14" s="72"/>
      <c r="AT14" s="72"/>
      <c r="AU14" s="73"/>
      <c r="AV14" s="64" t="s">
        <v>17</v>
      </c>
      <c r="AW14" s="65"/>
      <c r="AX14" s="65"/>
      <c r="AY14" s="65"/>
      <c r="AZ14" s="66"/>
      <c r="BA14" s="71" t="s">
        <v>18</v>
      </c>
      <c r="BB14" s="72"/>
      <c r="BC14" s="72"/>
      <c r="BD14" s="72"/>
      <c r="BE14" s="73"/>
      <c r="BF14" s="64" t="s">
        <v>19</v>
      </c>
      <c r="BG14" s="65"/>
      <c r="BH14" s="65"/>
      <c r="BI14" s="65"/>
      <c r="BJ14" s="66"/>
      <c r="BL14" s="68"/>
      <c r="BM14" s="68"/>
      <c r="BN14" s="68"/>
      <c r="BO14" s="68"/>
      <c r="BP14" s="68"/>
    </row>
    <row r="15" spans="1:68" ht="51" x14ac:dyDescent="0.2">
      <c r="A15" s="70"/>
      <c r="B15" s="70"/>
      <c r="C15" s="25" t="s">
        <v>28</v>
      </c>
      <c r="D15" s="25" t="s">
        <v>29</v>
      </c>
      <c r="E15" s="25" t="s">
        <v>30</v>
      </c>
      <c r="F15" s="25" t="s">
        <v>31</v>
      </c>
      <c r="G15" s="25" t="s">
        <v>9</v>
      </c>
      <c r="H15" s="24" t="s">
        <v>28</v>
      </c>
      <c r="I15" s="24" t="s">
        <v>29</v>
      </c>
      <c r="J15" s="24" t="s">
        <v>30</v>
      </c>
      <c r="K15" s="24" t="s">
        <v>31</v>
      </c>
      <c r="L15" s="24" t="s">
        <v>9</v>
      </c>
      <c r="M15" s="25" t="s">
        <v>28</v>
      </c>
      <c r="N15" s="25" t="s">
        <v>29</v>
      </c>
      <c r="O15" s="25" t="s">
        <v>30</v>
      </c>
      <c r="P15" s="25" t="s">
        <v>31</v>
      </c>
      <c r="Q15" s="25" t="s">
        <v>9</v>
      </c>
      <c r="R15" s="24" t="s">
        <v>28</v>
      </c>
      <c r="S15" s="24" t="s">
        <v>29</v>
      </c>
      <c r="T15" s="24" t="s">
        <v>30</v>
      </c>
      <c r="U15" s="24" t="s">
        <v>31</v>
      </c>
      <c r="V15" s="24" t="s">
        <v>9</v>
      </c>
      <c r="W15" s="25" t="s">
        <v>28</v>
      </c>
      <c r="X15" s="25" t="s">
        <v>29</v>
      </c>
      <c r="Y15" s="25" t="s">
        <v>30</v>
      </c>
      <c r="Z15" s="25" t="s">
        <v>31</v>
      </c>
      <c r="AA15" s="25" t="s">
        <v>9</v>
      </c>
      <c r="AB15" s="24" t="s">
        <v>28</v>
      </c>
      <c r="AC15" s="24" t="s">
        <v>29</v>
      </c>
      <c r="AD15" s="24" t="s">
        <v>30</v>
      </c>
      <c r="AE15" s="24" t="s">
        <v>31</v>
      </c>
      <c r="AF15" s="24" t="s">
        <v>9</v>
      </c>
      <c r="AG15" s="25" t="s">
        <v>28</v>
      </c>
      <c r="AH15" s="25" t="s">
        <v>29</v>
      </c>
      <c r="AI15" s="25" t="s">
        <v>30</v>
      </c>
      <c r="AJ15" s="25" t="s">
        <v>31</v>
      </c>
      <c r="AK15" s="25" t="s">
        <v>9</v>
      </c>
      <c r="AL15" s="24" t="s">
        <v>28</v>
      </c>
      <c r="AM15" s="24" t="s">
        <v>29</v>
      </c>
      <c r="AN15" s="24" t="s">
        <v>30</v>
      </c>
      <c r="AO15" s="24" t="s">
        <v>31</v>
      </c>
      <c r="AP15" s="24" t="s">
        <v>9</v>
      </c>
      <c r="AQ15" s="25" t="s">
        <v>28</v>
      </c>
      <c r="AR15" s="25" t="s">
        <v>29</v>
      </c>
      <c r="AS15" s="25" t="s">
        <v>30</v>
      </c>
      <c r="AT15" s="25" t="s">
        <v>31</v>
      </c>
      <c r="AU15" s="25" t="s">
        <v>9</v>
      </c>
      <c r="AV15" s="24" t="s">
        <v>28</v>
      </c>
      <c r="AW15" s="24" t="s">
        <v>29</v>
      </c>
      <c r="AX15" s="24" t="s">
        <v>30</v>
      </c>
      <c r="AY15" s="24" t="s">
        <v>31</v>
      </c>
      <c r="AZ15" s="24" t="s">
        <v>9</v>
      </c>
      <c r="BA15" s="25" t="s">
        <v>28</v>
      </c>
      <c r="BB15" s="25" t="s">
        <v>29</v>
      </c>
      <c r="BC15" s="25" t="s">
        <v>30</v>
      </c>
      <c r="BD15" s="25" t="s">
        <v>31</v>
      </c>
      <c r="BE15" s="25" t="s">
        <v>9</v>
      </c>
      <c r="BF15" s="24" t="s">
        <v>28</v>
      </c>
      <c r="BG15" s="24" t="s">
        <v>29</v>
      </c>
      <c r="BH15" s="24" t="s">
        <v>30</v>
      </c>
      <c r="BI15" s="24" t="s">
        <v>31</v>
      </c>
      <c r="BJ15" s="24" t="s">
        <v>9</v>
      </c>
      <c r="BL15" s="24" t="s">
        <v>28</v>
      </c>
      <c r="BM15" s="25" t="s">
        <v>29</v>
      </c>
      <c r="BN15" s="25" t="s">
        <v>30</v>
      </c>
      <c r="BO15" s="25" t="s">
        <v>31</v>
      </c>
      <c r="BP15" s="25" t="s">
        <v>9</v>
      </c>
    </row>
    <row r="16" spans="1:68" ht="12.75" customHeight="1" x14ac:dyDescent="0.2">
      <c r="A16" s="74" t="s">
        <v>8</v>
      </c>
      <c r="B16" s="75"/>
      <c r="C16" s="14"/>
      <c r="D16" s="12">
        <f>AVERAGE(D17:D18)</f>
        <v>0.97368421052631582</v>
      </c>
      <c r="E16" s="12">
        <f>AVERAGE(E17:E18)</f>
        <v>2.6315789473684209E-2</v>
      </c>
      <c r="F16" s="12">
        <f>AVERAGE(F17:F18)</f>
        <v>2.6315789473684209E-2</v>
      </c>
      <c r="G16" s="12">
        <f>AVERAGE(G17:G18)</f>
        <v>0.97368421052631582</v>
      </c>
      <c r="H16" s="14"/>
      <c r="I16" s="12">
        <f>AVERAGE(I17:I18)</f>
        <v>0.90972222222222221</v>
      </c>
      <c r="J16" s="12">
        <f>AVERAGE(J17:J18)</f>
        <v>9.0277777777777776E-2</v>
      </c>
      <c r="K16" s="12">
        <f>AVERAGE(K17:K18)</f>
        <v>9.0277777777777776E-2</v>
      </c>
      <c r="L16" s="12">
        <f>AVERAGE(L17:L18)</f>
        <v>0.90972222222222221</v>
      </c>
      <c r="M16" s="14"/>
      <c r="N16" s="12">
        <f>AVERAGE(N17:N18)</f>
        <v>1</v>
      </c>
      <c r="O16" s="12">
        <f>AVERAGE(O17:O18)</f>
        <v>0</v>
      </c>
      <c r="P16" s="12">
        <f>AVERAGE(P17:P18)</f>
        <v>0</v>
      </c>
      <c r="Q16" s="12">
        <f>AVERAGE(Q17:Q18)</f>
        <v>1</v>
      </c>
      <c r="R16" s="14"/>
      <c r="S16" s="12">
        <f>AVERAGE(S17:S18)</f>
        <v>0.94281045751633985</v>
      </c>
      <c r="T16" s="12">
        <f>AVERAGE(T17:T18)</f>
        <v>5.7189542483660129E-2</v>
      </c>
      <c r="U16" s="12">
        <f>AVERAGE(U17:U18)</f>
        <v>5.7189542483660129E-2</v>
      </c>
      <c r="V16" s="12">
        <f>AVERAGE(V17:V18)</f>
        <v>0.94281045751633985</v>
      </c>
      <c r="W16" s="14"/>
      <c r="X16" s="12">
        <f>AVERAGE(X17:X18)</f>
        <v>1</v>
      </c>
      <c r="Y16" s="12">
        <f>AVERAGE(Y17:Y18)</f>
        <v>0</v>
      </c>
      <c r="Z16" s="12">
        <f>AVERAGE(Z17:Z18)</f>
        <v>0</v>
      </c>
      <c r="AA16" s="12">
        <f>AVERAGE(AA17:AA18)</f>
        <v>1</v>
      </c>
      <c r="AB16" s="14"/>
      <c r="AC16" s="12">
        <f>AVERAGE(AC17:AC18)</f>
        <v>0.76470588235294112</v>
      </c>
      <c r="AD16" s="12">
        <f>AVERAGE(AD17:AD18)</f>
        <v>0.23529411764705882</v>
      </c>
      <c r="AE16" s="12">
        <f>AVERAGE(AE17:AE18)</f>
        <v>0.23529411764705882</v>
      </c>
      <c r="AF16" s="12">
        <f>AVERAGE(AF17:AF18)</f>
        <v>0.76470588235294112</v>
      </c>
      <c r="AG16" s="14"/>
      <c r="AH16" s="12">
        <f>AVERAGE(AH17:AH18)</f>
        <v>1</v>
      </c>
      <c r="AI16" s="12">
        <f>AVERAGE(AI17:AI18)</f>
        <v>0</v>
      </c>
      <c r="AJ16" s="12">
        <f>AVERAGE(AJ17:AJ18)</f>
        <v>0</v>
      </c>
      <c r="AK16" s="12">
        <f>AVERAGE(AK17:AK18)</f>
        <v>1</v>
      </c>
      <c r="AL16" s="14"/>
      <c r="AM16" s="12">
        <f>AVERAGE(AM17:AM18)</f>
        <v>0.7</v>
      </c>
      <c r="AN16" s="12">
        <f>AVERAGE(AN17:AN18)</f>
        <v>0.3</v>
      </c>
      <c r="AO16" s="12">
        <f>AVERAGE(AO17:AO18)</f>
        <v>0.3</v>
      </c>
      <c r="AP16" s="12">
        <f>AVERAGE(AP17:AP18)</f>
        <v>0.7</v>
      </c>
      <c r="AQ16" s="14"/>
      <c r="AR16" s="12">
        <f>AVERAGE(AR17:AR18)</f>
        <v>0.8</v>
      </c>
      <c r="AS16" s="12">
        <f>AVERAGE(AS17:AS18)</f>
        <v>0.2</v>
      </c>
      <c r="AT16" s="12">
        <f>AVERAGE(AT17:AT18)</f>
        <v>0.2</v>
      </c>
      <c r="AU16" s="12">
        <f>AVERAGE(AU17:AU18)</f>
        <v>0.8</v>
      </c>
      <c r="AV16" s="14"/>
      <c r="AW16" s="12">
        <f>AVERAGE(AW17:AW18)</f>
        <v>1</v>
      </c>
      <c r="AX16" s="12">
        <f>AVERAGE(AX17:AX18)</f>
        <v>0</v>
      </c>
      <c r="AY16" s="12">
        <f>AVERAGE(AY17:AY18)</f>
        <v>0</v>
      </c>
      <c r="AZ16" s="12">
        <f>AVERAGE(AZ17:AZ18)</f>
        <v>1</v>
      </c>
      <c r="BA16" s="14"/>
      <c r="BB16" s="12">
        <f>AVERAGE(BB17:BB18)</f>
        <v>0.53125</v>
      </c>
      <c r="BC16" s="12">
        <f>AVERAGE(BC17:BC18)</f>
        <v>0.46875</v>
      </c>
      <c r="BD16" s="12">
        <f>AVERAGE(BD17:BD18)</f>
        <v>0.46875</v>
      </c>
      <c r="BE16" s="12">
        <f>AVERAGE(BE17:BE18)</f>
        <v>0.53125</v>
      </c>
      <c r="BF16" s="14"/>
      <c r="BG16" s="12">
        <f>AVERAGE(BG17:BG18)</f>
        <v>0.35</v>
      </c>
      <c r="BH16" s="12">
        <f>AVERAGE(BH17:BH18)</f>
        <v>0.65</v>
      </c>
      <c r="BI16" s="12">
        <f>AVERAGE(BI17:BI18)</f>
        <v>0.65</v>
      </c>
      <c r="BJ16" s="12">
        <f>AVERAGE(BJ17:BJ18)</f>
        <v>0.35</v>
      </c>
      <c r="BL16" s="14"/>
      <c r="BM16" s="12">
        <f>AVERAGE(BM17:BM18)</f>
        <v>0.87397787397787396</v>
      </c>
      <c r="BN16" s="12">
        <f>AVERAGE(BN17:BN18)</f>
        <v>0.12602212602212604</v>
      </c>
      <c r="BO16" s="12">
        <f>AVERAGE(BO17:BO18)</f>
        <v>0.12602212602212604</v>
      </c>
      <c r="BP16" s="12">
        <f>AVERAGE(BP17:BP18)</f>
        <v>0.87397787397787396</v>
      </c>
    </row>
    <row r="17" spans="1:68" outlineLevel="1" x14ac:dyDescent="0.2">
      <c r="A17" s="27" t="s">
        <v>61</v>
      </c>
      <c r="B17" s="44" t="s">
        <v>62</v>
      </c>
      <c r="C17" s="13">
        <v>19</v>
      </c>
      <c r="D17" s="34">
        <v>0.94736842105263164</v>
      </c>
      <c r="E17" s="34">
        <v>5.2631578947368418E-2</v>
      </c>
      <c r="F17" s="34">
        <v>5.2631578947368418E-2</v>
      </c>
      <c r="G17" s="34">
        <v>0.94736842105263164</v>
      </c>
      <c r="H17" s="13">
        <v>16</v>
      </c>
      <c r="I17" s="34">
        <v>0.875</v>
      </c>
      <c r="J17" s="34">
        <v>0.125</v>
      </c>
      <c r="K17" s="34">
        <v>0.125</v>
      </c>
      <c r="L17" s="34">
        <v>0.875</v>
      </c>
      <c r="M17" s="13">
        <v>17</v>
      </c>
      <c r="N17" s="34">
        <v>1</v>
      </c>
      <c r="O17" s="34">
        <v>0</v>
      </c>
      <c r="P17" s="34">
        <v>0</v>
      </c>
      <c r="Q17" s="34">
        <v>1</v>
      </c>
      <c r="R17" s="13">
        <v>17</v>
      </c>
      <c r="S17" s="34">
        <v>0.94117647058823528</v>
      </c>
      <c r="T17" s="34">
        <v>5.8823529411764705E-2</v>
      </c>
      <c r="U17" s="34">
        <v>5.8823529411764705E-2</v>
      </c>
      <c r="V17" s="34">
        <v>0.94117647058823528</v>
      </c>
      <c r="W17" s="13">
        <v>17</v>
      </c>
      <c r="X17" s="34">
        <v>1</v>
      </c>
      <c r="Y17" s="34">
        <v>0</v>
      </c>
      <c r="Z17" s="34">
        <v>0</v>
      </c>
      <c r="AA17" s="34">
        <v>1</v>
      </c>
      <c r="AB17" s="13">
        <v>17</v>
      </c>
      <c r="AC17" s="34">
        <v>0.76470588235294112</v>
      </c>
      <c r="AD17" s="34">
        <v>0.23529411764705882</v>
      </c>
      <c r="AE17" s="34">
        <v>0.23529411764705882</v>
      </c>
      <c r="AF17" s="34">
        <v>0.76470588235294112</v>
      </c>
      <c r="AG17" s="13">
        <v>16</v>
      </c>
      <c r="AH17" s="34">
        <v>1</v>
      </c>
      <c r="AI17" s="34">
        <v>0</v>
      </c>
      <c r="AJ17" s="34">
        <v>0</v>
      </c>
      <c r="AK17" s="34">
        <v>1</v>
      </c>
      <c r="AL17" s="13">
        <v>10</v>
      </c>
      <c r="AM17" s="34">
        <v>0.7</v>
      </c>
      <c r="AN17" s="34">
        <v>0.3</v>
      </c>
      <c r="AO17" s="34">
        <v>0.3</v>
      </c>
      <c r="AP17" s="34">
        <v>0.7</v>
      </c>
      <c r="AQ17" s="13">
        <v>10</v>
      </c>
      <c r="AR17" s="34">
        <v>0.8</v>
      </c>
      <c r="AS17" s="34">
        <v>0.2</v>
      </c>
      <c r="AT17" s="34">
        <v>0.2</v>
      </c>
      <c r="AU17" s="34">
        <v>0.8</v>
      </c>
      <c r="AV17" s="13">
        <v>18</v>
      </c>
      <c r="AW17" s="34">
        <v>1</v>
      </c>
      <c r="AX17" s="34">
        <v>0</v>
      </c>
      <c r="AY17" s="34">
        <v>0</v>
      </c>
      <c r="AZ17" s="34">
        <v>1</v>
      </c>
      <c r="BA17" s="13">
        <v>16</v>
      </c>
      <c r="BB17" s="34">
        <v>0.5625</v>
      </c>
      <c r="BC17" s="34">
        <v>0.4375</v>
      </c>
      <c r="BD17" s="34">
        <v>0.4375</v>
      </c>
      <c r="BE17" s="34">
        <v>0.5625</v>
      </c>
      <c r="BF17" s="13">
        <v>16</v>
      </c>
      <c r="BG17" s="34">
        <v>0.5</v>
      </c>
      <c r="BH17" s="34">
        <v>0.5</v>
      </c>
      <c r="BI17" s="34">
        <v>0.5</v>
      </c>
      <c r="BJ17" s="34">
        <v>0.5</v>
      </c>
      <c r="BL17" s="29">
        <v>189</v>
      </c>
      <c r="BM17" s="36">
        <v>0.85185185185185186</v>
      </c>
      <c r="BN17" s="36">
        <v>0.14814814814814814</v>
      </c>
      <c r="BO17" s="36">
        <v>0.14814814814814814</v>
      </c>
      <c r="BP17" s="36">
        <v>0.85185185185185186</v>
      </c>
    </row>
    <row r="18" spans="1:68" outlineLevel="1" x14ac:dyDescent="0.2">
      <c r="A18" s="43" t="s">
        <v>59</v>
      </c>
      <c r="B18" s="5" t="s">
        <v>60</v>
      </c>
      <c r="C18" s="13">
        <v>12</v>
      </c>
      <c r="D18" s="34">
        <v>1</v>
      </c>
      <c r="E18" s="34">
        <v>0</v>
      </c>
      <c r="F18" s="34">
        <v>0</v>
      </c>
      <c r="G18" s="34">
        <v>1</v>
      </c>
      <c r="H18" s="13">
        <v>18</v>
      </c>
      <c r="I18" s="34">
        <v>0.94444444444444442</v>
      </c>
      <c r="J18" s="34">
        <v>5.5555555555555552E-2</v>
      </c>
      <c r="K18" s="34">
        <v>5.5555555555555552E-2</v>
      </c>
      <c r="L18" s="34">
        <v>0.94444444444444442</v>
      </c>
      <c r="M18" s="13">
        <v>18</v>
      </c>
      <c r="N18" s="34">
        <v>1</v>
      </c>
      <c r="O18" s="34">
        <v>0</v>
      </c>
      <c r="P18" s="34">
        <v>0</v>
      </c>
      <c r="Q18" s="34">
        <v>1</v>
      </c>
      <c r="R18" s="13">
        <v>18</v>
      </c>
      <c r="S18" s="34">
        <v>0.94444444444444442</v>
      </c>
      <c r="T18" s="34">
        <v>5.5555555555555552E-2</v>
      </c>
      <c r="U18" s="34">
        <v>5.5555555555555552E-2</v>
      </c>
      <c r="V18" s="34">
        <v>0.94444444444444442</v>
      </c>
      <c r="W18" s="13">
        <v>1</v>
      </c>
      <c r="X18" s="34">
        <v>1</v>
      </c>
      <c r="Y18" s="34">
        <v>0</v>
      </c>
      <c r="Z18" s="34">
        <v>0</v>
      </c>
      <c r="AA18" s="34">
        <v>1</v>
      </c>
      <c r="AB18" s="13">
        <v>0</v>
      </c>
      <c r="AC18" s="34" t="s">
        <v>67</v>
      </c>
      <c r="AD18" s="34" t="s">
        <v>67</v>
      </c>
      <c r="AE18" s="34" t="s">
        <v>67</v>
      </c>
      <c r="AF18" s="34" t="s">
        <v>67</v>
      </c>
      <c r="AG18" s="13">
        <v>0</v>
      </c>
      <c r="AH18" s="34" t="s">
        <v>67</v>
      </c>
      <c r="AI18" s="34" t="s">
        <v>67</v>
      </c>
      <c r="AJ18" s="34" t="s">
        <v>67</v>
      </c>
      <c r="AK18" s="34" t="s">
        <v>67</v>
      </c>
      <c r="AL18" s="13">
        <v>0</v>
      </c>
      <c r="AM18" s="34" t="s">
        <v>67</v>
      </c>
      <c r="AN18" s="34" t="s">
        <v>67</v>
      </c>
      <c r="AO18" s="34" t="s">
        <v>67</v>
      </c>
      <c r="AP18" s="34" t="s">
        <v>67</v>
      </c>
      <c r="AQ18" s="13">
        <v>0</v>
      </c>
      <c r="AR18" s="34" t="s">
        <v>67</v>
      </c>
      <c r="AS18" s="34" t="s">
        <v>67</v>
      </c>
      <c r="AT18" s="34" t="s">
        <v>67</v>
      </c>
      <c r="AU18" s="34" t="s">
        <v>67</v>
      </c>
      <c r="AV18" s="13">
        <v>1</v>
      </c>
      <c r="AW18" s="34">
        <v>1</v>
      </c>
      <c r="AX18" s="34">
        <v>0</v>
      </c>
      <c r="AY18" s="34">
        <v>0</v>
      </c>
      <c r="AZ18" s="34">
        <v>1</v>
      </c>
      <c r="BA18" s="13">
        <v>4</v>
      </c>
      <c r="BB18" s="34">
        <v>0.5</v>
      </c>
      <c r="BC18" s="34">
        <v>0.5</v>
      </c>
      <c r="BD18" s="34">
        <v>0.5</v>
      </c>
      <c r="BE18" s="34">
        <v>0.5</v>
      </c>
      <c r="BF18" s="13">
        <v>5</v>
      </c>
      <c r="BG18" s="34">
        <v>0.19999999999999996</v>
      </c>
      <c r="BH18" s="34">
        <v>0.8</v>
      </c>
      <c r="BI18" s="34">
        <v>0.8</v>
      </c>
      <c r="BJ18" s="34">
        <v>0.19999999999999996</v>
      </c>
      <c r="BL18" s="29">
        <v>77</v>
      </c>
      <c r="BM18" s="36">
        <v>0.89610389610389607</v>
      </c>
      <c r="BN18" s="36">
        <v>0.1038961038961039</v>
      </c>
      <c r="BO18" s="36">
        <v>0.1038961038961039</v>
      </c>
      <c r="BP18" s="36">
        <v>0.89610389610389607</v>
      </c>
    </row>
  </sheetData>
  <mergeCells count="32">
    <mergeCell ref="A16:B16"/>
    <mergeCell ref="AG14:AK14"/>
    <mergeCell ref="A10:B10"/>
    <mergeCell ref="BL13:BP14"/>
    <mergeCell ref="A14:A15"/>
    <mergeCell ref="B14:B15"/>
    <mergeCell ref="C14:G14"/>
    <mergeCell ref="H14:L14"/>
    <mergeCell ref="M14:Q14"/>
    <mergeCell ref="R14:V14"/>
    <mergeCell ref="W14:AA14"/>
    <mergeCell ref="AB14:AF14"/>
    <mergeCell ref="AL14:AP14"/>
    <mergeCell ref="AQ14:AU14"/>
    <mergeCell ref="AV14:AZ14"/>
    <mergeCell ref="BA14:BE14"/>
    <mergeCell ref="BF14:BJ14"/>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76"/>
  <sheetViews>
    <sheetView zoomScale="85" zoomScaleNormal="85" workbookViewId="0">
      <selection activeCell="N41" sqref="N41"/>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8" t="s">
        <v>1</v>
      </c>
      <c r="B1" s="7"/>
      <c r="C1" s="7"/>
      <c r="D1" s="7"/>
    </row>
    <row r="2" spans="1:17" x14ac:dyDescent="0.2">
      <c r="A2" s="9" t="s">
        <v>6</v>
      </c>
      <c r="B2" s="7"/>
      <c r="C2" s="7"/>
      <c r="D2" s="7"/>
    </row>
    <row r="3" spans="1:17" x14ac:dyDescent="0.2">
      <c r="A3" s="16" t="str">
        <f>+PUNTUALIDAD!A3</f>
        <v>AEROPUERTO  DE LORETO</v>
      </c>
      <c r="B3" s="16"/>
      <c r="C3" s="16"/>
      <c r="D3" s="16"/>
    </row>
    <row r="6" spans="1:17" ht="25.5" x14ac:dyDescent="0.2">
      <c r="A6" s="26" t="s">
        <v>24</v>
      </c>
      <c r="B6" s="49" t="s">
        <v>20</v>
      </c>
      <c r="C6" s="49" t="s">
        <v>10</v>
      </c>
      <c r="D6" s="49" t="s">
        <v>4</v>
      </c>
      <c r="E6" s="49" t="s">
        <v>11</v>
      </c>
      <c r="F6" s="49" t="s">
        <v>12</v>
      </c>
      <c r="G6" s="49" t="s">
        <v>13</v>
      </c>
      <c r="H6" s="49" t="s">
        <v>14</v>
      </c>
      <c r="I6" s="49" t="s">
        <v>15</v>
      </c>
      <c r="J6" s="49" t="s">
        <v>16</v>
      </c>
      <c r="K6" s="49" t="s">
        <v>17</v>
      </c>
      <c r="L6" s="49" t="s">
        <v>18</v>
      </c>
      <c r="M6" s="49" t="s">
        <v>19</v>
      </c>
    </row>
    <row r="7" spans="1:17" x14ac:dyDescent="0.2">
      <c r="A7" s="17" t="s">
        <v>21</v>
      </c>
      <c r="B7" s="30">
        <f>+PUNTUALIDAD!G10</f>
        <v>0.88461538461538458</v>
      </c>
      <c r="C7" s="30">
        <f>+PUNTUALIDAD!L10</f>
        <v>0.875</v>
      </c>
      <c r="D7" s="30">
        <f>+PUNTUALIDAD!Q10</f>
        <v>0.9107142857142857</v>
      </c>
      <c r="E7" s="30">
        <f>+PUNTUALIDAD!V10</f>
        <v>0.95833333333333337</v>
      </c>
      <c r="F7" s="30">
        <f>+PUNTUALIDAD!AA10</f>
        <v>0.8214285714285714</v>
      </c>
      <c r="G7" s="30">
        <f>+PUNTUALIDAD!AF10</f>
        <v>0.5714285714285714</v>
      </c>
      <c r="H7" s="30">
        <f>+PUNTUALIDAD!AK10</f>
        <v>0.88461538461538458</v>
      </c>
      <c r="I7" s="30">
        <f>+PUNTUALIDAD!AP10</f>
        <v>0.88461538461538458</v>
      </c>
      <c r="J7" s="30">
        <f>+PUNTUALIDAD!AU10</f>
        <v>0.72727272727272729</v>
      </c>
      <c r="K7" s="30">
        <f>+PUNTUALIDAD!AZ10</f>
        <v>0.76923076923076916</v>
      </c>
      <c r="L7" s="30">
        <f>+PUNTUALIDAD!BE10</f>
        <v>0.625</v>
      </c>
      <c r="M7" s="30">
        <f>+PUNTUALIDAD!BJ10</f>
        <v>0.75</v>
      </c>
    </row>
    <row r="8" spans="1:17" x14ac:dyDescent="0.2">
      <c r="A8" s="17" t="s">
        <v>22</v>
      </c>
      <c r="B8" s="30">
        <f>+PUNTUALIDAD!G16</f>
        <v>0.97368421052631582</v>
      </c>
      <c r="C8" s="30">
        <f>+PUNTUALIDAD!L16</f>
        <v>0.90972222222222221</v>
      </c>
      <c r="D8" s="30">
        <f>+PUNTUALIDAD!Q16</f>
        <v>1</v>
      </c>
      <c r="E8" s="30">
        <f>+PUNTUALIDAD!V16</f>
        <v>0.94281045751633985</v>
      </c>
      <c r="F8" s="30">
        <f>+PUNTUALIDAD!AA16</f>
        <v>1</v>
      </c>
      <c r="G8" s="30">
        <f>+PUNTUALIDAD!AF16</f>
        <v>0.76470588235294112</v>
      </c>
      <c r="H8" s="30">
        <f>+PUNTUALIDAD!AK16</f>
        <v>1</v>
      </c>
      <c r="I8" s="30">
        <f>+PUNTUALIDAD!AP16</f>
        <v>0.7</v>
      </c>
      <c r="J8" s="30">
        <f>+PUNTUALIDAD!AU16</f>
        <v>0.8</v>
      </c>
      <c r="K8" s="30">
        <f>+PUNTUALIDAD!AZ16</f>
        <v>1</v>
      </c>
      <c r="L8" s="30">
        <f>+PUNTUALIDAD!BE16</f>
        <v>0.53125</v>
      </c>
      <c r="M8" s="30">
        <f>+PUNTUALIDAD!BJ16</f>
        <v>0.35</v>
      </c>
    </row>
    <row r="11" spans="1:17" x14ac:dyDescent="0.2">
      <c r="A11" s="19"/>
      <c r="B11" s="20"/>
      <c r="C11" s="20"/>
      <c r="D11" s="20"/>
      <c r="E11" s="20"/>
      <c r="F11" s="20"/>
      <c r="G11" s="20"/>
      <c r="H11" s="20"/>
      <c r="I11" s="20"/>
      <c r="J11" s="20"/>
      <c r="K11" s="20"/>
      <c r="L11" s="20"/>
      <c r="M11" s="20"/>
    </row>
    <row r="12" spans="1:17" ht="25.5" x14ac:dyDescent="0.2">
      <c r="A12" s="26" t="s">
        <v>58</v>
      </c>
      <c r="B12" s="49" t="s">
        <v>20</v>
      </c>
      <c r="C12" s="49" t="s">
        <v>10</v>
      </c>
      <c r="D12" s="49" t="s">
        <v>4</v>
      </c>
      <c r="E12" s="49" t="s">
        <v>11</v>
      </c>
      <c r="F12" s="49" t="s">
        <v>12</v>
      </c>
      <c r="G12" s="49" t="s">
        <v>13</v>
      </c>
      <c r="H12" s="49" t="s">
        <v>14</v>
      </c>
      <c r="I12" s="49" t="s">
        <v>15</v>
      </c>
      <c r="J12" s="49" t="s">
        <v>16</v>
      </c>
      <c r="K12" s="49" t="s">
        <v>17</v>
      </c>
      <c r="L12" s="49" t="s">
        <v>18</v>
      </c>
      <c r="M12" s="49" t="s">
        <v>19</v>
      </c>
      <c r="Q12" s="15"/>
    </row>
    <row r="13" spans="1:17" x14ac:dyDescent="0.2">
      <c r="A13" s="17" t="s">
        <v>21</v>
      </c>
      <c r="B13" s="18">
        <f>+PUNTUALIDAD!D10</f>
        <v>0.88461538461538458</v>
      </c>
      <c r="C13" s="18">
        <f>+PUNTUALIDAD!I10</f>
        <v>0.875</v>
      </c>
      <c r="D13" s="18">
        <f>+PUNTUALIDAD!N10</f>
        <v>0.9107142857142857</v>
      </c>
      <c r="E13" s="18">
        <f>+PUNTUALIDAD!S10</f>
        <v>0.95833333333333337</v>
      </c>
      <c r="F13" s="18">
        <f>+PUNTUALIDAD!X10</f>
        <v>0.8214285714285714</v>
      </c>
      <c r="G13" s="18">
        <f>+PUNTUALIDAD!AC10</f>
        <v>0.5714285714285714</v>
      </c>
      <c r="H13" s="18">
        <f>+PUNTUALIDAD!AH10</f>
        <v>0.88461538461538458</v>
      </c>
      <c r="I13" s="18">
        <f>+PUNTUALIDAD!AM10</f>
        <v>0.88461538461538458</v>
      </c>
      <c r="J13" s="18">
        <f>+PUNTUALIDAD!AR10</f>
        <v>0.72727272727272729</v>
      </c>
      <c r="K13" s="18">
        <f>+PUNTUALIDAD!AW10</f>
        <v>0.76923076923076916</v>
      </c>
      <c r="L13" s="18">
        <f>+PUNTUALIDAD!BB10</f>
        <v>0.625</v>
      </c>
      <c r="M13" s="18">
        <f>+PUNTUALIDAD!BG10</f>
        <v>0.75</v>
      </c>
    </row>
    <row r="14" spans="1:17" x14ac:dyDescent="0.2">
      <c r="A14" s="17" t="s">
        <v>22</v>
      </c>
      <c r="B14" s="18">
        <f>+PUNTUALIDAD!D16</f>
        <v>0.97368421052631582</v>
      </c>
      <c r="C14" s="18">
        <f>+PUNTUALIDAD!I16</f>
        <v>0.90972222222222221</v>
      </c>
      <c r="D14" s="18">
        <f>+PUNTUALIDAD!N16</f>
        <v>1</v>
      </c>
      <c r="E14" s="18">
        <f>+PUNTUALIDAD!S16</f>
        <v>0.94281045751633985</v>
      </c>
      <c r="F14" s="18">
        <f>+PUNTUALIDAD!X16</f>
        <v>1</v>
      </c>
      <c r="G14" s="18">
        <f>+PUNTUALIDAD!AC16</f>
        <v>0.76470588235294112</v>
      </c>
      <c r="H14" s="18">
        <f>+PUNTUALIDAD!AH16</f>
        <v>1</v>
      </c>
      <c r="I14" s="18">
        <f>+PUNTUALIDAD!AM16</f>
        <v>0.7</v>
      </c>
      <c r="J14" s="18">
        <f>+PUNTUALIDAD!AR16</f>
        <v>0.8</v>
      </c>
      <c r="K14" s="18">
        <f>+PUNTUALIDAD!AW16</f>
        <v>1</v>
      </c>
      <c r="L14" s="18">
        <f>+PUNTUALIDAD!BB16</f>
        <v>0.53125</v>
      </c>
      <c r="M14" s="18">
        <f>+PUNTUALIDAD!BG16</f>
        <v>0.35</v>
      </c>
    </row>
    <row r="41" spans="10:17" x14ac:dyDescent="0.2">
      <c r="N41" s="22"/>
      <c r="P41" s="23"/>
      <c r="Q41" s="22"/>
    </row>
    <row r="42" spans="10:17" x14ac:dyDescent="0.2">
      <c r="N42" s="22"/>
      <c r="P42" s="23"/>
      <c r="Q42" s="22"/>
    </row>
    <row r="43" spans="10:17" x14ac:dyDescent="0.2">
      <c r="N43" s="22"/>
      <c r="P43" s="23"/>
      <c r="Q43" s="22"/>
    </row>
    <row r="44" spans="10:17" x14ac:dyDescent="0.2">
      <c r="N44" s="22"/>
      <c r="P44" s="23"/>
      <c r="Q44" s="22"/>
    </row>
    <row r="45" spans="10:17" x14ac:dyDescent="0.2">
      <c r="N45" s="22"/>
      <c r="P45" s="23"/>
      <c r="Q45" s="22"/>
    </row>
    <row r="46" spans="10:17" ht="12.75" customHeight="1" x14ac:dyDescent="0.2">
      <c r="N46" s="22"/>
      <c r="P46" s="23"/>
      <c r="Q46" s="22"/>
    </row>
    <row r="47" spans="10:17" ht="38.25" x14ac:dyDescent="0.2">
      <c r="J47" s="69" t="s">
        <v>23</v>
      </c>
      <c r="K47" s="69"/>
      <c r="L47" s="25" t="s">
        <v>63</v>
      </c>
      <c r="M47" s="25" t="s">
        <v>25</v>
      </c>
      <c r="N47" s="22"/>
    </row>
    <row r="48" spans="10:17" x14ac:dyDescent="0.2">
      <c r="J48" s="46" t="s">
        <v>33</v>
      </c>
      <c r="K48" s="28"/>
      <c r="L48" s="21">
        <v>0.83009708737864074</v>
      </c>
      <c r="M48" s="21">
        <v>0.83009708737864074</v>
      </c>
      <c r="P48" s="15"/>
    </row>
    <row r="49" spans="1:16" x14ac:dyDescent="0.2">
      <c r="P49" s="15"/>
    </row>
    <row r="50" spans="1:16" x14ac:dyDescent="0.2">
      <c r="P50" s="15"/>
    </row>
    <row r="51" spans="1:16" x14ac:dyDescent="0.2">
      <c r="P51" s="15"/>
    </row>
    <row r="52" spans="1:16" x14ac:dyDescent="0.2">
      <c r="A52" s="5"/>
      <c r="B52" s="15"/>
      <c r="P52" s="15"/>
    </row>
    <row r="53" spans="1:16" x14ac:dyDescent="0.2">
      <c r="B53" s="15"/>
      <c r="P53" s="15"/>
    </row>
    <row r="54" spans="1:16" x14ac:dyDescent="0.2">
      <c r="B54" s="15"/>
      <c r="P54" s="15"/>
    </row>
    <row r="55" spans="1:16" x14ac:dyDescent="0.2">
      <c r="B55" s="15"/>
    </row>
    <row r="56" spans="1:16" x14ac:dyDescent="0.2">
      <c r="B56" s="15"/>
    </row>
    <row r="57" spans="1:16" x14ac:dyDescent="0.2">
      <c r="B57" s="15"/>
    </row>
    <row r="58" spans="1:16" x14ac:dyDescent="0.2">
      <c r="B58" s="15"/>
    </row>
    <row r="64" spans="1:16" ht="12.75" customHeight="1" x14ac:dyDescent="0.2"/>
    <row r="65" spans="2:16" ht="38.25" x14ac:dyDescent="0.2">
      <c r="J65" s="76" t="s">
        <v>23</v>
      </c>
      <c r="K65" s="77"/>
      <c r="L65" s="25" t="str">
        <f>+L47</f>
        <v>Índice de puntualidad
(Ene-Dic)</v>
      </c>
      <c r="M65" s="25" t="s">
        <v>25</v>
      </c>
    </row>
    <row r="66" spans="2:16" x14ac:dyDescent="0.2">
      <c r="B66" s="15"/>
      <c r="J66" s="45" t="s">
        <v>62</v>
      </c>
      <c r="K66" s="28"/>
      <c r="L66" s="21">
        <v>0.85185185185185186</v>
      </c>
      <c r="M66" s="21">
        <v>0.85185185185185186</v>
      </c>
      <c r="P66" s="15"/>
    </row>
    <row r="67" spans="2:16" x14ac:dyDescent="0.2">
      <c r="J67" s="45" t="s">
        <v>68</v>
      </c>
      <c r="K67" s="28"/>
      <c r="L67" s="21">
        <v>0.89610389610389607</v>
      </c>
      <c r="M67" s="21">
        <v>0.89610389610389607</v>
      </c>
      <c r="P67" s="15"/>
    </row>
    <row r="76" spans="2:16" x14ac:dyDescent="0.2">
      <c r="B76" s="15"/>
    </row>
  </sheetData>
  <mergeCells count="2">
    <mergeCell ref="J47:K47"/>
    <mergeCell ref="J65:K6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85" zoomScaleNormal="85" workbookViewId="0">
      <pane xSplit="1" ySplit="5" topLeftCell="C6" activePane="bottomRight" state="frozen"/>
      <selection pane="topRight" activeCell="B1" sqref="B1"/>
      <selection pane="bottomLeft" activeCell="A6" sqref="A6"/>
      <selection pane="bottomRight" activeCell="C28" sqref="C28"/>
    </sheetView>
  </sheetViews>
  <sheetFormatPr baseColWidth="10" defaultRowHeight="15" x14ac:dyDescent="0.25"/>
  <cols>
    <col min="1" max="1" width="33" style="51" customWidth="1"/>
    <col min="2" max="3" width="12.28515625" style="51" customWidth="1"/>
    <col min="4" max="4" width="12.5703125" style="51" customWidth="1"/>
    <col min="5" max="5" width="12.140625" style="51" customWidth="1"/>
    <col min="6" max="6" width="12.85546875" style="51" customWidth="1"/>
    <col min="7" max="7" width="12" style="51" customWidth="1"/>
    <col min="8" max="8" width="11.42578125" style="51" customWidth="1"/>
    <col min="9" max="9" width="12.42578125" style="51" customWidth="1"/>
    <col min="10" max="10" width="12.28515625" style="51" customWidth="1"/>
    <col min="11" max="11" width="12" style="51" customWidth="1"/>
    <col min="12" max="12" width="12.5703125" style="51" customWidth="1"/>
    <col min="13" max="13" width="12.28515625" style="51" customWidth="1"/>
    <col min="14" max="16384" width="11.42578125" style="51"/>
  </cols>
  <sheetData>
    <row r="1" spans="1:13" x14ac:dyDescent="0.25">
      <c r="A1"/>
      <c r="E1" s="52" t="s">
        <v>69</v>
      </c>
    </row>
    <row r="2" spans="1:13" x14ac:dyDescent="0.25">
      <c r="A2" s="51" t="s">
        <v>70</v>
      </c>
      <c r="B2" s="51" t="s">
        <v>71</v>
      </c>
    </row>
    <row r="3" spans="1:13" x14ac:dyDescent="0.25">
      <c r="A3" s="51" t="s">
        <v>72</v>
      </c>
      <c r="B3" s="51" t="s">
        <v>71</v>
      </c>
    </row>
    <row r="5" spans="1:13" x14ac:dyDescent="0.25">
      <c r="A5" s="51" t="s">
        <v>73</v>
      </c>
      <c r="B5" s="51" t="s">
        <v>74</v>
      </c>
      <c r="C5" s="51" t="s">
        <v>75</v>
      </c>
      <c r="D5" s="51" t="s">
        <v>76</v>
      </c>
      <c r="E5" s="51" t="s">
        <v>77</v>
      </c>
      <c r="F5" s="51" t="s">
        <v>78</v>
      </c>
      <c r="G5" s="51" t="s">
        <v>79</v>
      </c>
      <c r="H5" s="51" t="s">
        <v>80</v>
      </c>
      <c r="I5" s="51" t="s">
        <v>81</v>
      </c>
      <c r="J5" s="51" t="s">
        <v>82</v>
      </c>
      <c r="K5" s="51" t="s">
        <v>83</v>
      </c>
      <c r="L5" s="51" t="s">
        <v>84</v>
      </c>
      <c r="M5" s="51" t="s">
        <v>85</v>
      </c>
    </row>
    <row r="6" spans="1:13" x14ac:dyDescent="0.25">
      <c r="A6" s="55" t="s">
        <v>86</v>
      </c>
      <c r="B6" s="56">
        <v>7</v>
      </c>
      <c r="C6" s="56">
        <v>9</v>
      </c>
      <c r="D6" s="56">
        <v>5</v>
      </c>
      <c r="E6" s="56">
        <v>4</v>
      </c>
      <c r="F6" s="56">
        <v>5</v>
      </c>
      <c r="G6" s="56">
        <v>16</v>
      </c>
      <c r="H6" s="56">
        <v>3</v>
      </c>
      <c r="I6" s="56">
        <v>6</v>
      </c>
      <c r="J6" s="56">
        <v>8</v>
      </c>
      <c r="K6" s="56">
        <v>6</v>
      </c>
      <c r="L6" s="56">
        <v>18</v>
      </c>
      <c r="M6" s="56">
        <v>19</v>
      </c>
    </row>
    <row r="7" spans="1:13" x14ac:dyDescent="0.25">
      <c r="A7" s="57" t="s">
        <v>87</v>
      </c>
      <c r="B7" s="56">
        <v>7</v>
      </c>
      <c r="C7" s="56">
        <v>8</v>
      </c>
      <c r="D7" s="56">
        <v>5</v>
      </c>
      <c r="E7" s="56">
        <v>4</v>
      </c>
      <c r="F7" s="56">
        <v>5</v>
      </c>
      <c r="G7" s="56">
        <v>16</v>
      </c>
      <c r="H7" s="56">
        <v>3</v>
      </c>
      <c r="I7" s="56">
        <v>6</v>
      </c>
      <c r="J7" s="56">
        <v>8</v>
      </c>
      <c r="K7" s="56">
        <v>6</v>
      </c>
      <c r="L7" s="56">
        <v>18</v>
      </c>
      <c r="M7" s="56">
        <v>19</v>
      </c>
    </row>
    <row r="8" spans="1:13" x14ac:dyDescent="0.25">
      <c r="A8" s="57" t="s">
        <v>88</v>
      </c>
      <c r="B8" s="56">
        <v>0</v>
      </c>
      <c r="C8" s="56">
        <v>1</v>
      </c>
      <c r="D8" s="56">
        <v>0</v>
      </c>
      <c r="E8" s="56">
        <v>0</v>
      </c>
      <c r="F8" s="56">
        <v>0</v>
      </c>
      <c r="G8" s="56">
        <v>0</v>
      </c>
      <c r="H8" s="56">
        <v>0</v>
      </c>
      <c r="I8" s="56">
        <v>0</v>
      </c>
      <c r="J8" s="56">
        <v>0</v>
      </c>
      <c r="K8" s="56">
        <v>0</v>
      </c>
      <c r="L8" s="56">
        <v>0</v>
      </c>
      <c r="M8" s="56">
        <v>0</v>
      </c>
    </row>
    <row r="9" spans="1:13" x14ac:dyDescent="0.25">
      <c r="A9" s="54" t="s">
        <v>89</v>
      </c>
      <c r="B9" s="53">
        <v>7</v>
      </c>
      <c r="C9" s="53">
        <v>9</v>
      </c>
      <c r="D9" s="53">
        <v>5</v>
      </c>
      <c r="E9" s="53">
        <v>4</v>
      </c>
      <c r="F9" s="53">
        <v>5</v>
      </c>
      <c r="G9" s="53">
        <v>16</v>
      </c>
      <c r="H9" s="53">
        <v>3</v>
      </c>
      <c r="I9" s="53">
        <v>6</v>
      </c>
      <c r="J9" s="53">
        <v>8</v>
      </c>
      <c r="K9" s="53">
        <v>6</v>
      </c>
      <c r="L9" s="53">
        <v>18</v>
      </c>
      <c r="M9" s="53">
        <v>19</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workbookViewId="0">
      <selection activeCell="K18" sqref="K18"/>
    </sheetView>
  </sheetViews>
  <sheetFormatPr baseColWidth="10" defaultRowHeight="15" x14ac:dyDescent="0.25"/>
  <cols>
    <col min="1" max="1" width="33.85546875" bestFit="1" customWidth="1"/>
    <col min="3" max="3" width="11.42578125" style="58"/>
    <col min="4" max="4" width="33.85546875" style="58" bestFit="1" customWidth="1"/>
    <col min="5" max="5" width="13.5703125" style="58" bestFit="1" customWidth="1"/>
    <col min="6" max="6" width="24.85546875" customWidth="1"/>
    <col min="7" max="16384" width="11.42578125" style="58"/>
  </cols>
  <sheetData>
    <row r="2" spans="4:7" x14ac:dyDescent="0.25">
      <c r="D2" s="59" t="s">
        <v>109</v>
      </c>
      <c r="E2" s="60" t="s">
        <v>110</v>
      </c>
    </row>
    <row r="3" spans="4:7" x14ac:dyDescent="0.25">
      <c r="D3" s="61" t="s">
        <v>111</v>
      </c>
      <c r="E3" s="62">
        <v>572</v>
      </c>
    </row>
    <row r="4" spans="4:7" x14ac:dyDescent="0.25">
      <c r="D4" s="61" t="s">
        <v>112</v>
      </c>
      <c r="E4" s="62">
        <v>106</v>
      </c>
      <c r="G4" s="63"/>
    </row>
    <row r="5" spans="4:7" x14ac:dyDescent="0.25">
      <c r="D5"/>
      <c r="E5"/>
      <c r="G5" s="63"/>
    </row>
    <row r="6" spans="4:7" x14ac:dyDescent="0.25">
      <c r="D6"/>
      <c r="E6"/>
      <c r="G6" s="63"/>
    </row>
    <row r="7" spans="4:7" x14ac:dyDescent="0.25">
      <c r="D7"/>
      <c r="E7"/>
      <c r="G7" s="63"/>
    </row>
    <row r="8" spans="4:7" x14ac:dyDescent="0.25">
      <c r="D8"/>
      <c r="E8"/>
      <c r="G8" s="63"/>
    </row>
    <row r="9" spans="4:7" x14ac:dyDescent="0.25">
      <c r="D9"/>
      <c r="E9"/>
      <c r="G9" s="63"/>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opLeftCell="A4" workbookViewId="0">
      <selection activeCell="B8" sqref="B8"/>
    </sheetView>
  </sheetViews>
  <sheetFormatPr baseColWidth="10" defaultRowHeight="12.75" x14ac:dyDescent="0.2"/>
  <cols>
    <col min="1" max="1" width="2.42578125" customWidth="1"/>
    <col min="2" max="2" width="46" customWidth="1"/>
    <col min="3" max="3" width="103.28515625" customWidth="1"/>
  </cols>
  <sheetData>
    <row r="1" spans="1:9" ht="9" customHeight="1" x14ac:dyDescent="0.2"/>
    <row r="3" spans="1:9" x14ac:dyDescent="0.2">
      <c r="A3" s="41"/>
      <c r="B3" s="41"/>
      <c r="C3" s="41"/>
      <c r="D3" s="41"/>
      <c r="E3" s="41"/>
      <c r="F3" s="41"/>
      <c r="G3" s="41"/>
      <c r="H3" s="41"/>
      <c r="I3" s="41"/>
    </row>
    <row r="4" spans="1:9" s="41" customFormat="1" x14ac:dyDescent="0.2">
      <c r="B4" s="38" t="s">
        <v>34</v>
      </c>
      <c r="C4" s="39" t="s">
        <v>90</v>
      </c>
    </row>
    <row r="5" spans="1:9" s="41" customFormat="1" ht="25.5" x14ac:dyDescent="0.2">
      <c r="B5" s="40" t="s">
        <v>36</v>
      </c>
      <c r="C5" s="40" t="s">
        <v>91</v>
      </c>
    </row>
    <row r="6" spans="1:9" s="41" customFormat="1" x14ac:dyDescent="0.2">
      <c r="B6" s="40" t="s">
        <v>35</v>
      </c>
      <c r="C6" s="40" t="s">
        <v>92</v>
      </c>
    </row>
    <row r="7" spans="1:9" s="41" customFormat="1" x14ac:dyDescent="0.2">
      <c r="B7" s="40" t="s">
        <v>37</v>
      </c>
      <c r="C7" s="40" t="s">
        <v>93</v>
      </c>
    </row>
    <row r="8" spans="1:9" s="41" customFormat="1" ht="38.25" x14ac:dyDescent="0.2">
      <c r="B8" s="40" t="s">
        <v>38</v>
      </c>
      <c r="C8" s="40" t="s">
        <v>94</v>
      </c>
    </row>
    <row r="9" spans="1:9" s="41" customFormat="1" x14ac:dyDescent="0.2">
      <c r="B9" s="40" t="s">
        <v>39</v>
      </c>
      <c r="C9" s="40" t="s">
        <v>95</v>
      </c>
    </row>
    <row r="10" spans="1:9" s="41" customFormat="1" ht="25.5" x14ac:dyDescent="0.2">
      <c r="B10" s="40" t="s">
        <v>40</v>
      </c>
      <c r="C10" s="40" t="s">
        <v>96</v>
      </c>
    </row>
    <row r="11" spans="1:9" s="41" customFormat="1" x14ac:dyDescent="0.2">
      <c r="B11" s="40" t="s">
        <v>41</v>
      </c>
      <c r="C11" s="40" t="s">
        <v>42</v>
      </c>
    </row>
    <row r="12" spans="1:9" s="41" customFormat="1" x14ac:dyDescent="0.2">
      <c r="B12" s="40" t="s">
        <v>43</v>
      </c>
      <c r="C12" s="40" t="s">
        <v>97</v>
      </c>
    </row>
    <row r="13" spans="1:9" s="41" customFormat="1" ht="25.5" x14ac:dyDescent="0.2">
      <c r="B13" s="40" t="s">
        <v>45</v>
      </c>
      <c r="C13" s="40" t="s">
        <v>46</v>
      </c>
    </row>
    <row r="14" spans="1:9" s="41" customFormat="1" ht="25.5" x14ac:dyDescent="0.2">
      <c r="B14" s="40" t="s">
        <v>44</v>
      </c>
      <c r="C14" s="40" t="s">
        <v>98</v>
      </c>
    </row>
    <row r="15" spans="1:9" s="41" customFormat="1" ht="38.25" x14ac:dyDescent="0.2">
      <c r="B15" s="40" t="s">
        <v>47</v>
      </c>
      <c r="C15" s="40" t="s">
        <v>99</v>
      </c>
    </row>
    <row r="16" spans="1:9" s="41" customFormat="1" ht="25.5" x14ac:dyDescent="0.2">
      <c r="B16" s="40" t="s">
        <v>48</v>
      </c>
      <c r="C16" s="40" t="s">
        <v>100</v>
      </c>
    </row>
    <row r="17" spans="1:9" s="41" customFormat="1" ht="25.5" x14ac:dyDescent="0.2">
      <c r="B17" s="40" t="s">
        <v>49</v>
      </c>
      <c r="C17" s="40" t="s">
        <v>101</v>
      </c>
    </row>
    <row r="18" spans="1:9" s="41" customFormat="1" ht="25.5" x14ac:dyDescent="0.2">
      <c r="B18" s="40" t="s">
        <v>50</v>
      </c>
      <c r="C18" s="40" t="s">
        <v>102</v>
      </c>
    </row>
    <row r="19" spans="1:9" s="41" customFormat="1" x14ac:dyDescent="0.2">
      <c r="B19" s="40" t="s">
        <v>51</v>
      </c>
      <c r="C19" s="40" t="s">
        <v>103</v>
      </c>
    </row>
    <row r="20" spans="1:9" s="41" customFormat="1" ht="51" x14ac:dyDescent="0.2">
      <c r="B20" s="40" t="s">
        <v>52</v>
      </c>
      <c r="C20" s="40" t="s">
        <v>104</v>
      </c>
    </row>
    <row r="21" spans="1:9" s="41" customFormat="1" x14ac:dyDescent="0.2">
      <c r="B21" s="40" t="s">
        <v>54</v>
      </c>
      <c r="C21" s="40" t="s">
        <v>105</v>
      </c>
    </row>
    <row r="22" spans="1:9" s="41" customFormat="1" x14ac:dyDescent="0.2">
      <c r="B22" s="40" t="s">
        <v>53</v>
      </c>
      <c r="C22" s="40" t="s">
        <v>106</v>
      </c>
    </row>
    <row r="23" spans="1:9" s="41" customFormat="1" ht="38.25" x14ac:dyDescent="0.2">
      <c r="B23" s="40" t="s">
        <v>55</v>
      </c>
      <c r="C23" s="40" t="s">
        <v>107</v>
      </c>
    </row>
    <row r="24" spans="1:9" s="41" customFormat="1" ht="25.5" x14ac:dyDescent="0.2">
      <c r="B24" s="40" t="s">
        <v>56</v>
      </c>
      <c r="C24" s="40" t="s">
        <v>108</v>
      </c>
    </row>
    <row r="25" spans="1:9" s="41" customFormat="1" x14ac:dyDescent="0.2">
      <c r="B25"/>
      <c r="C25"/>
    </row>
    <row r="26" spans="1:9" s="41" customFormat="1" x14ac:dyDescent="0.2">
      <c r="B26"/>
      <c r="C26"/>
    </row>
    <row r="27" spans="1:9" s="41" customFormat="1" x14ac:dyDescent="0.2">
      <c r="B27"/>
      <c r="C27"/>
    </row>
    <row r="28" spans="1:9" s="41" customFormat="1" x14ac:dyDescent="0.2">
      <c r="A28"/>
      <c r="B28"/>
      <c r="C28"/>
      <c r="D28"/>
      <c r="E28"/>
      <c r="F28"/>
      <c r="G28"/>
      <c r="H28"/>
      <c r="I28"/>
    </row>
    <row r="29" spans="1:9" s="41" customFormat="1" x14ac:dyDescent="0.2">
      <c r="A29"/>
      <c r="B29"/>
      <c r="C29"/>
      <c r="D29"/>
      <c r="E29"/>
      <c r="F29"/>
      <c r="G29"/>
      <c r="H29"/>
      <c r="I29"/>
    </row>
    <row r="30" spans="1:9" s="41" customFormat="1" x14ac:dyDescent="0.2">
      <c r="A30"/>
      <c r="B30"/>
      <c r="C30"/>
      <c r="D30"/>
      <c r="E30"/>
      <c r="F30"/>
      <c r="G30"/>
      <c r="H30"/>
      <c r="I30"/>
    </row>
    <row r="31" spans="1:9" s="41" customFormat="1" x14ac:dyDescent="0.2">
      <c r="A31"/>
      <c r="B31"/>
      <c r="C31"/>
      <c r="D31"/>
      <c r="E31"/>
      <c r="F31"/>
      <c r="G31"/>
      <c r="H31"/>
      <c r="I31"/>
    </row>
    <row r="32" spans="1:9" s="41" customFormat="1" x14ac:dyDescent="0.2">
      <c r="A32"/>
      <c r="B32"/>
      <c r="C32"/>
      <c r="D32"/>
      <c r="E32"/>
      <c r="F32"/>
      <c r="G32"/>
      <c r="H32"/>
      <c r="I32"/>
    </row>
    <row r="33" spans="1:9" s="41" customFormat="1" x14ac:dyDescent="0.2">
      <c r="A33"/>
      <c r="B33"/>
      <c r="C33"/>
      <c r="D33"/>
      <c r="E33"/>
      <c r="F33"/>
      <c r="G33"/>
      <c r="H33"/>
      <c r="I33"/>
    </row>
    <row r="34" spans="1:9" s="41" customFormat="1" x14ac:dyDescent="0.2">
      <c r="A34"/>
      <c r="B34"/>
      <c r="C34"/>
      <c r="D34"/>
      <c r="E34"/>
      <c r="F34"/>
      <c r="G34"/>
      <c r="H34"/>
      <c r="I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2017-03-24T18:58:19Z</dcterms:modified>
</cp:coreProperties>
</file>