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5\"/>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760" r:id="rId6"/>
  </pivotCaches>
</workbook>
</file>

<file path=xl/calcChain.xml><?xml version="1.0" encoding="utf-8"?>
<calcChain xmlns="http://schemas.openxmlformats.org/spreadsheetml/2006/main">
  <c r="A3" i="20" l="1"/>
  <c r="L65" i="20" l="1"/>
  <c r="BJ20" i="19" l="1"/>
  <c r="M8" i="20" s="1"/>
  <c r="BB20" i="19"/>
  <c r="L14" i="20" s="1"/>
  <c r="AZ20" i="19"/>
  <c r="AY20" i="19"/>
  <c r="AW20" i="19"/>
  <c r="BJ14" i="19"/>
  <c r="M7" i="20" s="1"/>
  <c r="BI14" i="19"/>
  <c r="BH14" i="19"/>
  <c r="BE14" i="19"/>
  <c r="L7" i="20" s="1"/>
  <c r="BD14" i="19"/>
  <c r="BB14" i="19"/>
  <c r="L13" i="20" s="1"/>
  <c r="AZ14" i="19"/>
  <c r="K7" i="20" s="1"/>
  <c r="AX14" i="19"/>
  <c r="AW14" i="19"/>
  <c r="K13" i="20" s="1"/>
  <c r="BN20" i="19"/>
  <c r="BC20" i="19"/>
  <c r="AY14" i="19" l="1"/>
  <c r="BC14" i="19"/>
  <c r="BG14" i="19"/>
  <c r="M13" i="20" s="1"/>
  <c r="BG20" i="19"/>
  <c r="M14" i="20" s="1"/>
  <c r="BD20" i="19"/>
  <c r="BO20" i="19"/>
  <c r="BP20" i="19"/>
  <c r="BM20" i="19"/>
  <c r="BH20" i="19"/>
  <c r="AX20" i="19"/>
  <c r="BI20" i="19"/>
  <c r="BE20" i="19"/>
  <c r="L8" i="20" s="1"/>
  <c r="AS14" i="19" l="1"/>
  <c r="D14" i="19"/>
  <c r="B13" i="20" s="1"/>
  <c r="AR20" i="19"/>
  <c r="AC20" i="19"/>
  <c r="G14" i="20" s="1"/>
  <c r="AS20" i="19"/>
  <c r="AN20" i="19"/>
  <c r="AI20" i="19"/>
  <c r="AD20" i="19"/>
  <c r="X20" i="19"/>
  <c r="F14" i="20" s="1"/>
  <c r="S20" i="19"/>
  <c r="E14" i="20" s="1"/>
  <c r="N20" i="19"/>
  <c r="D14" i="20" s="1"/>
  <c r="I20" i="19"/>
  <c r="C14" i="20" s="1"/>
  <c r="D20" i="19"/>
  <c r="B14" i="20" s="1"/>
  <c r="AH20" i="19"/>
  <c r="H14" i="20" s="1"/>
  <c r="AM20" i="19"/>
  <c r="I14" i="20" s="1"/>
  <c r="Y20" i="19"/>
  <c r="T20" i="19"/>
  <c r="O20" i="19"/>
  <c r="J20" i="19"/>
  <c r="E20" i="19"/>
  <c r="AR14" i="19"/>
  <c r="J13" i="20" s="1"/>
  <c r="AM14" i="19"/>
  <c r="I13" i="20" s="1"/>
  <c r="AH14" i="19"/>
  <c r="H13" i="20" s="1"/>
  <c r="Y14" i="19"/>
  <c r="T14" i="19"/>
  <c r="J14" i="19"/>
  <c r="N14" i="19"/>
  <c r="D13" i="20" s="1"/>
  <c r="AI14" i="19"/>
  <c r="X14" i="19"/>
  <c r="F13" i="20" s="1"/>
  <c r="AC14" i="19"/>
  <c r="G13" i="20" s="1"/>
  <c r="AA14" i="19" l="1"/>
  <c r="F7" i="20" s="1"/>
  <c r="AK20" i="19"/>
  <c r="H8" i="20" s="1"/>
  <c r="AJ20" i="19"/>
  <c r="AT20" i="19"/>
  <c r="G20" i="19"/>
  <c r="B8" i="20" s="1"/>
  <c r="Q20" i="19"/>
  <c r="D8" i="20" s="1"/>
  <c r="AA20" i="19"/>
  <c r="F8" i="20" s="1"/>
  <c r="AU20" i="19"/>
  <c r="K20" i="19"/>
  <c r="U20" i="19"/>
  <c r="AE20" i="19"/>
  <c r="AO20" i="19"/>
  <c r="L20" i="19"/>
  <c r="C8" i="20" s="1"/>
  <c r="V20" i="19"/>
  <c r="E8" i="20" s="1"/>
  <c r="AF20" i="19"/>
  <c r="G8" i="20" s="1"/>
  <c r="AP20" i="19"/>
  <c r="I8" i="20" s="1"/>
  <c r="F20" i="19"/>
  <c r="P20" i="19"/>
  <c r="Z20" i="19"/>
  <c r="U14" i="19"/>
  <c r="AO14" i="19"/>
  <c r="V14" i="19"/>
  <c r="E7" i="20" s="1"/>
  <c r="K14" i="19"/>
  <c r="AE14" i="19"/>
  <c r="F14" i="19"/>
  <c r="P14" i="19"/>
  <c r="Z14" i="19"/>
  <c r="AJ14" i="19"/>
  <c r="AT14" i="19"/>
  <c r="AU14" i="19" l="1"/>
  <c r="J7" i="20" s="1"/>
  <c r="AP14" i="19"/>
  <c r="I7" i="20" s="1"/>
  <c r="Q14" i="19"/>
  <c r="D7" i="20" s="1"/>
  <c r="G14" i="19"/>
  <c r="B7" i="20" s="1"/>
  <c r="L14" i="19"/>
  <c r="C7" i="20" s="1"/>
  <c r="AK14" i="19"/>
  <c r="H7" i="20" s="1"/>
  <c r="AF14" i="19"/>
  <c r="G7" i="20" s="1"/>
  <c r="BM14" i="19" l="1"/>
  <c r="BP14" i="19"/>
  <c r="BN14" i="19"/>
  <c r="BO14" i="19"/>
  <c r="E14" i="19" l="1"/>
  <c r="O14" i="19"/>
  <c r="AN14" i="19"/>
  <c r="AD14" i="19"/>
  <c r="S14" i="19"/>
  <c r="E13" i="20" s="1"/>
  <c r="I14" i="19"/>
  <c r="C13" i="20" s="1"/>
</calcChain>
</file>

<file path=xl/sharedStrings.xml><?xml version="1.0" encoding="utf-8"?>
<sst xmlns="http://schemas.openxmlformats.org/spreadsheetml/2006/main" count="435" uniqueCount="146">
  <si>
    <t>Aeroméxico Connect (Aerolitoral)</t>
  </si>
  <si>
    <t>Interjet (ABC Aerolíneas)</t>
  </si>
  <si>
    <t>Magnicharters (Grupo Aéreo Monterrey)</t>
  </si>
  <si>
    <t>Air Canada</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</si>
  <si>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</si>
  <si>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</si>
  <si>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</si>
  <si>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</si>
  <si>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</si>
  <si>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</si>
  <si>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</si>
  <si>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GMT</t>
  </si>
  <si>
    <t>SLI</t>
  </si>
  <si>
    <t>VOI</t>
  </si>
  <si>
    <t>ACA</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</si>
  <si>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</si>
  <si>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</si>
  <si>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</si>
  <si>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</si>
  <si>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</si>
  <si>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</si>
  <si>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</si>
  <si>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</si>
  <si>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</si>
  <si>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</si>
  <si>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</si>
  <si>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</si>
  <si>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</si>
  <si>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</si>
  <si>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</si>
  <si>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</si>
  <si>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</si>
  <si>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</si>
  <si>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</si>
  <si>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</si>
  <si>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</si>
  <si>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</si>
  <si>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</si>
  <si>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</si>
  <si>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</si>
  <si>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</si>
  <si>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</si>
  <si>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LCT</t>
  </si>
  <si>
    <t>Transportes Aéreos Regionales (TAR)</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</si>
  <si>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</si>
  <si>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</si>
  <si>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</si>
  <si>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</si>
  <si>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</si>
  <si>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</si>
  <si>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</si>
  <si>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</si>
  <si>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</si>
  <si>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</si>
  <si>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</si>
  <si>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</si>
  <si>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</si>
  <si>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</si>
  <si>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</si>
  <si>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</si>
  <si>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</si>
  <si>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</si>
  <si>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</si>
  <si>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</si>
  <si>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</si>
  <si>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</si>
  <si>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</si>
  <si>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</si>
  <si>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</si>
  <si>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WG</t>
  </si>
  <si>
    <t>Sunwing (Sunwing Airlines)</t>
  </si>
  <si>
    <t>WS</t>
  </si>
  <si>
    <t>West Jet (Westjet Airlines Ltd)</t>
  </si>
  <si>
    <t>TS</t>
  </si>
  <si>
    <t>Air Transat (Transat A. T.)</t>
  </si>
  <si>
    <t>OO</t>
  </si>
  <si>
    <t>Skywest Airlines</t>
  </si>
  <si>
    <t>Índice de puntualidad
(Ene-Dic)</t>
  </si>
  <si>
    <t>Total Anual 2016  (Ene-Dic)
Empresas Nacionales</t>
  </si>
  <si>
    <t>Total Anual 2016 (Ene- Dic)
Empresas Internacionales</t>
  </si>
  <si>
    <t>AEROPUERTO INTERNACIONAL DE HUATULCO</t>
  </si>
  <si>
    <t>-</t>
  </si>
  <si>
    <t>Interjet</t>
  </si>
  <si>
    <t>Magnicharters</t>
  </si>
  <si>
    <t>Aeroméxico Connect</t>
  </si>
  <si>
    <t>Volaris</t>
  </si>
  <si>
    <t xml:space="preserve">Air Transat </t>
  </si>
  <si>
    <t>Sunwing</t>
  </si>
  <si>
    <t>West Jet</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</si>
  <si>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</si>
  <si>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</si>
  <si>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</si>
  <si>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</si>
  <si>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</si>
  <si>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</si>
  <si>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</si>
  <si>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</si>
  <si>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</si>
  <si>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</si>
  <si>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</si>
  <si>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</si>
  <si>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</si>
  <si>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</si>
  <si>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</si>
  <si>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</si>
  <si>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</si>
  <si>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</si>
  <si>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MANTENIMIENTO AERONAVES*</t>
  </si>
  <si>
    <t>TRAFICO/DOCUMENTACION*</t>
  </si>
  <si>
    <t>OPERACIONES AEROLINEA*</t>
  </si>
  <si>
    <t>TRIPULACIONES*</t>
  </si>
  <si>
    <t>No Imputable</t>
  </si>
  <si>
    <t xml:space="preserve">APLICACIÓN DE CONTROL DE FLUJO </t>
  </si>
  <si>
    <t>REPERCUCIONES POR UN TERCERO</t>
  </si>
  <si>
    <t>OTROS (ESPECIFICAR)</t>
  </si>
  <si>
    <t>EVENTO OCASIONAL</t>
  </si>
  <si>
    <t>METEOROLOGIA</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</si>
  <si>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</si>
  <si>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</si>
  <si>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</si>
  <si>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</si>
  <si>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</si>
  <si>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</si>
  <si>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</si>
  <si>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</si>
  <si>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</si>
  <si>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</si>
  <si>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</si>
  <si>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</si>
  <si>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</si>
  <si>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</si>
  <si>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</si>
  <si>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</si>
  <si>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</si>
  <si>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</si>
  <si>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</si>
  <si>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</si>
  <si>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</si>
  <si>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</si>
  <si>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</si>
  <si>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</si>
  <si>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 xml:space="preserve">Aplicación De Control De Flujo </t>
  </si>
  <si>
    <t>Otros (Especificar)</t>
  </si>
  <si>
    <t>Repercuciones Por Un Tercero</t>
  </si>
  <si>
    <t>Evento Ocasional</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</si>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</sst>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0" fontId="31" fillId="0" borderId="0" xfId="0" applyFont="1"/>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7"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7" fillId="0" borderId="10" xfId="0"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0" fontId="7" fillId="0" borderId="13" xfId="0" applyFont="1" applyFill="1" applyBorder="1" applyAlignment="1">
      <alignment horizontal="left"/>
    </xf>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Puntualidad'!$J$48:$J$52</c:f>
              <c:strCache>
                <c:ptCount val="5"/>
                <c:pt idx="0">
                  <c:v>Interjet</c:v>
                </c:pt>
                <c:pt idx="1">
                  <c:v>Magnicharters</c:v>
                </c:pt>
                <c:pt idx="2">
                  <c:v>Transportes Aéreos Regionales (TAR)</c:v>
                </c:pt>
                <c:pt idx="3">
                  <c:v>Aeroméxico Connect</c:v>
                </c:pt>
                <c:pt idx="4">
                  <c:v>Volaris</c:v>
                </c:pt>
              </c:strCache>
            </c:strRef>
          </c:cat>
          <c:val>
            <c:numRef>
              <c:f>'Gráficos Índice de Puntualidad'!$L$48:$L$52</c:f>
              <c:numCache>
                <c:formatCode>0%</c:formatCode>
                <c:ptCount val="5"/>
                <c:pt idx="0">
                  <c:v>0.99701046337817634</c:v>
                </c:pt>
                <c:pt idx="1">
                  <c:v>0.9921875</c:v>
                </c:pt>
                <c:pt idx="2">
                  <c:v>1</c:v>
                </c:pt>
                <c:pt idx="3">
                  <c:v>0.95351925630810097</c:v>
                </c:pt>
                <c:pt idx="4">
                  <c:v>0.99497487437185927</c:v>
                </c:pt>
              </c:numCache>
            </c:numRef>
          </c:val>
        </c:ser>
        <c:ser>
          <c:idx val="2"/>
          <c:order val="1"/>
          <c:tx>
            <c:strRef>
              <c:f>'Gráficos Índice de Puntualidad'!$M$47</c:f>
              <c:strCache>
                <c:ptCount val="1"/>
                <c:pt idx="0">
                  <c:v>Dentro del  Horario</c:v>
                </c:pt>
              </c:strCache>
            </c:strRef>
          </c:tx>
          <c:invertIfNegative val="0"/>
          <c:cat>
            <c:strRef>
              <c:f>'Gráficos Índice de Puntualidad'!$J$48:$J$52</c:f>
              <c:strCache>
                <c:ptCount val="5"/>
                <c:pt idx="0">
                  <c:v>Interjet</c:v>
                </c:pt>
                <c:pt idx="1">
                  <c:v>Magnicharters</c:v>
                </c:pt>
                <c:pt idx="2">
                  <c:v>Transportes Aéreos Regionales (TAR)</c:v>
                </c:pt>
                <c:pt idx="3">
                  <c:v>Aeroméxico Connect</c:v>
                </c:pt>
                <c:pt idx="4">
                  <c:v>Volaris</c:v>
                </c:pt>
              </c:strCache>
            </c:strRef>
          </c:cat>
          <c:val>
            <c:numRef>
              <c:f>'Gráficos Índice de Puntualidad'!$M$48:$M$52</c:f>
              <c:numCache>
                <c:formatCode>0%</c:formatCode>
                <c:ptCount val="5"/>
                <c:pt idx="0">
                  <c:v>0.77130044843049328</c:v>
                </c:pt>
                <c:pt idx="1">
                  <c:v>0.54947916666666674</c:v>
                </c:pt>
                <c:pt idx="2">
                  <c:v>1</c:v>
                </c:pt>
                <c:pt idx="3">
                  <c:v>0.69057104913678624</c:v>
                </c:pt>
                <c:pt idx="4">
                  <c:v>0.91959798994974873</c:v>
                </c:pt>
              </c:numCache>
            </c:numRef>
          </c:val>
        </c:ser>
        <c:dLbls>
          <c:showLegendKey val="0"/>
          <c:showVal val="0"/>
          <c:showCatName val="0"/>
          <c:showSerName val="0"/>
          <c:showPercent val="0"/>
          <c:showBubbleSize val="0"/>
        </c:dLbls>
        <c:gapWidth val="150"/>
        <c:axId val="550523984"/>
        <c:axId val="550524376"/>
      </c:barChart>
      <c:catAx>
        <c:axId val="550523984"/>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50524376"/>
        <c:crosses val="autoZero"/>
        <c:auto val="1"/>
        <c:lblAlgn val="ctr"/>
        <c:lblOffset val="100"/>
        <c:noMultiLvlLbl val="0"/>
      </c:catAx>
      <c:valAx>
        <c:axId val="550524376"/>
        <c:scaling>
          <c:orientation val="minMax"/>
          <c:max val="1"/>
          <c:min val="0"/>
        </c:scaling>
        <c:delete val="0"/>
        <c:axPos val="l"/>
        <c:majorGridlines/>
        <c:numFmt formatCode="0%" sourceLinked="1"/>
        <c:majorTickMark val="out"/>
        <c:minorTickMark val="none"/>
        <c:tickLblPos val="nextTo"/>
        <c:crossAx val="550523984"/>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Puntualidad'!$J$66:$J$70</c:f>
              <c:strCache>
                <c:ptCount val="5"/>
                <c:pt idx="0">
                  <c:v>Air Canada</c:v>
                </c:pt>
                <c:pt idx="1">
                  <c:v>Skywest Airlines</c:v>
                </c:pt>
                <c:pt idx="2">
                  <c:v>Air Transat </c:v>
                </c:pt>
                <c:pt idx="3">
                  <c:v>Sunwing</c:v>
                </c:pt>
                <c:pt idx="4">
                  <c:v>West Jet</c:v>
                </c:pt>
              </c:strCache>
            </c:strRef>
          </c:cat>
          <c:val>
            <c:numRef>
              <c:f>'Gráficos Índice de Puntualidad'!$L$66:$L$70</c:f>
              <c:numCache>
                <c:formatCode>0%</c:formatCode>
                <c:ptCount val="5"/>
                <c:pt idx="0">
                  <c:v>1</c:v>
                </c:pt>
                <c:pt idx="1">
                  <c:v>0.98333333333333328</c:v>
                </c:pt>
                <c:pt idx="2">
                  <c:v>1</c:v>
                </c:pt>
                <c:pt idx="3">
                  <c:v>0.97619047619047616</c:v>
                </c:pt>
                <c:pt idx="4">
                  <c:v>0.94285714285714284</c:v>
                </c:pt>
              </c:numCache>
            </c:numRef>
          </c:val>
        </c:ser>
        <c:ser>
          <c:idx val="2"/>
          <c:order val="1"/>
          <c:tx>
            <c:strRef>
              <c:f>'Gráficos Índice de Puntualidad'!$M$65</c:f>
              <c:strCache>
                <c:ptCount val="1"/>
                <c:pt idx="0">
                  <c:v>Dentro del  Horario</c:v>
                </c:pt>
              </c:strCache>
            </c:strRef>
          </c:tx>
          <c:invertIfNegative val="0"/>
          <c:cat>
            <c:strRef>
              <c:f>'Gráficos Índice de Puntualidad'!$J$66:$J$70</c:f>
              <c:strCache>
                <c:ptCount val="5"/>
                <c:pt idx="0">
                  <c:v>Air Canada</c:v>
                </c:pt>
                <c:pt idx="1">
                  <c:v>Skywest Airlines</c:v>
                </c:pt>
                <c:pt idx="2">
                  <c:v>Air Transat </c:v>
                </c:pt>
                <c:pt idx="3">
                  <c:v>Sunwing</c:v>
                </c:pt>
                <c:pt idx="4">
                  <c:v>West Jet</c:v>
                </c:pt>
              </c:strCache>
            </c:strRef>
          </c:cat>
          <c:val>
            <c:numRef>
              <c:f>'Gráficos Índice de Puntualidad'!$M$66:$M$70</c:f>
              <c:numCache>
                <c:formatCode>0%</c:formatCode>
                <c:ptCount val="5"/>
                <c:pt idx="0">
                  <c:v>1</c:v>
                </c:pt>
                <c:pt idx="1">
                  <c:v>0.98333333333333328</c:v>
                </c:pt>
                <c:pt idx="2">
                  <c:v>1</c:v>
                </c:pt>
                <c:pt idx="3">
                  <c:v>0.97619047619047616</c:v>
                </c:pt>
                <c:pt idx="4">
                  <c:v>0.94285714285714284</c:v>
                </c:pt>
              </c:numCache>
            </c:numRef>
          </c:val>
        </c:ser>
        <c:dLbls>
          <c:showLegendKey val="0"/>
          <c:showVal val="0"/>
          <c:showCatName val="0"/>
          <c:showSerName val="0"/>
          <c:showPercent val="0"/>
          <c:showBubbleSize val="0"/>
        </c:dLbls>
        <c:gapWidth val="150"/>
        <c:axId val="550525160"/>
        <c:axId val="550525552"/>
      </c:barChart>
      <c:catAx>
        <c:axId val="550525160"/>
        <c:scaling>
          <c:orientation val="minMax"/>
        </c:scaling>
        <c:delete val="0"/>
        <c:axPos val="b"/>
        <c:numFmt formatCode="General" sourceLinked="1"/>
        <c:majorTickMark val="out"/>
        <c:minorTickMark val="none"/>
        <c:tickLblPos val="nextTo"/>
        <c:txPr>
          <a:bodyPr rot="0" vert="horz"/>
          <a:lstStyle/>
          <a:p>
            <a:pPr>
              <a:defRPr/>
            </a:pPr>
            <a:endParaRPr lang="es-MX"/>
          </a:p>
        </c:txPr>
        <c:crossAx val="550525552"/>
        <c:crosses val="autoZero"/>
        <c:auto val="1"/>
        <c:lblAlgn val="ctr"/>
        <c:lblOffset val="100"/>
        <c:noMultiLvlLbl val="0"/>
      </c:catAx>
      <c:valAx>
        <c:axId val="550525552"/>
        <c:scaling>
          <c:orientation val="minMax"/>
          <c:max val="1"/>
          <c:min val="0"/>
        </c:scaling>
        <c:delete val="0"/>
        <c:axPos val="l"/>
        <c:majorGridlines/>
        <c:numFmt formatCode="0%" sourceLinked="1"/>
        <c:majorTickMark val="out"/>
        <c:minorTickMark val="none"/>
        <c:tickLblPos val="nextTo"/>
        <c:crossAx val="550525160"/>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0.68039695694674662</c:v>
                </c:pt>
                <c:pt idx="1">
                  <c:v>0.76841909814323606</c:v>
                </c:pt>
                <c:pt idx="2">
                  <c:v>0.85489053672316384</c:v>
                </c:pt>
                <c:pt idx="3">
                  <c:v>0.70086580086580086</c:v>
                </c:pt>
                <c:pt idx="4">
                  <c:v>0.80202244230220254</c:v>
                </c:pt>
                <c:pt idx="5">
                  <c:v>0.79513056835637486</c:v>
                </c:pt>
                <c:pt idx="6">
                  <c:v>0.7974276955884313</c:v>
                </c:pt>
                <c:pt idx="7">
                  <c:v>0.77397660818713443</c:v>
                </c:pt>
                <c:pt idx="8">
                  <c:v>0.87563643047514028</c:v>
                </c:pt>
                <c:pt idx="9">
                  <c:v>0.80113704504226924</c:v>
                </c:pt>
                <c:pt idx="10">
                  <c:v>0.77924164889836534</c:v>
                </c:pt>
                <c:pt idx="11">
                  <c:v>0.77870484949832774</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0.95480392156862748</c:v>
                </c:pt>
                <c:pt idx="1">
                  <c:v>0.96</c:v>
                </c:pt>
                <c:pt idx="2">
                  <c:v>0.98119658119658126</c:v>
                </c:pt>
                <c:pt idx="3">
                  <c:v>0.98666666666666669</c:v>
                </c:pt>
                <c:pt idx="4">
                  <c:v>1</c:v>
                </c:pt>
                <c:pt idx="5">
                  <c:v>1</c:v>
                </c:pt>
                <c:pt idx="6">
                  <c:v>1</c:v>
                </c:pt>
                <c:pt idx="7">
                  <c:v>1</c:v>
                </c:pt>
                <c:pt idx="10">
                  <c:v>1</c:v>
                </c:pt>
                <c:pt idx="11">
                  <c:v>1</c:v>
                </c:pt>
              </c:numCache>
            </c:numRef>
          </c:val>
          <c:smooth val="0"/>
        </c:ser>
        <c:dLbls>
          <c:showLegendKey val="0"/>
          <c:showVal val="0"/>
          <c:showCatName val="0"/>
          <c:showSerName val="0"/>
          <c:showPercent val="0"/>
          <c:showBubbleSize val="0"/>
        </c:dLbls>
        <c:marker val="1"/>
        <c:smooth val="0"/>
        <c:axId val="550526336"/>
        <c:axId val="550526728"/>
      </c:lineChart>
      <c:catAx>
        <c:axId val="550526336"/>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50526728"/>
        <c:crosses val="autoZero"/>
        <c:auto val="1"/>
        <c:lblAlgn val="ctr"/>
        <c:lblOffset val="100"/>
        <c:noMultiLvlLbl val="0"/>
      </c:catAx>
      <c:valAx>
        <c:axId val="550526728"/>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550526336"/>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0.96451612903225803</c:v>
                </c:pt>
                <c:pt idx="1">
                  <c:v>0.99118037135278525</c:v>
                </c:pt>
                <c:pt idx="2">
                  <c:v>0.97537878787878785</c:v>
                </c:pt>
                <c:pt idx="3">
                  <c:v>0.99151515151515157</c:v>
                </c:pt>
                <c:pt idx="4">
                  <c:v>0.98855266914073636</c:v>
                </c:pt>
                <c:pt idx="5">
                  <c:v>0.98000000000000009</c:v>
                </c:pt>
                <c:pt idx="6">
                  <c:v>0.99518605256310178</c:v>
                </c:pt>
                <c:pt idx="7">
                  <c:v>0.9966666666666667</c:v>
                </c:pt>
                <c:pt idx="8">
                  <c:v>0.99032258064516121</c:v>
                </c:pt>
                <c:pt idx="9">
                  <c:v>0.99677419354838714</c:v>
                </c:pt>
                <c:pt idx="10">
                  <c:v>0.9940298507462686</c:v>
                </c:pt>
                <c:pt idx="11">
                  <c:v>0.9913043478260869</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0.95480392156862748</c:v>
                </c:pt>
                <c:pt idx="1">
                  <c:v>0.96</c:v>
                </c:pt>
                <c:pt idx="2">
                  <c:v>0.98119658119658126</c:v>
                </c:pt>
                <c:pt idx="3">
                  <c:v>0.98666666666666669</c:v>
                </c:pt>
                <c:pt idx="4">
                  <c:v>1</c:v>
                </c:pt>
                <c:pt idx="5">
                  <c:v>1</c:v>
                </c:pt>
                <c:pt idx="6">
                  <c:v>1</c:v>
                </c:pt>
                <c:pt idx="7">
                  <c:v>1</c:v>
                </c:pt>
                <c:pt idx="10">
                  <c:v>1</c:v>
                </c:pt>
                <c:pt idx="11">
                  <c:v>1</c:v>
                </c:pt>
              </c:numCache>
            </c:numRef>
          </c:val>
          <c:smooth val="0"/>
        </c:ser>
        <c:dLbls>
          <c:showLegendKey val="0"/>
          <c:showVal val="0"/>
          <c:showCatName val="0"/>
          <c:showSerName val="0"/>
          <c:showPercent val="0"/>
          <c:showBubbleSize val="0"/>
        </c:dLbls>
        <c:marker val="1"/>
        <c:smooth val="0"/>
        <c:axId val="550527512"/>
        <c:axId val="550527904"/>
      </c:lineChart>
      <c:catAx>
        <c:axId val="55052751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50527904"/>
        <c:crosses val="autoZero"/>
        <c:auto val="1"/>
        <c:lblAlgn val="ctr"/>
        <c:lblOffset val="100"/>
        <c:noMultiLvlLbl val="0"/>
      </c:catAx>
      <c:valAx>
        <c:axId val="550527904"/>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550527512"/>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Huatulco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8885843951881681"/>
                  <c:y val="5.401792405569231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3"/>
              <c:layout>
                <c:manualLayout>
                  <c:x val="2.2661315784753156E-2"/>
                  <c:y val="-0.17634976169224834"/>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4"/>
              <c:layout>
                <c:manualLayout>
                  <c:x val="-1.360438286046498E-2"/>
                  <c:y val="9.0255825813214799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5.1502990419893542E-4"/>
                  <c:y val="-5.132292421998040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Aplicación De Control De Flujo </c:v>
                </c:pt>
                <c:pt idx="3">
                  <c:v>Repercuciones Por Un Tercero</c:v>
                </c:pt>
                <c:pt idx="4">
                  <c:v>Evento Ocasional</c:v>
                </c:pt>
                <c:pt idx="5">
                  <c:v>Otros (Especificar)</c:v>
                </c:pt>
                <c:pt idx="6">
                  <c:v>Varios</c:v>
                </c:pt>
              </c:strCache>
            </c:strRef>
          </c:cat>
          <c:val>
            <c:numRef>
              <c:f>'Graficas Demoras'!$E$3:$E$9</c:f>
              <c:numCache>
                <c:formatCode>_-* #,##0_-;\-* #,##0_-;_-* "-"??_-;_-@_-</c:formatCode>
                <c:ptCount val="7"/>
                <c:pt idx="0">
                  <c:v>2536</c:v>
                </c:pt>
                <c:pt idx="1">
                  <c:v>53</c:v>
                </c:pt>
                <c:pt idx="2">
                  <c:v>673</c:v>
                </c:pt>
                <c:pt idx="3">
                  <c:v>2</c:v>
                </c:pt>
                <c:pt idx="4">
                  <c:v>1</c:v>
                </c:pt>
                <c:pt idx="5">
                  <c:v>1</c:v>
                </c:pt>
                <c:pt idx="6">
                  <c:v>8</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29381134256" createdVersion="5" refreshedVersion="5" minRefreshableVersion="3" recordCount="20">
  <cacheSource type="worksheet">
    <worksheetSource ref="A3:P23" sheet="base 2" r:id="rId2"/>
  </cacheSource>
  <cacheFields count="16">
    <cacheField name="Empresa" numFmtId="0">
      <sharedItems count="7">
        <s v="Aeroméxico Connect (Aerolitoral)"/>
        <s v="Interjet (ABC Aerolíneas)"/>
        <s v="Magnicharters (Grupo Aéreo Monterrey)"/>
        <s v="Sunwing (Sunwing Airlines)"/>
        <s v="Volaris (Concesionaria Vuela Cia de Aviación)"/>
        <s v="West Jet (Westjet Airlines Ltd)"/>
        <s v="Skywest Airlines"/>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9">
        <s v="MANTENIMIENTO AERONAVES*"/>
        <s v="OPERACIONES AEROLINEA*"/>
        <s v="TRIPULACIONES*"/>
        <s v="APLICACIÓN DE CONTROL DE FLUJO "/>
        <s v="METEOROLOGIA"/>
        <s v="OTROS (ESPECIFICAR)"/>
        <s v="EVENTO OCASIONAL"/>
        <s v="REPERCUCIONES POR UN TERCERO"/>
        <s v="TRAFICO/DOCUMENTACION*"/>
      </sharedItems>
    </cacheField>
    <cacheField name="Ene" numFmtId="0">
      <sharedItems containsSemiMixedTypes="0" containsString="0" containsNumber="1" containsInteger="1" minValue="0" maxValue="30"/>
    </cacheField>
    <cacheField name="Feb" numFmtId="0">
      <sharedItems containsSemiMixedTypes="0" containsString="0" containsNumber="1" containsInteger="1" minValue="0" maxValue="18"/>
    </cacheField>
    <cacheField name="Mar" numFmtId="0">
      <sharedItems containsSemiMixedTypes="0" containsString="0" containsNumber="1" containsInteger="1" minValue="0" maxValue="26"/>
    </cacheField>
    <cacheField name="Abr" numFmtId="0">
      <sharedItems containsSemiMixedTypes="0" containsString="0" containsNumber="1" containsInteger="1" minValue="0" maxValue="24"/>
    </cacheField>
    <cacheField name="May" numFmtId="0">
      <sharedItems containsSemiMixedTypes="0" containsString="0" containsNumber="1" containsInteger="1" minValue="0" maxValue="28"/>
    </cacheField>
    <cacheField name="Jun" numFmtId="0">
      <sharedItems containsSemiMixedTypes="0" containsString="0" containsNumber="1" containsInteger="1" minValue="0" maxValue="20"/>
    </cacheField>
    <cacheField name="Jul" numFmtId="0">
      <sharedItems containsSemiMixedTypes="0" containsString="0" containsNumber="1" containsInteger="1" minValue="0" maxValue="30"/>
    </cacheField>
    <cacheField name="Aug" numFmtId="0">
      <sharedItems containsSemiMixedTypes="0" containsString="0" containsNumber="1" containsInteger="1" minValue="0" maxValue="24"/>
    </cacheField>
    <cacheField name="Sep" numFmtId="0">
      <sharedItems containsSemiMixedTypes="0" containsString="0" containsNumber="1" containsInteger="1" minValue="0" maxValue="22"/>
    </cacheField>
    <cacheField name="Oct" numFmtId="0">
      <sharedItems containsSemiMixedTypes="0" containsString="0" containsNumber="1" containsInteger="1" minValue="0" maxValue="22"/>
    </cacheField>
    <cacheField name="Nov" numFmtId="0">
      <sharedItems containsSemiMixedTypes="0" containsString="0" containsNumber="1" containsInteger="1" minValue="0" maxValue="32"/>
    </cacheField>
    <cacheField name="Dec" numFmtId="0">
      <sharedItems containsSemiMixedTypes="0" containsString="0" containsNumber="1" containsInteger="1" minValue="0" maxValue="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x v="0"/>
    <x v="0"/>
    <x v="0"/>
    <x v="0"/>
    <n v="2"/>
    <n v="2"/>
    <n v="4"/>
    <n v="2"/>
    <n v="3"/>
    <n v="4"/>
    <n v="0"/>
    <n v="1"/>
    <n v="3"/>
    <n v="1"/>
    <n v="2"/>
    <n v="0"/>
  </r>
  <r>
    <x v="0"/>
    <x v="0"/>
    <x v="0"/>
    <x v="1"/>
    <n v="0"/>
    <n v="0"/>
    <n v="0"/>
    <n v="0"/>
    <n v="0"/>
    <n v="2"/>
    <n v="0"/>
    <n v="0"/>
    <n v="0"/>
    <n v="0"/>
    <n v="0"/>
    <n v="0"/>
  </r>
  <r>
    <x v="0"/>
    <x v="0"/>
    <x v="0"/>
    <x v="2"/>
    <n v="9"/>
    <n v="0"/>
    <n v="0"/>
    <n v="0"/>
    <n v="0"/>
    <n v="0"/>
    <n v="0"/>
    <n v="0"/>
    <n v="0"/>
    <n v="0"/>
    <n v="0"/>
    <n v="0"/>
  </r>
  <r>
    <x v="0"/>
    <x v="0"/>
    <x v="1"/>
    <x v="3"/>
    <n v="20"/>
    <n v="18"/>
    <n v="7"/>
    <n v="18"/>
    <n v="21"/>
    <n v="15"/>
    <n v="20"/>
    <n v="14"/>
    <n v="11"/>
    <n v="12"/>
    <n v="11"/>
    <n v="24"/>
  </r>
  <r>
    <x v="0"/>
    <x v="0"/>
    <x v="1"/>
    <x v="4"/>
    <n v="7"/>
    <n v="0"/>
    <n v="0"/>
    <n v="0"/>
    <n v="0"/>
    <n v="0"/>
    <n v="0"/>
    <n v="0"/>
    <n v="0"/>
    <n v="0"/>
    <n v="0"/>
    <n v="0"/>
  </r>
  <r>
    <x v="1"/>
    <x v="0"/>
    <x v="0"/>
    <x v="0"/>
    <n v="0"/>
    <n v="1"/>
    <n v="0"/>
    <n v="1"/>
    <n v="1"/>
    <n v="0"/>
    <n v="1"/>
    <n v="0"/>
    <n v="0"/>
    <n v="0"/>
    <n v="0"/>
    <n v="0"/>
  </r>
  <r>
    <x v="1"/>
    <x v="0"/>
    <x v="1"/>
    <x v="3"/>
    <n v="30"/>
    <n v="17"/>
    <n v="26"/>
    <n v="24"/>
    <n v="28"/>
    <n v="20"/>
    <n v="30"/>
    <n v="23"/>
    <n v="22"/>
    <n v="22"/>
    <n v="32"/>
    <n v="27"/>
  </r>
  <r>
    <x v="1"/>
    <x v="0"/>
    <x v="1"/>
    <x v="5"/>
    <n v="0"/>
    <n v="0"/>
    <n v="0"/>
    <n v="0"/>
    <n v="0"/>
    <n v="0"/>
    <n v="0"/>
    <n v="1"/>
    <n v="0"/>
    <n v="0"/>
    <n v="0"/>
    <n v="0"/>
  </r>
  <r>
    <x v="2"/>
    <x v="0"/>
    <x v="0"/>
    <x v="0"/>
    <n v="0"/>
    <n v="0"/>
    <n v="2"/>
    <n v="0"/>
    <n v="0"/>
    <n v="0"/>
    <n v="1"/>
    <n v="0"/>
    <n v="0"/>
    <n v="0"/>
    <n v="0"/>
    <n v="0"/>
  </r>
  <r>
    <x v="2"/>
    <x v="0"/>
    <x v="1"/>
    <x v="3"/>
    <n v="17"/>
    <n v="11"/>
    <n v="9"/>
    <n v="16"/>
    <n v="9"/>
    <n v="15"/>
    <n v="20"/>
    <n v="24"/>
    <n v="4"/>
    <n v="14"/>
    <n v="12"/>
    <n v="15"/>
  </r>
  <r>
    <x v="2"/>
    <x v="0"/>
    <x v="1"/>
    <x v="6"/>
    <n v="0"/>
    <n v="0"/>
    <n v="0"/>
    <n v="0"/>
    <n v="0"/>
    <n v="0"/>
    <n v="0"/>
    <n v="0"/>
    <n v="1"/>
    <n v="0"/>
    <n v="0"/>
    <n v="0"/>
  </r>
  <r>
    <x v="2"/>
    <x v="0"/>
    <x v="1"/>
    <x v="4"/>
    <n v="0"/>
    <n v="0"/>
    <n v="0"/>
    <n v="0"/>
    <n v="0"/>
    <n v="0"/>
    <n v="0"/>
    <n v="1"/>
    <n v="0"/>
    <n v="0"/>
    <n v="0"/>
    <n v="0"/>
  </r>
  <r>
    <x v="2"/>
    <x v="0"/>
    <x v="1"/>
    <x v="7"/>
    <n v="2"/>
    <n v="0"/>
    <n v="0"/>
    <n v="0"/>
    <n v="0"/>
    <n v="0"/>
    <n v="0"/>
    <n v="0"/>
    <n v="0"/>
    <n v="0"/>
    <n v="0"/>
    <n v="0"/>
  </r>
  <r>
    <x v="3"/>
    <x v="1"/>
    <x v="0"/>
    <x v="0"/>
    <n v="1"/>
    <n v="0"/>
    <n v="1"/>
    <n v="1"/>
    <n v="0"/>
    <n v="0"/>
    <n v="0"/>
    <n v="0"/>
    <n v="0"/>
    <n v="0"/>
    <n v="0"/>
    <n v="0"/>
  </r>
  <r>
    <x v="4"/>
    <x v="0"/>
    <x v="0"/>
    <x v="0"/>
    <n v="0"/>
    <n v="0"/>
    <n v="0"/>
    <n v="0"/>
    <n v="0"/>
    <n v="0"/>
    <n v="0"/>
    <n v="0"/>
    <n v="0"/>
    <n v="0"/>
    <n v="0"/>
    <n v="1"/>
  </r>
  <r>
    <x v="4"/>
    <x v="0"/>
    <x v="1"/>
    <x v="3"/>
    <n v="1"/>
    <n v="2"/>
    <n v="0"/>
    <n v="4"/>
    <n v="0"/>
    <n v="0"/>
    <n v="4"/>
    <n v="0"/>
    <n v="0"/>
    <n v="1"/>
    <n v="2"/>
    <n v="1"/>
  </r>
  <r>
    <x v="5"/>
    <x v="1"/>
    <x v="0"/>
    <x v="0"/>
    <n v="1"/>
    <n v="0"/>
    <n v="1"/>
    <n v="0"/>
    <n v="0"/>
    <n v="0"/>
    <n v="0"/>
    <n v="0"/>
    <n v="0"/>
    <n v="0"/>
    <n v="0"/>
    <n v="0"/>
  </r>
  <r>
    <x v="5"/>
    <x v="1"/>
    <x v="0"/>
    <x v="1"/>
    <n v="0"/>
    <n v="3"/>
    <n v="0"/>
    <n v="0"/>
    <n v="0"/>
    <n v="0"/>
    <n v="0"/>
    <n v="0"/>
    <n v="0"/>
    <n v="0"/>
    <n v="0"/>
    <n v="0"/>
  </r>
  <r>
    <x v="5"/>
    <x v="1"/>
    <x v="0"/>
    <x v="8"/>
    <n v="1"/>
    <n v="0"/>
    <n v="0"/>
    <n v="0"/>
    <n v="0"/>
    <n v="0"/>
    <n v="0"/>
    <n v="0"/>
    <n v="0"/>
    <n v="0"/>
    <n v="0"/>
    <n v="0"/>
  </r>
  <r>
    <x v="6"/>
    <x v="1"/>
    <x v="0"/>
    <x v="0"/>
    <n v="1"/>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60"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7" firstHeaderRow="0" firstDataRow="1" firstDataCol="1" rowPageCount="2" colPageCount="1"/>
  <pivotFields count="16">
    <pivotField axis="axisPage" showAll="0" sortType="ascending">
      <items count="8">
        <item x="0"/>
        <item x="1"/>
        <item x="2"/>
        <item x="6"/>
        <item x="3"/>
        <item x="4"/>
        <item x="5"/>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0">
        <item x="0"/>
        <item x="3"/>
        <item x="2"/>
        <item x="8"/>
        <item x="6"/>
        <item x="4"/>
        <item x="1"/>
        <item x="7"/>
        <item x="5"/>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2">
    <i>
      <x/>
    </i>
    <i r="1">
      <x/>
    </i>
    <i r="1">
      <x v="3"/>
    </i>
    <i r="1">
      <x v="6"/>
    </i>
    <i r="1">
      <x v="2"/>
    </i>
    <i>
      <x v="1"/>
    </i>
    <i r="1">
      <x v="1"/>
    </i>
    <i r="1">
      <x v="7"/>
    </i>
    <i r="1">
      <x v="8"/>
    </i>
    <i r="1">
      <x v="4"/>
    </i>
    <i r="1">
      <x v="5"/>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5">
            <x v="1"/>
            <x v="4"/>
            <x v="5"/>
            <x v="7"/>
            <x v="8"/>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5">
            <x v="1"/>
            <x v="4"/>
            <x v="5"/>
            <x v="7"/>
            <x v="8"/>
          </reference>
        </references>
      </pivotArea>
    </format>
    <format dxfId="3">
      <pivotArea collapsedLevelsAreSubtotals="1" fieldPosition="0">
        <references count="1">
          <reference field="2" count="1">
            <x v="0"/>
          </reference>
        </references>
      </pivotArea>
    </format>
    <format dxfId="2">
      <pivotArea collapsedLevelsAreSubtotals="1" fieldPosition="0">
        <references count="2">
          <reference field="2" count="1" selected="0">
            <x v="0"/>
          </reference>
          <reference field="3" count="4">
            <x v="0"/>
            <x v="2"/>
            <x v="3"/>
            <x v="6"/>
          </reference>
        </references>
      </pivotArea>
    </format>
    <format dxfId="1">
      <pivotArea dataOnly="0" labelOnly="1" fieldPosition="0">
        <references count="1">
          <reference field="2" count="1">
            <x v="0"/>
          </reference>
        </references>
      </pivotArea>
    </format>
    <format dxfId="0">
      <pivotArea dataOnly="0" labelOnly="1" fieldPosition="0">
        <references count="2">
          <reference field="2" count="1" selected="0">
            <x v="0"/>
          </reference>
          <reference field="3" count="4">
            <x v="0"/>
            <x v="2"/>
            <x v="3"/>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27"/>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0"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6</v>
      </c>
      <c r="B1" s="7"/>
      <c r="C1" s="7"/>
      <c r="D1" s="7"/>
      <c r="E1" s="7"/>
      <c r="F1" s="7"/>
      <c r="G1" s="4">
        <v>2016</v>
      </c>
      <c r="K1" s="7"/>
    </row>
    <row r="2" spans="1:69" x14ac:dyDescent="0.2">
      <c r="A2" s="9" t="s">
        <v>16</v>
      </c>
      <c r="B2" s="7"/>
      <c r="C2" s="7"/>
      <c r="D2" s="7"/>
      <c r="E2" s="7"/>
      <c r="F2" s="7"/>
      <c r="G2" s="41" t="s">
        <v>67</v>
      </c>
      <c r="K2" s="7"/>
    </row>
    <row r="3" spans="1:69" ht="15" x14ac:dyDescent="0.25">
      <c r="A3" s="48" t="s">
        <v>80</v>
      </c>
      <c r="B3" s="48"/>
      <c r="C3" s="48"/>
      <c r="D3" s="48"/>
      <c r="E3" s="46"/>
      <c r="F3" s="46"/>
      <c r="G3" s="46"/>
      <c r="K3" s="46"/>
    </row>
    <row r="4" spans="1:69" x14ac:dyDescent="0.2">
      <c r="A4" s="46"/>
      <c r="B4" s="46"/>
      <c r="C4" s="46"/>
      <c r="D4" s="46"/>
      <c r="E4" s="46"/>
      <c r="F4" s="46"/>
      <c r="G4" s="46"/>
      <c r="K4" s="46"/>
    </row>
    <row r="5" spans="1:69" ht="15" x14ac:dyDescent="0.25">
      <c r="A5" s="10" t="s">
        <v>5</v>
      </c>
      <c r="B5" s="7"/>
      <c r="C5" s="7"/>
      <c r="D5" s="7"/>
      <c r="E5" s="7"/>
      <c r="F5" s="7"/>
      <c r="G5" s="7"/>
      <c r="K5" s="7"/>
      <c r="AZ5" s="31"/>
    </row>
    <row r="6" spans="1:69" ht="12.75" customHeight="1" x14ac:dyDescent="0.2">
      <c r="A6" s="46" t="s">
        <v>36</v>
      </c>
      <c r="B6" s="7"/>
      <c r="C6" s="7"/>
      <c r="D6" s="7"/>
      <c r="E6" s="7"/>
      <c r="F6" s="7"/>
      <c r="G6" s="7"/>
      <c r="K6" s="7"/>
      <c r="BL6" s="70" t="s">
        <v>78</v>
      </c>
      <c r="BM6" s="70"/>
      <c r="BN6" s="70"/>
      <c r="BO6" s="70"/>
      <c r="BP6" s="70"/>
    </row>
    <row r="7" spans="1:69" x14ac:dyDescent="0.2">
      <c r="A7" s="72" t="s">
        <v>17</v>
      </c>
      <c r="B7" s="72" t="s">
        <v>15</v>
      </c>
      <c r="C7" s="67" t="s">
        <v>30</v>
      </c>
      <c r="D7" s="68"/>
      <c r="E7" s="68"/>
      <c r="F7" s="68"/>
      <c r="G7" s="69"/>
      <c r="H7" s="74" t="s">
        <v>20</v>
      </c>
      <c r="I7" s="75"/>
      <c r="J7" s="75"/>
      <c r="K7" s="75"/>
      <c r="L7" s="76"/>
      <c r="M7" s="67" t="s">
        <v>9</v>
      </c>
      <c r="N7" s="68"/>
      <c r="O7" s="68"/>
      <c r="P7" s="68"/>
      <c r="Q7" s="69"/>
      <c r="R7" s="74" t="s">
        <v>21</v>
      </c>
      <c r="S7" s="75"/>
      <c r="T7" s="75"/>
      <c r="U7" s="75"/>
      <c r="V7" s="76"/>
      <c r="W7" s="67" t="s">
        <v>22</v>
      </c>
      <c r="X7" s="68"/>
      <c r="Y7" s="68"/>
      <c r="Z7" s="68"/>
      <c r="AA7" s="69"/>
      <c r="AB7" s="74" t="s">
        <v>23</v>
      </c>
      <c r="AC7" s="75"/>
      <c r="AD7" s="75"/>
      <c r="AE7" s="75"/>
      <c r="AF7" s="76"/>
      <c r="AG7" s="67" t="s">
        <v>24</v>
      </c>
      <c r="AH7" s="68"/>
      <c r="AI7" s="68"/>
      <c r="AJ7" s="68"/>
      <c r="AK7" s="69"/>
      <c r="AL7" s="74" t="s">
        <v>25</v>
      </c>
      <c r="AM7" s="75"/>
      <c r="AN7" s="75"/>
      <c r="AO7" s="75"/>
      <c r="AP7" s="76"/>
      <c r="AQ7" s="67" t="s">
        <v>26</v>
      </c>
      <c r="AR7" s="68"/>
      <c r="AS7" s="68"/>
      <c r="AT7" s="68"/>
      <c r="AU7" s="69"/>
      <c r="AV7" s="74" t="s">
        <v>27</v>
      </c>
      <c r="AW7" s="75"/>
      <c r="AX7" s="75"/>
      <c r="AY7" s="75"/>
      <c r="AZ7" s="76"/>
      <c r="BA7" s="67" t="s">
        <v>28</v>
      </c>
      <c r="BB7" s="68"/>
      <c r="BC7" s="68"/>
      <c r="BD7" s="68"/>
      <c r="BE7" s="69"/>
      <c r="BF7" s="74" t="s">
        <v>29</v>
      </c>
      <c r="BG7" s="75"/>
      <c r="BH7" s="75"/>
      <c r="BI7" s="75"/>
      <c r="BJ7" s="76"/>
      <c r="BL7" s="71"/>
      <c r="BM7" s="71"/>
      <c r="BN7" s="71"/>
      <c r="BO7" s="71"/>
      <c r="BP7" s="71"/>
    </row>
    <row r="8" spans="1:69" ht="51" x14ac:dyDescent="0.2">
      <c r="A8" s="73"/>
      <c r="B8" s="73"/>
      <c r="C8" s="24" t="s">
        <v>38</v>
      </c>
      <c r="D8" s="24" t="s">
        <v>39</v>
      </c>
      <c r="E8" s="24" t="s">
        <v>40</v>
      </c>
      <c r="F8" s="24" t="s">
        <v>41</v>
      </c>
      <c r="G8" s="24" t="s">
        <v>19</v>
      </c>
      <c r="H8" s="23" t="s">
        <v>38</v>
      </c>
      <c r="I8" s="23" t="s">
        <v>39</v>
      </c>
      <c r="J8" s="23" t="s">
        <v>40</v>
      </c>
      <c r="K8" s="23" t="s">
        <v>41</v>
      </c>
      <c r="L8" s="23" t="s">
        <v>19</v>
      </c>
      <c r="M8" s="24" t="s">
        <v>38</v>
      </c>
      <c r="N8" s="24" t="s">
        <v>39</v>
      </c>
      <c r="O8" s="24" t="s">
        <v>40</v>
      </c>
      <c r="P8" s="24" t="s">
        <v>41</v>
      </c>
      <c r="Q8" s="24" t="s">
        <v>19</v>
      </c>
      <c r="R8" s="23" t="s">
        <v>38</v>
      </c>
      <c r="S8" s="23" t="s">
        <v>39</v>
      </c>
      <c r="T8" s="23" t="s">
        <v>40</v>
      </c>
      <c r="U8" s="23" t="s">
        <v>41</v>
      </c>
      <c r="V8" s="23" t="s">
        <v>19</v>
      </c>
      <c r="W8" s="24" t="s">
        <v>38</v>
      </c>
      <c r="X8" s="24" t="s">
        <v>39</v>
      </c>
      <c r="Y8" s="24" t="s">
        <v>40</v>
      </c>
      <c r="Z8" s="24" t="s">
        <v>41</v>
      </c>
      <c r="AA8" s="24" t="s">
        <v>19</v>
      </c>
      <c r="AB8" s="23" t="s">
        <v>38</v>
      </c>
      <c r="AC8" s="23" t="s">
        <v>39</v>
      </c>
      <c r="AD8" s="23" t="s">
        <v>40</v>
      </c>
      <c r="AE8" s="23" t="s">
        <v>41</v>
      </c>
      <c r="AF8" s="23" t="s">
        <v>19</v>
      </c>
      <c r="AG8" s="24" t="s">
        <v>38</v>
      </c>
      <c r="AH8" s="24" t="s">
        <v>39</v>
      </c>
      <c r="AI8" s="24" t="s">
        <v>40</v>
      </c>
      <c r="AJ8" s="24" t="s">
        <v>41</v>
      </c>
      <c r="AK8" s="24" t="s">
        <v>19</v>
      </c>
      <c r="AL8" s="23" t="s">
        <v>38</v>
      </c>
      <c r="AM8" s="23" t="s">
        <v>39</v>
      </c>
      <c r="AN8" s="23" t="s">
        <v>40</v>
      </c>
      <c r="AO8" s="23" t="s">
        <v>41</v>
      </c>
      <c r="AP8" s="23" t="s">
        <v>19</v>
      </c>
      <c r="AQ8" s="24" t="s">
        <v>38</v>
      </c>
      <c r="AR8" s="24" t="s">
        <v>39</v>
      </c>
      <c r="AS8" s="24" t="s">
        <v>40</v>
      </c>
      <c r="AT8" s="24" t="s">
        <v>41</v>
      </c>
      <c r="AU8" s="24" t="s">
        <v>19</v>
      </c>
      <c r="AV8" s="23" t="s">
        <v>38</v>
      </c>
      <c r="AW8" s="23" t="s">
        <v>39</v>
      </c>
      <c r="AX8" s="23" t="s">
        <v>40</v>
      </c>
      <c r="AY8" s="23" t="s">
        <v>41</v>
      </c>
      <c r="AZ8" s="23" t="s">
        <v>19</v>
      </c>
      <c r="BA8" s="24" t="s">
        <v>38</v>
      </c>
      <c r="BB8" s="24" t="s">
        <v>39</v>
      </c>
      <c r="BC8" s="24" t="s">
        <v>40</v>
      </c>
      <c r="BD8" s="24" t="s">
        <v>41</v>
      </c>
      <c r="BE8" s="24" t="s">
        <v>19</v>
      </c>
      <c r="BF8" s="23" t="s">
        <v>38</v>
      </c>
      <c r="BG8" s="23" t="s">
        <v>39</v>
      </c>
      <c r="BH8" s="23" t="s">
        <v>40</v>
      </c>
      <c r="BI8" s="23" t="s">
        <v>41</v>
      </c>
      <c r="BJ8" s="23" t="s">
        <v>19</v>
      </c>
      <c r="BL8" s="23" t="s">
        <v>38</v>
      </c>
      <c r="BM8" s="24" t="s">
        <v>39</v>
      </c>
      <c r="BN8" s="24" t="s">
        <v>40</v>
      </c>
      <c r="BO8" s="24" t="s">
        <v>41</v>
      </c>
      <c r="BP8" s="24" t="s">
        <v>19</v>
      </c>
    </row>
    <row r="9" spans="1:69" x14ac:dyDescent="0.2">
      <c r="A9" s="1" t="s">
        <v>10</v>
      </c>
      <c r="B9" s="1" t="s">
        <v>1</v>
      </c>
      <c r="C9" s="14">
        <v>115</v>
      </c>
      <c r="D9" s="33">
        <v>0.73913043478260865</v>
      </c>
      <c r="E9" s="33">
        <v>0.2608695652173913</v>
      </c>
      <c r="F9" s="33">
        <v>0</v>
      </c>
      <c r="G9" s="33">
        <v>1</v>
      </c>
      <c r="H9" s="14">
        <v>104</v>
      </c>
      <c r="I9" s="33">
        <v>0.82692307692307687</v>
      </c>
      <c r="J9" s="33">
        <v>0.17307692307692307</v>
      </c>
      <c r="K9" s="33">
        <v>9.6153846153846159E-3</v>
      </c>
      <c r="L9" s="33">
        <v>0.99038461538461542</v>
      </c>
      <c r="M9" s="14">
        <v>118</v>
      </c>
      <c r="N9" s="33">
        <v>0.77966101694915257</v>
      </c>
      <c r="O9" s="33">
        <v>0.22033898305084745</v>
      </c>
      <c r="P9" s="33">
        <v>0</v>
      </c>
      <c r="Q9" s="33">
        <v>1</v>
      </c>
      <c r="R9" s="14">
        <v>110</v>
      </c>
      <c r="S9" s="33">
        <v>0.77272727272727271</v>
      </c>
      <c r="T9" s="33">
        <v>0.22727272727272727</v>
      </c>
      <c r="U9" s="33">
        <v>9.0909090909090905E-3</v>
      </c>
      <c r="V9" s="33">
        <v>0.99090909090909096</v>
      </c>
      <c r="W9" s="14">
        <v>113</v>
      </c>
      <c r="X9" s="33">
        <v>0.74336283185840712</v>
      </c>
      <c r="Y9" s="33">
        <v>0.25663716814159293</v>
      </c>
      <c r="Z9" s="33">
        <v>8.8495575221238937E-3</v>
      </c>
      <c r="AA9" s="33">
        <v>0.99115044247787609</v>
      </c>
      <c r="AB9" s="14">
        <v>105</v>
      </c>
      <c r="AC9" s="33">
        <v>0.80952380952380953</v>
      </c>
      <c r="AD9" s="33">
        <v>0.19047619047619047</v>
      </c>
      <c r="AE9" s="33">
        <v>0</v>
      </c>
      <c r="AF9" s="33">
        <v>1</v>
      </c>
      <c r="AG9" s="14">
        <v>122</v>
      </c>
      <c r="AH9" s="33">
        <v>0.74590163934426235</v>
      </c>
      <c r="AI9" s="33">
        <v>0.25409836065573771</v>
      </c>
      <c r="AJ9" s="33">
        <v>8.1967213114754103E-3</v>
      </c>
      <c r="AK9" s="33">
        <v>0.99180327868852458</v>
      </c>
      <c r="AL9" s="14">
        <v>108</v>
      </c>
      <c r="AM9" s="33">
        <v>0.77777777777777779</v>
      </c>
      <c r="AN9" s="33">
        <v>0.22222222222222221</v>
      </c>
      <c r="AO9" s="33">
        <v>0</v>
      </c>
      <c r="AP9" s="33">
        <v>1</v>
      </c>
      <c r="AQ9" s="14">
        <v>108</v>
      </c>
      <c r="AR9" s="33">
        <v>0.79629629629629628</v>
      </c>
      <c r="AS9" s="33">
        <v>0.20370370370370369</v>
      </c>
      <c r="AT9" s="33">
        <v>0</v>
      </c>
      <c r="AU9" s="33">
        <v>1</v>
      </c>
      <c r="AV9" s="14">
        <v>113</v>
      </c>
      <c r="AW9" s="33">
        <v>0.80530973451327437</v>
      </c>
      <c r="AX9" s="33">
        <v>0.19469026548672566</v>
      </c>
      <c r="AY9" s="33">
        <v>0</v>
      </c>
      <c r="AZ9" s="33">
        <v>1</v>
      </c>
      <c r="BA9" s="14">
        <v>105</v>
      </c>
      <c r="BB9" s="33">
        <v>0.69523809523809521</v>
      </c>
      <c r="BC9" s="33">
        <v>0.30476190476190479</v>
      </c>
      <c r="BD9" s="33">
        <v>0</v>
      </c>
      <c r="BE9" s="33">
        <v>1</v>
      </c>
      <c r="BF9" s="14">
        <v>117</v>
      </c>
      <c r="BG9" s="33">
        <v>0.76923076923076916</v>
      </c>
      <c r="BH9" s="33">
        <v>0.23076923076923078</v>
      </c>
      <c r="BI9" s="33">
        <v>0</v>
      </c>
      <c r="BJ9" s="33">
        <v>1</v>
      </c>
      <c r="BL9" s="28">
        <v>1338</v>
      </c>
      <c r="BM9" s="35">
        <v>0.77130044843049328</v>
      </c>
      <c r="BN9" s="35">
        <v>0.22869955156950672</v>
      </c>
      <c r="BO9" s="35">
        <v>2.9895366218236174E-3</v>
      </c>
      <c r="BP9" s="35">
        <v>0.99701046337817634</v>
      </c>
      <c r="BQ9" s="16"/>
    </row>
    <row r="10" spans="1:69" x14ac:dyDescent="0.2">
      <c r="A10" s="1" t="s">
        <v>11</v>
      </c>
      <c r="B10" s="1" t="s">
        <v>2</v>
      </c>
      <c r="C10" s="14">
        <v>30</v>
      </c>
      <c r="D10" s="33">
        <v>0.3666666666666667</v>
      </c>
      <c r="E10" s="33">
        <v>0.6333333333333333</v>
      </c>
      <c r="F10" s="33">
        <v>0</v>
      </c>
      <c r="G10" s="33">
        <v>1</v>
      </c>
      <c r="H10" s="14">
        <v>25</v>
      </c>
      <c r="I10" s="33">
        <v>0.56000000000000005</v>
      </c>
      <c r="J10" s="33">
        <v>0.44</v>
      </c>
      <c r="K10" s="33">
        <v>0</v>
      </c>
      <c r="L10" s="33">
        <v>1</v>
      </c>
      <c r="M10" s="14">
        <v>33</v>
      </c>
      <c r="N10" s="33">
        <v>0.66666666666666674</v>
      </c>
      <c r="O10" s="33">
        <v>0.33333333333333331</v>
      </c>
      <c r="P10" s="33">
        <v>6.0606060606060608E-2</v>
      </c>
      <c r="Q10" s="33">
        <v>0.93939393939393945</v>
      </c>
      <c r="R10" s="14">
        <v>28</v>
      </c>
      <c r="S10" s="33">
        <v>0.4285714285714286</v>
      </c>
      <c r="T10" s="33">
        <v>0.5714285714285714</v>
      </c>
      <c r="U10" s="33">
        <v>0</v>
      </c>
      <c r="V10" s="33">
        <v>1</v>
      </c>
      <c r="W10" s="14">
        <v>26</v>
      </c>
      <c r="X10" s="33">
        <v>0.65384615384615385</v>
      </c>
      <c r="Y10" s="33">
        <v>0.34615384615384615</v>
      </c>
      <c r="Z10" s="33">
        <v>0</v>
      </c>
      <c r="AA10" s="33">
        <v>1</v>
      </c>
      <c r="AB10" s="14">
        <v>31</v>
      </c>
      <c r="AC10" s="33">
        <v>0.5161290322580645</v>
      </c>
      <c r="AD10" s="33">
        <v>0.4838709677419355</v>
      </c>
      <c r="AE10" s="33">
        <v>0</v>
      </c>
      <c r="AF10" s="33">
        <v>1</v>
      </c>
      <c r="AG10" s="14">
        <v>63</v>
      </c>
      <c r="AH10" s="33">
        <v>0.66666666666666674</v>
      </c>
      <c r="AI10" s="33">
        <v>0.33333333333333331</v>
      </c>
      <c r="AJ10" s="33">
        <v>1.5873015873015872E-2</v>
      </c>
      <c r="AK10" s="33">
        <v>0.98412698412698418</v>
      </c>
      <c r="AL10" s="14">
        <v>38</v>
      </c>
      <c r="AM10" s="33">
        <v>0.34210526315789469</v>
      </c>
      <c r="AN10" s="33">
        <v>0.65789473684210531</v>
      </c>
      <c r="AO10" s="33">
        <v>0</v>
      </c>
      <c r="AP10" s="33">
        <v>1</v>
      </c>
      <c r="AQ10" s="14">
        <v>26</v>
      </c>
      <c r="AR10" s="33">
        <v>0.80769230769230771</v>
      </c>
      <c r="AS10" s="33">
        <v>0.19230769230769232</v>
      </c>
      <c r="AT10" s="33">
        <v>0</v>
      </c>
      <c r="AU10" s="33">
        <v>1</v>
      </c>
      <c r="AV10" s="14">
        <v>27</v>
      </c>
      <c r="AW10" s="33">
        <v>0.48148148148148151</v>
      </c>
      <c r="AX10" s="33">
        <v>0.51851851851851849</v>
      </c>
      <c r="AY10" s="33">
        <v>0</v>
      </c>
      <c r="AZ10" s="33">
        <v>1</v>
      </c>
      <c r="BA10" s="14">
        <v>25</v>
      </c>
      <c r="BB10" s="33">
        <v>0.52</v>
      </c>
      <c r="BC10" s="33">
        <v>0.48</v>
      </c>
      <c r="BD10" s="33">
        <v>0</v>
      </c>
      <c r="BE10" s="33">
        <v>1</v>
      </c>
      <c r="BF10" s="14">
        <v>32</v>
      </c>
      <c r="BG10" s="33">
        <v>0.53125</v>
      </c>
      <c r="BH10" s="33">
        <v>0.46875</v>
      </c>
      <c r="BI10" s="33">
        <v>0</v>
      </c>
      <c r="BJ10" s="33">
        <v>1</v>
      </c>
      <c r="BL10" s="28">
        <v>384</v>
      </c>
      <c r="BM10" s="35">
        <v>0.54947916666666674</v>
      </c>
      <c r="BN10" s="35">
        <v>0.45052083333333331</v>
      </c>
      <c r="BO10" s="35">
        <v>7.8125E-3</v>
      </c>
      <c r="BP10" s="35">
        <v>0.9921875</v>
      </c>
    </row>
    <row r="11" spans="1:69" x14ac:dyDescent="0.2">
      <c r="A11" s="36" t="s">
        <v>42</v>
      </c>
      <c r="B11" s="1" t="s">
        <v>43</v>
      </c>
      <c r="C11" s="14">
        <v>18</v>
      </c>
      <c r="D11" s="33">
        <v>1</v>
      </c>
      <c r="E11" s="33">
        <v>0</v>
      </c>
      <c r="F11" s="33">
        <v>0</v>
      </c>
      <c r="G11" s="33">
        <v>1</v>
      </c>
      <c r="H11" s="14">
        <v>17</v>
      </c>
      <c r="I11" s="33">
        <v>1</v>
      </c>
      <c r="J11" s="33">
        <v>0</v>
      </c>
      <c r="K11" s="33">
        <v>0</v>
      </c>
      <c r="L11" s="33">
        <v>1</v>
      </c>
      <c r="M11" s="14">
        <v>15</v>
      </c>
      <c r="N11" s="33">
        <v>1</v>
      </c>
      <c r="O11" s="33">
        <v>0</v>
      </c>
      <c r="P11" s="33">
        <v>0</v>
      </c>
      <c r="Q11" s="33">
        <v>1</v>
      </c>
      <c r="R11" s="14">
        <v>17</v>
      </c>
      <c r="S11" s="33">
        <v>1</v>
      </c>
      <c r="T11" s="33">
        <v>0</v>
      </c>
      <c r="U11" s="33">
        <v>0</v>
      </c>
      <c r="V11" s="33">
        <v>1</v>
      </c>
      <c r="W11" s="14">
        <v>18</v>
      </c>
      <c r="X11" s="33">
        <v>1</v>
      </c>
      <c r="Y11" s="33">
        <v>0</v>
      </c>
      <c r="Z11" s="33">
        <v>0</v>
      </c>
      <c r="AA11" s="33">
        <v>1</v>
      </c>
      <c r="AB11" s="14">
        <v>23</v>
      </c>
      <c r="AC11" s="33">
        <v>1</v>
      </c>
      <c r="AD11" s="33">
        <v>0</v>
      </c>
      <c r="AE11" s="33">
        <v>0</v>
      </c>
      <c r="AF11" s="33">
        <v>1</v>
      </c>
      <c r="AG11" s="14">
        <v>28</v>
      </c>
      <c r="AH11" s="33">
        <v>1</v>
      </c>
      <c r="AI11" s="33">
        <v>0</v>
      </c>
      <c r="AJ11" s="33">
        <v>0</v>
      </c>
      <c r="AK11" s="33">
        <v>1</v>
      </c>
      <c r="AL11" s="14">
        <v>18</v>
      </c>
      <c r="AM11" s="33">
        <v>1</v>
      </c>
      <c r="AN11" s="33">
        <v>0</v>
      </c>
      <c r="AO11" s="33">
        <v>0</v>
      </c>
      <c r="AP11" s="33">
        <v>1</v>
      </c>
      <c r="AQ11" s="14">
        <v>20</v>
      </c>
      <c r="AR11" s="33">
        <v>1</v>
      </c>
      <c r="AS11" s="33">
        <v>0</v>
      </c>
      <c r="AT11" s="33">
        <v>0</v>
      </c>
      <c r="AU11" s="33">
        <v>1</v>
      </c>
      <c r="AV11" s="14">
        <v>25</v>
      </c>
      <c r="AW11" s="33">
        <v>1</v>
      </c>
      <c r="AX11" s="33">
        <v>0</v>
      </c>
      <c r="AY11" s="33">
        <v>0</v>
      </c>
      <c r="AZ11" s="33">
        <v>1</v>
      </c>
      <c r="BA11" s="14">
        <v>13</v>
      </c>
      <c r="BB11" s="33">
        <v>1</v>
      </c>
      <c r="BC11" s="33">
        <v>0</v>
      </c>
      <c r="BD11" s="33">
        <v>0</v>
      </c>
      <c r="BE11" s="33">
        <v>1</v>
      </c>
      <c r="BF11" s="14">
        <v>18</v>
      </c>
      <c r="BG11" s="33">
        <v>1</v>
      </c>
      <c r="BH11" s="33">
        <v>0</v>
      </c>
      <c r="BI11" s="33">
        <v>0</v>
      </c>
      <c r="BJ11" s="33">
        <v>1</v>
      </c>
      <c r="BL11" s="28">
        <v>230</v>
      </c>
      <c r="BM11" s="35">
        <v>1</v>
      </c>
      <c r="BN11" s="35">
        <v>0</v>
      </c>
      <c r="BO11" s="35">
        <v>0</v>
      </c>
      <c r="BP11" s="35">
        <v>1</v>
      </c>
    </row>
    <row r="12" spans="1:69" x14ac:dyDescent="0.2">
      <c r="A12" s="1" t="s">
        <v>12</v>
      </c>
      <c r="B12" s="1" t="s">
        <v>0</v>
      </c>
      <c r="C12" s="14">
        <v>62</v>
      </c>
      <c r="D12" s="33">
        <v>0.38709677419354838</v>
      </c>
      <c r="E12" s="33">
        <v>0.61290322580645162</v>
      </c>
      <c r="F12" s="33">
        <v>0.17741935483870969</v>
      </c>
      <c r="G12" s="33">
        <v>0.82258064516129026</v>
      </c>
      <c r="H12" s="14">
        <v>58</v>
      </c>
      <c r="I12" s="33">
        <v>0.65517241379310343</v>
      </c>
      <c r="J12" s="33">
        <v>0.34482758620689657</v>
      </c>
      <c r="K12" s="33">
        <v>3.4482758620689655E-2</v>
      </c>
      <c r="L12" s="33">
        <v>0.96551724137931039</v>
      </c>
      <c r="M12" s="14">
        <v>64</v>
      </c>
      <c r="N12" s="33">
        <v>0.828125</v>
      </c>
      <c r="O12" s="33">
        <v>0.171875</v>
      </c>
      <c r="P12" s="33">
        <v>6.25E-2</v>
      </c>
      <c r="Q12" s="33">
        <v>0.9375</v>
      </c>
      <c r="R12" s="14">
        <v>60</v>
      </c>
      <c r="S12" s="33">
        <v>0.66666666666666674</v>
      </c>
      <c r="T12" s="33">
        <v>0.33333333333333331</v>
      </c>
      <c r="U12" s="33">
        <v>3.3333333333333333E-2</v>
      </c>
      <c r="V12" s="33">
        <v>0.96666666666666667</v>
      </c>
      <c r="W12" s="14">
        <v>62</v>
      </c>
      <c r="X12" s="33">
        <v>0.61290322580645162</v>
      </c>
      <c r="Y12" s="33">
        <v>0.38709677419354838</v>
      </c>
      <c r="Z12" s="33">
        <v>4.8387096774193547E-2</v>
      </c>
      <c r="AA12" s="33">
        <v>0.95161290322580649</v>
      </c>
      <c r="AB12" s="14">
        <v>60</v>
      </c>
      <c r="AC12" s="33">
        <v>0.65</v>
      </c>
      <c r="AD12" s="33">
        <v>0.35</v>
      </c>
      <c r="AE12" s="33">
        <v>0.1</v>
      </c>
      <c r="AF12" s="33">
        <v>0.9</v>
      </c>
      <c r="AG12" s="14">
        <v>61</v>
      </c>
      <c r="AH12" s="33">
        <v>0.67213114754098369</v>
      </c>
      <c r="AI12" s="33">
        <v>0.32786885245901637</v>
      </c>
      <c r="AJ12" s="33">
        <v>0</v>
      </c>
      <c r="AK12" s="33">
        <v>1</v>
      </c>
      <c r="AL12" s="14">
        <v>60</v>
      </c>
      <c r="AM12" s="33">
        <v>0.75</v>
      </c>
      <c r="AN12" s="33">
        <v>0.25</v>
      </c>
      <c r="AO12" s="33">
        <v>1.6666666666666666E-2</v>
      </c>
      <c r="AP12" s="33">
        <v>0.98333333333333328</v>
      </c>
      <c r="AQ12" s="14">
        <v>62</v>
      </c>
      <c r="AR12" s="33">
        <v>0.77419354838709675</v>
      </c>
      <c r="AS12" s="33">
        <v>0.22580645161290322</v>
      </c>
      <c r="AT12" s="33">
        <v>4.8387096774193547E-2</v>
      </c>
      <c r="AU12" s="33">
        <v>0.95161290322580649</v>
      </c>
      <c r="AV12" s="14">
        <v>62</v>
      </c>
      <c r="AW12" s="33">
        <v>0.79032258064516125</v>
      </c>
      <c r="AX12" s="33">
        <v>0.20967741935483872</v>
      </c>
      <c r="AY12" s="33">
        <v>1.6129032258064516E-2</v>
      </c>
      <c r="AZ12" s="33">
        <v>0.9838709677419355</v>
      </c>
      <c r="BA12" s="14">
        <v>67</v>
      </c>
      <c r="BB12" s="33">
        <v>0.80597014925373134</v>
      </c>
      <c r="BC12" s="33">
        <v>0.19402985074626866</v>
      </c>
      <c r="BD12" s="33">
        <v>2.9850746268656716E-2</v>
      </c>
      <c r="BE12" s="33">
        <v>0.97014925373134331</v>
      </c>
      <c r="BF12" s="14">
        <v>75</v>
      </c>
      <c r="BG12" s="33">
        <v>0.67999999999999994</v>
      </c>
      <c r="BH12" s="33">
        <v>0.32</v>
      </c>
      <c r="BI12" s="33">
        <v>0</v>
      </c>
      <c r="BJ12" s="33">
        <v>1</v>
      </c>
      <c r="BL12" s="28">
        <v>753</v>
      </c>
      <c r="BM12" s="35">
        <v>0.69057104913678624</v>
      </c>
      <c r="BN12" s="35">
        <v>0.30942895086321381</v>
      </c>
      <c r="BO12" s="35">
        <v>4.6480743691899071E-2</v>
      </c>
      <c r="BP12" s="35">
        <v>0.95351925630810097</v>
      </c>
    </row>
    <row r="13" spans="1:69" x14ac:dyDescent="0.2">
      <c r="A13" s="1" t="s">
        <v>13</v>
      </c>
      <c r="B13" s="1" t="s">
        <v>4</v>
      </c>
      <c r="C13" s="14">
        <v>11</v>
      </c>
      <c r="D13" s="33">
        <v>0.90909090909090906</v>
      </c>
      <c r="E13" s="33">
        <v>9.0909090909090912E-2</v>
      </c>
      <c r="F13" s="33">
        <v>0</v>
      </c>
      <c r="G13" s="33">
        <v>1</v>
      </c>
      <c r="H13" s="14">
        <v>10</v>
      </c>
      <c r="I13" s="33">
        <v>0.8</v>
      </c>
      <c r="J13" s="33">
        <v>0.2</v>
      </c>
      <c r="K13" s="33">
        <v>0</v>
      </c>
      <c r="L13" s="33">
        <v>1</v>
      </c>
      <c r="M13" s="14">
        <v>11</v>
      </c>
      <c r="N13" s="33">
        <v>1</v>
      </c>
      <c r="O13" s="33">
        <v>0</v>
      </c>
      <c r="P13" s="33">
        <v>0</v>
      </c>
      <c r="Q13" s="33">
        <v>1</v>
      </c>
      <c r="R13" s="14">
        <v>11</v>
      </c>
      <c r="S13" s="33">
        <v>0.63636363636363635</v>
      </c>
      <c r="T13" s="33">
        <v>0.36363636363636365</v>
      </c>
      <c r="U13" s="33">
        <v>0</v>
      </c>
      <c r="V13" s="33">
        <v>1</v>
      </c>
      <c r="W13" s="14">
        <v>14</v>
      </c>
      <c r="X13" s="33">
        <v>1</v>
      </c>
      <c r="Y13" s="33">
        <v>0</v>
      </c>
      <c r="Z13" s="33">
        <v>0</v>
      </c>
      <c r="AA13" s="33">
        <v>1</v>
      </c>
      <c r="AB13" s="14">
        <v>17</v>
      </c>
      <c r="AC13" s="33">
        <v>1</v>
      </c>
      <c r="AD13" s="33">
        <v>0</v>
      </c>
      <c r="AE13" s="33">
        <v>0</v>
      </c>
      <c r="AF13" s="33">
        <v>1</v>
      </c>
      <c r="AG13" s="14">
        <v>41</v>
      </c>
      <c r="AH13" s="33">
        <v>0.90243902439024393</v>
      </c>
      <c r="AI13" s="33">
        <v>9.7560975609756101E-2</v>
      </c>
      <c r="AJ13" s="33">
        <v>0</v>
      </c>
      <c r="AK13" s="33">
        <v>1</v>
      </c>
      <c r="AL13" s="14">
        <v>13</v>
      </c>
      <c r="AM13" s="33">
        <v>1</v>
      </c>
      <c r="AN13" s="33">
        <v>0</v>
      </c>
      <c r="AO13" s="33">
        <v>0</v>
      </c>
      <c r="AP13" s="33">
        <v>1</v>
      </c>
      <c r="AQ13" s="14">
        <v>18</v>
      </c>
      <c r="AR13" s="33">
        <v>1</v>
      </c>
      <c r="AS13" s="33">
        <v>0</v>
      </c>
      <c r="AT13" s="33">
        <v>0</v>
      </c>
      <c r="AU13" s="33">
        <v>1</v>
      </c>
      <c r="AV13" s="14">
        <v>14</v>
      </c>
      <c r="AW13" s="33">
        <v>0.9285714285714286</v>
      </c>
      <c r="AX13" s="33">
        <v>7.1428571428571425E-2</v>
      </c>
      <c r="AY13" s="33">
        <v>0</v>
      </c>
      <c r="AZ13" s="33">
        <v>1</v>
      </c>
      <c r="BA13" s="14">
        <v>16</v>
      </c>
      <c r="BB13" s="33">
        <v>0.875</v>
      </c>
      <c r="BC13" s="33">
        <v>0.125</v>
      </c>
      <c r="BD13" s="33">
        <v>0</v>
      </c>
      <c r="BE13" s="33">
        <v>1</v>
      </c>
      <c r="BF13" s="14">
        <v>23</v>
      </c>
      <c r="BG13" s="33">
        <v>0.91304347826086962</v>
      </c>
      <c r="BH13" s="33">
        <v>8.6956521739130432E-2</v>
      </c>
      <c r="BI13" s="33">
        <v>4.3478260869565216E-2</v>
      </c>
      <c r="BJ13" s="33">
        <v>0.95652173913043481</v>
      </c>
      <c r="BL13" s="28">
        <v>199</v>
      </c>
      <c r="BM13" s="35">
        <v>0.91959798994974873</v>
      </c>
      <c r="BN13" s="35">
        <v>8.0402010050251257E-2</v>
      </c>
      <c r="BO13" s="35">
        <v>5.0251256281407036E-3</v>
      </c>
      <c r="BP13" s="35">
        <v>0.99497487437185927</v>
      </c>
    </row>
    <row r="14" spans="1:69" ht="12.75" customHeight="1" x14ac:dyDescent="0.2">
      <c r="A14" s="65" t="s">
        <v>37</v>
      </c>
      <c r="B14" s="66"/>
      <c r="C14" s="45"/>
      <c r="D14" s="34">
        <f>AVERAGE(D9:D13)</f>
        <v>0.68039695694674662</v>
      </c>
      <c r="E14" s="34">
        <f>AVERAGE(E9:E13)</f>
        <v>0.31960304305325343</v>
      </c>
      <c r="F14" s="34">
        <f>AVERAGE(F9:F13)</f>
        <v>3.5483870967741936E-2</v>
      </c>
      <c r="G14" s="34">
        <f>AVERAGE(G9:G13)</f>
        <v>0.96451612903225803</v>
      </c>
      <c r="H14" s="6"/>
      <c r="I14" s="34">
        <f>AVERAGE(I9:I13)</f>
        <v>0.76841909814323606</v>
      </c>
      <c r="J14" s="34">
        <f>AVERAGE(J9:J13)</f>
        <v>0.23158090185676392</v>
      </c>
      <c r="K14" s="34">
        <f>AVERAGE(K9:K13)</f>
        <v>8.8196286472148541E-3</v>
      </c>
      <c r="L14" s="34">
        <f>AVERAGE(L9:L13)</f>
        <v>0.99118037135278525</v>
      </c>
      <c r="M14" s="6"/>
      <c r="N14" s="34">
        <f>AVERAGE(N9:N13)</f>
        <v>0.85489053672316384</v>
      </c>
      <c r="O14" s="34">
        <f>AVERAGE(O9:O13)</f>
        <v>0.14510946327683616</v>
      </c>
      <c r="P14" s="34">
        <f>AVERAGE(P9:P13)</f>
        <v>2.462121212121212E-2</v>
      </c>
      <c r="Q14" s="34">
        <f>AVERAGE(Q9:Q13)</f>
        <v>0.97537878787878785</v>
      </c>
      <c r="R14" s="6"/>
      <c r="S14" s="34">
        <f>AVERAGE(S9:S13)</f>
        <v>0.70086580086580086</v>
      </c>
      <c r="T14" s="34">
        <f>AVERAGE(T9:T13)</f>
        <v>0.29913419913419909</v>
      </c>
      <c r="U14" s="34">
        <f>AVERAGE(U9:U13)</f>
        <v>8.484848484848484E-3</v>
      </c>
      <c r="V14" s="34">
        <f>AVERAGE(V9:V13)</f>
        <v>0.99151515151515157</v>
      </c>
      <c r="W14" s="6"/>
      <c r="X14" s="34">
        <f>AVERAGE(X9:X13)</f>
        <v>0.80202244230220254</v>
      </c>
      <c r="Y14" s="34">
        <f>AVERAGE(Y9:Y13)</f>
        <v>0.19797755769779751</v>
      </c>
      <c r="Z14" s="34">
        <f>AVERAGE(Z9:Z13)</f>
        <v>1.1447330859263489E-2</v>
      </c>
      <c r="AA14" s="34">
        <f>AVERAGE(AA9:AA13)</f>
        <v>0.98855266914073636</v>
      </c>
      <c r="AB14" s="6"/>
      <c r="AC14" s="34">
        <f>AVERAGE(AC9:AC13)</f>
        <v>0.79513056835637486</v>
      </c>
      <c r="AD14" s="34">
        <f>AVERAGE(AD9:AD13)</f>
        <v>0.20486943164362517</v>
      </c>
      <c r="AE14" s="34">
        <f>AVERAGE(AE9:AE13)</f>
        <v>0.02</v>
      </c>
      <c r="AF14" s="34">
        <f>AVERAGE(AF9:AF13)</f>
        <v>0.98000000000000009</v>
      </c>
      <c r="AG14" s="6"/>
      <c r="AH14" s="34">
        <f>AVERAGE(AH9:AH13)</f>
        <v>0.7974276955884313</v>
      </c>
      <c r="AI14" s="34">
        <f>AVERAGE(AI9:AI13)</f>
        <v>0.20257230441156873</v>
      </c>
      <c r="AJ14" s="34">
        <f>AVERAGE(AJ9:AJ13)</f>
        <v>4.813947436898257E-3</v>
      </c>
      <c r="AK14" s="34">
        <f>AVERAGE(AK9:AK13)</f>
        <v>0.99518605256310178</v>
      </c>
      <c r="AL14" s="6"/>
      <c r="AM14" s="34">
        <f>AVERAGE(AM9:AM13)</f>
        <v>0.77397660818713443</v>
      </c>
      <c r="AN14" s="34">
        <f>AVERAGE(AN9:AN13)</f>
        <v>0.22602339181286552</v>
      </c>
      <c r="AO14" s="34">
        <f>AVERAGE(AO9:AO13)</f>
        <v>3.3333333333333331E-3</v>
      </c>
      <c r="AP14" s="34">
        <f>AVERAGE(AP9:AP13)</f>
        <v>0.9966666666666667</v>
      </c>
      <c r="AQ14" s="6"/>
      <c r="AR14" s="34">
        <f>AVERAGE(AR9:AR13)</f>
        <v>0.87563643047514028</v>
      </c>
      <c r="AS14" s="34">
        <f>AVERAGE(AS9:AS13)</f>
        <v>0.12436356952485986</v>
      </c>
      <c r="AT14" s="34">
        <f>AVERAGE(AT9:AT13)</f>
        <v>9.6774193548387101E-3</v>
      </c>
      <c r="AU14" s="34">
        <f>AVERAGE(AU9:AU13)</f>
        <v>0.99032258064516121</v>
      </c>
      <c r="AV14" s="6"/>
      <c r="AW14" s="34">
        <f>AVERAGE(AW9:AW13)</f>
        <v>0.80113704504226924</v>
      </c>
      <c r="AX14" s="34">
        <f>AVERAGE(AX9:AX13)</f>
        <v>0.19886295495773085</v>
      </c>
      <c r="AY14" s="34">
        <f>AVERAGE(AY9:AY13)</f>
        <v>3.2258064516129032E-3</v>
      </c>
      <c r="AZ14" s="34">
        <f>AVERAGE(AZ9:AZ13)</f>
        <v>0.99677419354838714</v>
      </c>
      <c r="BA14" s="6"/>
      <c r="BB14" s="34">
        <f>AVERAGE(BB9:BB13)</f>
        <v>0.77924164889836534</v>
      </c>
      <c r="BC14" s="34">
        <f>AVERAGE(BC9:BC13)</f>
        <v>0.22075835110163472</v>
      </c>
      <c r="BD14" s="34">
        <f>AVERAGE(BD9:BD13)</f>
        <v>5.9701492537313433E-3</v>
      </c>
      <c r="BE14" s="34">
        <f>AVERAGE(BE9:BE13)</f>
        <v>0.9940298507462686</v>
      </c>
      <c r="BF14" s="6"/>
      <c r="BG14" s="34">
        <f>AVERAGE(BG9:BG13)</f>
        <v>0.77870484949832774</v>
      </c>
      <c r="BH14" s="34">
        <f>AVERAGE(BH9:BH13)</f>
        <v>0.22129515050167226</v>
      </c>
      <c r="BI14" s="34">
        <f>AVERAGE(BI9:BI13)</f>
        <v>8.6956521739130436E-3</v>
      </c>
      <c r="BJ14" s="34">
        <f>AVERAGE(BJ9:BJ13)</f>
        <v>0.9913043478260869</v>
      </c>
      <c r="BL14" s="32" t="s">
        <v>37</v>
      </c>
      <c r="BM14" s="34">
        <f>AVERAGE(BM9:BM13)</f>
        <v>0.78618973083673904</v>
      </c>
      <c r="BN14" s="34">
        <f>AVERAGE(BN9:BN13)</f>
        <v>0.21381026916326099</v>
      </c>
      <c r="BO14" s="34">
        <f>AVERAGE(BO9:BO13)</f>
        <v>1.246158118837268E-2</v>
      </c>
      <c r="BP14" s="34">
        <f>AVERAGE(BP9:BP13)</f>
        <v>0.98753841881162729</v>
      </c>
    </row>
    <row r="15" spans="1:69" x14ac:dyDescent="0.2">
      <c r="A15" s="2"/>
      <c r="B15" s="2"/>
      <c r="C15" s="2"/>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BM15" s="16"/>
      <c r="BN15" s="16"/>
      <c r="BO15" s="16"/>
    </row>
    <row r="16" spans="1:69" x14ac:dyDescent="0.2">
      <c r="A16" s="3" t="s">
        <v>8</v>
      </c>
      <c r="E16" s="16"/>
      <c r="F16" s="16"/>
      <c r="K16" s="16"/>
      <c r="BM16" s="16"/>
      <c r="BN16" s="16"/>
      <c r="BO16" s="16"/>
    </row>
    <row r="17" spans="1:68" x14ac:dyDescent="0.2">
      <c r="A17" s="4" t="s">
        <v>7</v>
      </c>
      <c r="BL17" s="70" t="s">
        <v>79</v>
      </c>
      <c r="BM17" s="70"/>
      <c r="BN17" s="70"/>
      <c r="BO17" s="70"/>
      <c r="BP17" s="70"/>
    </row>
    <row r="18" spans="1:68" x14ac:dyDescent="0.2">
      <c r="A18" s="72" t="s">
        <v>17</v>
      </c>
      <c r="B18" s="72" t="s">
        <v>15</v>
      </c>
      <c r="C18" s="67" t="s">
        <v>30</v>
      </c>
      <c r="D18" s="68"/>
      <c r="E18" s="68"/>
      <c r="F18" s="68"/>
      <c r="G18" s="69"/>
      <c r="H18" s="74" t="s">
        <v>20</v>
      </c>
      <c r="I18" s="75"/>
      <c r="J18" s="75"/>
      <c r="K18" s="75"/>
      <c r="L18" s="76"/>
      <c r="M18" s="67" t="s">
        <v>9</v>
      </c>
      <c r="N18" s="68"/>
      <c r="O18" s="68"/>
      <c r="P18" s="68"/>
      <c r="Q18" s="69"/>
      <c r="R18" s="74" t="s">
        <v>21</v>
      </c>
      <c r="S18" s="75"/>
      <c r="T18" s="75"/>
      <c r="U18" s="75"/>
      <c r="V18" s="76"/>
      <c r="W18" s="67" t="s">
        <v>22</v>
      </c>
      <c r="X18" s="68"/>
      <c r="Y18" s="68"/>
      <c r="Z18" s="68"/>
      <c r="AA18" s="69"/>
      <c r="AB18" s="74" t="s">
        <v>23</v>
      </c>
      <c r="AC18" s="75"/>
      <c r="AD18" s="75"/>
      <c r="AE18" s="75"/>
      <c r="AF18" s="76"/>
      <c r="AG18" s="67" t="s">
        <v>24</v>
      </c>
      <c r="AH18" s="68"/>
      <c r="AI18" s="68"/>
      <c r="AJ18" s="68"/>
      <c r="AK18" s="69"/>
      <c r="AL18" s="74" t="s">
        <v>25</v>
      </c>
      <c r="AM18" s="75"/>
      <c r="AN18" s="75"/>
      <c r="AO18" s="75"/>
      <c r="AP18" s="76"/>
      <c r="AQ18" s="67" t="s">
        <v>26</v>
      </c>
      <c r="AR18" s="68"/>
      <c r="AS18" s="68"/>
      <c r="AT18" s="68"/>
      <c r="AU18" s="69"/>
      <c r="AV18" s="74" t="s">
        <v>27</v>
      </c>
      <c r="AW18" s="75"/>
      <c r="AX18" s="75"/>
      <c r="AY18" s="75"/>
      <c r="AZ18" s="76"/>
      <c r="BA18" s="67" t="s">
        <v>28</v>
      </c>
      <c r="BB18" s="68"/>
      <c r="BC18" s="68"/>
      <c r="BD18" s="68"/>
      <c r="BE18" s="69"/>
      <c r="BF18" s="74" t="s">
        <v>29</v>
      </c>
      <c r="BG18" s="75"/>
      <c r="BH18" s="75"/>
      <c r="BI18" s="75"/>
      <c r="BJ18" s="76"/>
      <c r="BL18" s="71"/>
      <c r="BM18" s="71"/>
      <c r="BN18" s="71"/>
      <c r="BO18" s="71"/>
      <c r="BP18" s="71"/>
    </row>
    <row r="19" spans="1:68" ht="51" x14ac:dyDescent="0.2">
      <c r="A19" s="73"/>
      <c r="B19" s="73"/>
      <c r="C19" s="24" t="s">
        <v>38</v>
      </c>
      <c r="D19" s="24" t="s">
        <v>39</v>
      </c>
      <c r="E19" s="24" t="s">
        <v>40</v>
      </c>
      <c r="F19" s="24" t="s">
        <v>41</v>
      </c>
      <c r="G19" s="24" t="s">
        <v>19</v>
      </c>
      <c r="H19" s="23" t="s">
        <v>38</v>
      </c>
      <c r="I19" s="23" t="s">
        <v>39</v>
      </c>
      <c r="J19" s="23" t="s">
        <v>40</v>
      </c>
      <c r="K19" s="23" t="s">
        <v>41</v>
      </c>
      <c r="L19" s="23" t="s">
        <v>19</v>
      </c>
      <c r="M19" s="24" t="s">
        <v>38</v>
      </c>
      <c r="N19" s="24" t="s">
        <v>39</v>
      </c>
      <c r="O19" s="24" t="s">
        <v>40</v>
      </c>
      <c r="P19" s="24" t="s">
        <v>41</v>
      </c>
      <c r="Q19" s="24" t="s">
        <v>19</v>
      </c>
      <c r="R19" s="23" t="s">
        <v>38</v>
      </c>
      <c r="S19" s="23" t="s">
        <v>39</v>
      </c>
      <c r="T19" s="23" t="s">
        <v>40</v>
      </c>
      <c r="U19" s="23" t="s">
        <v>41</v>
      </c>
      <c r="V19" s="23" t="s">
        <v>19</v>
      </c>
      <c r="W19" s="24" t="s">
        <v>38</v>
      </c>
      <c r="X19" s="24" t="s">
        <v>39</v>
      </c>
      <c r="Y19" s="24" t="s">
        <v>40</v>
      </c>
      <c r="Z19" s="24" t="s">
        <v>41</v>
      </c>
      <c r="AA19" s="24" t="s">
        <v>19</v>
      </c>
      <c r="AB19" s="23" t="s">
        <v>38</v>
      </c>
      <c r="AC19" s="23" t="s">
        <v>39</v>
      </c>
      <c r="AD19" s="23" t="s">
        <v>40</v>
      </c>
      <c r="AE19" s="23" t="s">
        <v>41</v>
      </c>
      <c r="AF19" s="23" t="s">
        <v>19</v>
      </c>
      <c r="AG19" s="24" t="s">
        <v>38</v>
      </c>
      <c r="AH19" s="24" t="s">
        <v>39</v>
      </c>
      <c r="AI19" s="24" t="s">
        <v>40</v>
      </c>
      <c r="AJ19" s="24" t="s">
        <v>41</v>
      </c>
      <c r="AK19" s="24" t="s">
        <v>19</v>
      </c>
      <c r="AL19" s="23" t="s">
        <v>38</v>
      </c>
      <c r="AM19" s="23" t="s">
        <v>39</v>
      </c>
      <c r="AN19" s="23" t="s">
        <v>40</v>
      </c>
      <c r="AO19" s="23" t="s">
        <v>41</v>
      </c>
      <c r="AP19" s="23" t="s">
        <v>19</v>
      </c>
      <c r="AQ19" s="24" t="s">
        <v>38</v>
      </c>
      <c r="AR19" s="24" t="s">
        <v>39</v>
      </c>
      <c r="AS19" s="24" t="s">
        <v>40</v>
      </c>
      <c r="AT19" s="24" t="s">
        <v>41</v>
      </c>
      <c r="AU19" s="24" t="s">
        <v>19</v>
      </c>
      <c r="AV19" s="23" t="s">
        <v>38</v>
      </c>
      <c r="AW19" s="23" t="s">
        <v>39</v>
      </c>
      <c r="AX19" s="23" t="s">
        <v>40</v>
      </c>
      <c r="AY19" s="23" t="s">
        <v>41</v>
      </c>
      <c r="AZ19" s="23" t="s">
        <v>19</v>
      </c>
      <c r="BA19" s="24" t="s">
        <v>38</v>
      </c>
      <c r="BB19" s="24" t="s">
        <v>39</v>
      </c>
      <c r="BC19" s="24" t="s">
        <v>40</v>
      </c>
      <c r="BD19" s="24" t="s">
        <v>41</v>
      </c>
      <c r="BE19" s="24" t="s">
        <v>19</v>
      </c>
      <c r="BF19" s="23" t="s">
        <v>38</v>
      </c>
      <c r="BG19" s="23" t="s">
        <v>39</v>
      </c>
      <c r="BH19" s="23" t="s">
        <v>40</v>
      </c>
      <c r="BI19" s="23" t="s">
        <v>41</v>
      </c>
      <c r="BJ19" s="23" t="s">
        <v>19</v>
      </c>
      <c r="BL19" s="23" t="s">
        <v>38</v>
      </c>
      <c r="BM19" s="24" t="s">
        <v>39</v>
      </c>
      <c r="BN19" s="24" t="s">
        <v>40</v>
      </c>
      <c r="BO19" s="24" t="s">
        <v>41</v>
      </c>
      <c r="BP19" s="24" t="s">
        <v>19</v>
      </c>
    </row>
    <row r="20" spans="1:68" ht="12.75" customHeight="1" x14ac:dyDescent="0.2">
      <c r="A20" s="65" t="s">
        <v>18</v>
      </c>
      <c r="B20" s="66"/>
      <c r="C20" s="15"/>
      <c r="D20" s="12">
        <f>AVERAGE(D21:D25)</f>
        <v>0.95480392156862748</v>
      </c>
      <c r="E20" s="12">
        <f>AVERAGE(E21:E25)</f>
        <v>4.5196078431372549E-2</v>
      </c>
      <c r="F20" s="12">
        <f>AVERAGE(F21:F25)</f>
        <v>4.5196078431372549E-2</v>
      </c>
      <c r="G20" s="12">
        <f>AVERAGE(G21:G25)</f>
        <v>0.95480392156862748</v>
      </c>
      <c r="H20" s="15"/>
      <c r="I20" s="12">
        <f>AVERAGE(I21:I25)</f>
        <v>0.96</v>
      </c>
      <c r="J20" s="12">
        <f>AVERAGE(J21:J25)</f>
        <v>0.04</v>
      </c>
      <c r="K20" s="12">
        <f>AVERAGE(K21:K25)</f>
        <v>0.04</v>
      </c>
      <c r="L20" s="12">
        <f>AVERAGE(L21:L25)</f>
        <v>0.96</v>
      </c>
      <c r="M20" s="15"/>
      <c r="N20" s="12">
        <f>AVERAGE(N21:N25)</f>
        <v>0.98119658119658126</v>
      </c>
      <c r="O20" s="12">
        <f>AVERAGE(O21:O25)</f>
        <v>1.8803418803418803E-2</v>
      </c>
      <c r="P20" s="12">
        <f>AVERAGE(P21:P25)</f>
        <v>1.8803418803418803E-2</v>
      </c>
      <c r="Q20" s="12">
        <f>AVERAGE(Q21:Q25)</f>
        <v>0.98119658119658126</v>
      </c>
      <c r="R20" s="15"/>
      <c r="S20" s="12">
        <f>AVERAGE(S21:S25)</f>
        <v>0.98666666666666669</v>
      </c>
      <c r="T20" s="12">
        <f>AVERAGE(T21:T25)</f>
        <v>1.3333333333333332E-2</v>
      </c>
      <c r="U20" s="12">
        <f>AVERAGE(U21:U25)</f>
        <v>1.3333333333333332E-2</v>
      </c>
      <c r="V20" s="12">
        <f>AVERAGE(V21:V25)</f>
        <v>0.98666666666666669</v>
      </c>
      <c r="W20" s="15"/>
      <c r="X20" s="12">
        <f>AVERAGE(X21:X25)</f>
        <v>1</v>
      </c>
      <c r="Y20" s="12">
        <f>AVERAGE(Y21:Y25)</f>
        <v>0</v>
      </c>
      <c r="Z20" s="12">
        <f>AVERAGE(Z21:Z25)</f>
        <v>0</v>
      </c>
      <c r="AA20" s="12">
        <f>AVERAGE(AA21:AA25)</f>
        <v>1</v>
      </c>
      <c r="AB20" s="15"/>
      <c r="AC20" s="12">
        <f>AVERAGE(AC21:AC25)</f>
        <v>1</v>
      </c>
      <c r="AD20" s="12">
        <f>AVERAGE(AD21:AD25)</f>
        <v>0</v>
      </c>
      <c r="AE20" s="12">
        <f>AVERAGE(AE21:AE25)</f>
        <v>0</v>
      </c>
      <c r="AF20" s="12">
        <f>AVERAGE(AF21:AF25)</f>
        <v>1</v>
      </c>
      <c r="AG20" s="15"/>
      <c r="AH20" s="12">
        <f>AVERAGE(AH21:AH25)</f>
        <v>1</v>
      </c>
      <c r="AI20" s="12">
        <f>AVERAGE(AI21:AI25)</f>
        <v>0</v>
      </c>
      <c r="AJ20" s="12">
        <f>AVERAGE(AJ21:AJ25)</f>
        <v>0</v>
      </c>
      <c r="AK20" s="12">
        <f>AVERAGE(AK21:AK25)</f>
        <v>1</v>
      </c>
      <c r="AL20" s="15"/>
      <c r="AM20" s="12">
        <f>AVERAGE(AM21:AM25)</f>
        <v>1</v>
      </c>
      <c r="AN20" s="12">
        <f>AVERAGE(AN21:AN25)</f>
        <v>0</v>
      </c>
      <c r="AO20" s="12">
        <f>AVERAGE(AO21:AO25)</f>
        <v>0</v>
      </c>
      <c r="AP20" s="12">
        <f>AVERAGE(AP21:AP25)</f>
        <v>1</v>
      </c>
      <c r="AQ20" s="15"/>
      <c r="AR20" s="12" t="e">
        <f>AVERAGE(AR21:AR25)</f>
        <v>#DIV/0!</v>
      </c>
      <c r="AS20" s="12" t="e">
        <f>AVERAGE(AS21:AS25)</f>
        <v>#DIV/0!</v>
      </c>
      <c r="AT20" s="12" t="e">
        <f>AVERAGE(AT21:AT25)</f>
        <v>#DIV/0!</v>
      </c>
      <c r="AU20" s="12" t="e">
        <f>AVERAGE(AU21:AU25)</f>
        <v>#DIV/0!</v>
      </c>
      <c r="AV20" s="15"/>
      <c r="AW20" s="12" t="e">
        <f>AVERAGE(AW21:AW25)</f>
        <v>#DIV/0!</v>
      </c>
      <c r="AX20" s="12" t="e">
        <f>AVERAGE(AX21:AX25)</f>
        <v>#DIV/0!</v>
      </c>
      <c r="AY20" s="12" t="e">
        <f>AVERAGE(AY21:AY25)</f>
        <v>#DIV/0!</v>
      </c>
      <c r="AZ20" s="12" t="e">
        <f>AVERAGE(AZ21:AZ25)</f>
        <v>#DIV/0!</v>
      </c>
      <c r="BA20" s="15"/>
      <c r="BB20" s="12">
        <f>AVERAGE(BB21:BB25)</f>
        <v>1</v>
      </c>
      <c r="BC20" s="12">
        <f>AVERAGE(BC21:BC25)</f>
        <v>0</v>
      </c>
      <c r="BD20" s="12">
        <f>AVERAGE(BD21:BD25)</f>
        <v>0</v>
      </c>
      <c r="BE20" s="12">
        <f>AVERAGE(BE21:BE25)</f>
        <v>1</v>
      </c>
      <c r="BF20" s="15"/>
      <c r="BG20" s="12">
        <f>AVERAGE(BG21:BG25)</f>
        <v>1</v>
      </c>
      <c r="BH20" s="12">
        <f>AVERAGE(BH21:BH25)</f>
        <v>0</v>
      </c>
      <c r="BI20" s="12">
        <f>AVERAGE(BI21:BI25)</f>
        <v>0</v>
      </c>
      <c r="BJ20" s="12">
        <f>AVERAGE(BJ21:BJ25)</f>
        <v>1</v>
      </c>
      <c r="BL20" s="15"/>
      <c r="BM20" s="12">
        <f>AVERAGE(BM21:BM25)</f>
        <v>0.9804761904761905</v>
      </c>
      <c r="BN20" s="12">
        <f>AVERAGE(BN21:BN25)</f>
        <v>1.952380952380952E-2</v>
      </c>
      <c r="BO20" s="12">
        <f>AVERAGE(BO21:BO25)</f>
        <v>1.952380952380952E-2</v>
      </c>
      <c r="BP20" s="12">
        <f>AVERAGE(BP21:BP25)</f>
        <v>0.9804761904761905</v>
      </c>
    </row>
    <row r="21" spans="1:68" outlineLevel="1" x14ac:dyDescent="0.2">
      <c r="A21" s="5" t="s">
        <v>14</v>
      </c>
      <c r="B21" s="5" t="s">
        <v>3</v>
      </c>
      <c r="C21" s="14">
        <v>7</v>
      </c>
      <c r="D21" s="33">
        <v>1</v>
      </c>
      <c r="E21" s="33">
        <v>0</v>
      </c>
      <c r="F21" s="33">
        <v>0</v>
      </c>
      <c r="G21" s="33">
        <v>1</v>
      </c>
      <c r="H21" s="14">
        <v>7</v>
      </c>
      <c r="I21" s="33">
        <v>1</v>
      </c>
      <c r="J21" s="33">
        <v>0</v>
      </c>
      <c r="K21" s="33">
        <v>0</v>
      </c>
      <c r="L21" s="33">
        <v>1</v>
      </c>
      <c r="M21" s="14">
        <v>6</v>
      </c>
      <c r="N21" s="33">
        <v>1</v>
      </c>
      <c r="O21" s="33">
        <v>0</v>
      </c>
      <c r="P21" s="33">
        <v>0</v>
      </c>
      <c r="Q21" s="33">
        <v>1</v>
      </c>
      <c r="R21" s="14">
        <v>1</v>
      </c>
      <c r="S21" s="33">
        <v>1</v>
      </c>
      <c r="T21" s="33">
        <v>0</v>
      </c>
      <c r="U21" s="33">
        <v>0</v>
      </c>
      <c r="V21" s="33">
        <v>1</v>
      </c>
      <c r="W21" s="14">
        <v>0</v>
      </c>
      <c r="X21" s="33" t="s">
        <v>81</v>
      </c>
      <c r="Y21" s="33" t="s">
        <v>81</v>
      </c>
      <c r="Z21" s="33" t="s">
        <v>81</v>
      </c>
      <c r="AA21" s="33" t="s">
        <v>81</v>
      </c>
      <c r="AB21" s="14">
        <v>0</v>
      </c>
      <c r="AC21" s="33" t="s">
        <v>81</v>
      </c>
      <c r="AD21" s="33" t="s">
        <v>81</v>
      </c>
      <c r="AE21" s="33" t="s">
        <v>81</v>
      </c>
      <c r="AF21" s="33" t="s">
        <v>81</v>
      </c>
      <c r="AG21" s="14">
        <v>0</v>
      </c>
      <c r="AH21" s="33" t="s">
        <v>81</v>
      </c>
      <c r="AI21" s="33" t="s">
        <v>81</v>
      </c>
      <c r="AJ21" s="33" t="s">
        <v>81</v>
      </c>
      <c r="AK21" s="33" t="s">
        <v>81</v>
      </c>
      <c r="AL21" s="14">
        <v>0</v>
      </c>
      <c r="AM21" s="33" t="s">
        <v>81</v>
      </c>
      <c r="AN21" s="33" t="s">
        <v>81</v>
      </c>
      <c r="AO21" s="33" t="s">
        <v>81</v>
      </c>
      <c r="AP21" s="33" t="s">
        <v>81</v>
      </c>
      <c r="AQ21" s="14">
        <v>0</v>
      </c>
      <c r="AR21" s="33" t="s">
        <v>81</v>
      </c>
      <c r="AS21" s="33" t="s">
        <v>81</v>
      </c>
      <c r="AT21" s="33" t="s">
        <v>81</v>
      </c>
      <c r="AU21" s="33" t="s">
        <v>81</v>
      </c>
      <c r="AV21" s="14">
        <v>0</v>
      </c>
      <c r="AW21" s="33" t="s">
        <v>81</v>
      </c>
      <c r="AX21" s="33" t="s">
        <v>81</v>
      </c>
      <c r="AY21" s="33" t="s">
        <v>81</v>
      </c>
      <c r="AZ21" s="33" t="s">
        <v>81</v>
      </c>
      <c r="BA21" s="14">
        <v>4</v>
      </c>
      <c r="BB21" s="33">
        <v>1</v>
      </c>
      <c r="BC21" s="33">
        <v>0</v>
      </c>
      <c r="BD21" s="33">
        <v>0</v>
      </c>
      <c r="BE21" s="33">
        <v>1</v>
      </c>
      <c r="BF21" s="14">
        <v>8</v>
      </c>
      <c r="BG21" s="33">
        <v>1</v>
      </c>
      <c r="BH21" s="33">
        <v>0</v>
      </c>
      <c r="BI21" s="33">
        <v>0</v>
      </c>
      <c r="BJ21" s="33">
        <v>1</v>
      </c>
      <c r="BL21" s="28">
        <v>33</v>
      </c>
      <c r="BM21" s="35">
        <v>1</v>
      </c>
      <c r="BN21" s="35">
        <v>0</v>
      </c>
      <c r="BO21" s="35">
        <v>0</v>
      </c>
      <c r="BP21" s="35">
        <v>1</v>
      </c>
    </row>
    <row r="22" spans="1:68" outlineLevel="1" x14ac:dyDescent="0.2">
      <c r="A22" s="26" t="s">
        <v>75</v>
      </c>
      <c r="B22" s="7" t="s">
        <v>76</v>
      </c>
      <c r="C22" s="14">
        <v>15</v>
      </c>
      <c r="D22" s="33">
        <v>0.93333333333333335</v>
      </c>
      <c r="E22" s="33">
        <v>6.6666666666666666E-2</v>
      </c>
      <c r="F22" s="33">
        <v>6.6666666666666666E-2</v>
      </c>
      <c r="G22" s="33">
        <v>0.93333333333333335</v>
      </c>
      <c r="H22" s="14">
        <v>12</v>
      </c>
      <c r="I22" s="33">
        <v>1</v>
      </c>
      <c r="J22" s="33">
        <v>0</v>
      </c>
      <c r="K22" s="33">
        <v>0</v>
      </c>
      <c r="L22" s="33">
        <v>1</v>
      </c>
      <c r="M22" s="14">
        <v>12</v>
      </c>
      <c r="N22" s="33">
        <v>1</v>
      </c>
      <c r="O22" s="33">
        <v>0</v>
      </c>
      <c r="P22" s="33">
        <v>0</v>
      </c>
      <c r="Q22" s="33">
        <v>1</v>
      </c>
      <c r="R22" s="14">
        <v>7</v>
      </c>
      <c r="S22" s="33">
        <v>1</v>
      </c>
      <c r="T22" s="33">
        <v>0</v>
      </c>
      <c r="U22" s="33">
        <v>0</v>
      </c>
      <c r="V22" s="33">
        <v>1</v>
      </c>
      <c r="W22" s="14">
        <v>3</v>
      </c>
      <c r="X22" s="33">
        <v>1</v>
      </c>
      <c r="Y22" s="33">
        <v>0</v>
      </c>
      <c r="Z22" s="33">
        <v>0</v>
      </c>
      <c r="AA22" s="33">
        <v>1</v>
      </c>
      <c r="AB22" s="14">
        <v>4</v>
      </c>
      <c r="AC22" s="33">
        <v>1</v>
      </c>
      <c r="AD22" s="33">
        <v>0</v>
      </c>
      <c r="AE22" s="33">
        <v>0</v>
      </c>
      <c r="AF22" s="33">
        <v>1</v>
      </c>
      <c r="AG22" s="14">
        <v>5</v>
      </c>
      <c r="AH22" s="33">
        <v>1</v>
      </c>
      <c r="AI22" s="33">
        <v>0</v>
      </c>
      <c r="AJ22" s="33">
        <v>0</v>
      </c>
      <c r="AK22" s="33">
        <v>1</v>
      </c>
      <c r="AL22" s="14">
        <v>2</v>
      </c>
      <c r="AM22" s="33">
        <v>1</v>
      </c>
      <c r="AN22" s="33">
        <v>0</v>
      </c>
      <c r="AO22" s="33">
        <v>0</v>
      </c>
      <c r="AP22" s="33">
        <v>1</v>
      </c>
      <c r="AQ22" s="14">
        <v>0</v>
      </c>
      <c r="AR22" s="33" t="s">
        <v>81</v>
      </c>
      <c r="AS22" s="33" t="s">
        <v>81</v>
      </c>
      <c r="AT22" s="33" t="s">
        <v>81</v>
      </c>
      <c r="AU22" s="33" t="s">
        <v>81</v>
      </c>
      <c r="AV22" s="14">
        <v>0</v>
      </c>
      <c r="AW22" s="33" t="s">
        <v>81</v>
      </c>
      <c r="AX22" s="33" t="s">
        <v>81</v>
      </c>
      <c r="AY22" s="33" t="s">
        <v>81</v>
      </c>
      <c r="AZ22" s="33" t="s">
        <v>81</v>
      </c>
      <c r="BA22" s="14">
        <v>0</v>
      </c>
      <c r="BB22" s="33" t="s">
        <v>81</v>
      </c>
      <c r="BC22" s="33" t="s">
        <v>81</v>
      </c>
      <c r="BD22" s="33" t="s">
        <v>81</v>
      </c>
      <c r="BE22" s="33" t="s">
        <v>81</v>
      </c>
      <c r="BF22" s="14">
        <v>0</v>
      </c>
      <c r="BG22" s="33" t="s">
        <v>81</v>
      </c>
      <c r="BH22" s="33" t="s">
        <v>81</v>
      </c>
      <c r="BI22" s="33" t="s">
        <v>81</v>
      </c>
      <c r="BJ22" s="33" t="s">
        <v>81</v>
      </c>
      <c r="BL22" s="28">
        <v>60</v>
      </c>
      <c r="BM22" s="35">
        <v>0.98333333333333328</v>
      </c>
      <c r="BN22" s="35">
        <v>1.6666666666666666E-2</v>
      </c>
      <c r="BO22" s="35">
        <v>1.6666666666666666E-2</v>
      </c>
      <c r="BP22" s="35">
        <v>0.98333333333333328</v>
      </c>
    </row>
    <row r="23" spans="1:68" outlineLevel="1" x14ac:dyDescent="0.2">
      <c r="A23" s="26" t="s">
        <v>73</v>
      </c>
      <c r="B23" s="5" t="s">
        <v>74</v>
      </c>
      <c r="C23" s="14">
        <v>19</v>
      </c>
      <c r="D23" s="33">
        <v>1</v>
      </c>
      <c r="E23" s="33">
        <v>0</v>
      </c>
      <c r="F23" s="33">
        <v>0</v>
      </c>
      <c r="G23" s="33">
        <v>1</v>
      </c>
      <c r="H23" s="14">
        <v>17</v>
      </c>
      <c r="I23" s="33">
        <v>1</v>
      </c>
      <c r="J23" s="33">
        <v>0</v>
      </c>
      <c r="K23" s="33">
        <v>0</v>
      </c>
      <c r="L23" s="33">
        <v>1</v>
      </c>
      <c r="M23" s="14">
        <v>9</v>
      </c>
      <c r="N23" s="33">
        <v>1</v>
      </c>
      <c r="O23" s="33">
        <v>0</v>
      </c>
      <c r="P23" s="33">
        <v>0</v>
      </c>
      <c r="Q23" s="33">
        <v>1</v>
      </c>
      <c r="R23" s="14">
        <v>1</v>
      </c>
      <c r="S23" s="33">
        <v>1</v>
      </c>
      <c r="T23" s="33">
        <v>0</v>
      </c>
      <c r="U23" s="33">
        <v>0</v>
      </c>
      <c r="V23" s="33">
        <v>1</v>
      </c>
      <c r="W23" s="14">
        <v>0</v>
      </c>
      <c r="X23" s="33" t="s">
        <v>81</v>
      </c>
      <c r="Y23" s="33" t="s">
        <v>81</v>
      </c>
      <c r="Z23" s="33" t="s">
        <v>81</v>
      </c>
      <c r="AA23" s="33" t="s">
        <v>81</v>
      </c>
      <c r="AB23" s="14">
        <v>0</v>
      </c>
      <c r="AC23" s="33" t="s">
        <v>81</v>
      </c>
      <c r="AD23" s="33" t="s">
        <v>81</v>
      </c>
      <c r="AE23" s="33" t="s">
        <v>81</v>
      </c>
      <c r="AF23" s="33" t="s">
        <v>81</v>
      </c>
      <c r="AG23" s="14">
        <v>0</v>
      </c>
      <c r="AH23" s="33" t="s">
        <v>81</v>
      </c>
      <c r="AI23" s="33" t="s">
        <v>81</v>
      </c>
      <c r="AJ23" s="33" t="s">
        <v>81</v>
      </c>
      <c r="AK23" s="33" t="s">
        <v>81</v>
      </c>
      <c r="AL23" s="14">
        <v>0</v>
      </c>
      <c r="AM23" s="33" t="s">
        <v>81</v>
      </c>
      <c r="AN23" s="33" t="s">
        <v>81</v>
      </c>
      <c r="AO23" s="33" t="s">
        <v>81</v>
      </c>
      <c r="AP23" s="33" t="s">
        <v>81</v>
      </c>
      <c r="AQ23" s="14">
        <v>0</v>
      </c>
      <c r="AR23" s="33" t="s">
        <v>81</v>
      </c>
      <c r="AS23" s="33" t="s">
        <v>81</v>
      </c>
      <c r="AT23" s="33" t="s">
        <v>81</v>
      </c>
      <c r="AU23" s="33" t="s">
        <v>81</v>
      </c>
      <c r="AV23" s="14">
        <v>0</v>
      </c>
      <c r="AW23" s="33" t="s">
        <v>81</v>
      </c>
      <c r="AX23" s="33" t="s">
        <v>81</v>
      </c>
      <c r="AY23" s="33" t="s">
        <v>81</v>
      </c>
      <c r="AZ23" s="33" t="s">
        <v>81</v>
      </c>
      <c r="BA23" s="14">
        <v>0</v>
      </c>
      <c r="BB23" s="33" t="s">
        <v>81</v>
      </c>
      <c r="BC23" s="33" t="s">
        <v>81</v>
      </c>
      <c r="BD23" s="33" t="s">
        <v>81</v>
      </c>
      <c r="BE23" s="33" t="s">
        <v>81</v>
      </c>
      <c r="BF23" s="14">
        <v>0</v>
      </c>
      <c r="BG23" s="33" t="s">
        <v>81</v>
      </c>
      <c r="BH23" s="33" t="s">
        <v>81</v>
      </c>
      <c r="BI23" s="33" t="s">
        <v>81</v>
      </c>
      <c r="BJ23" s="33" t="s">
        <v>81</v>
      </c>
      <c r="BL23" s="28">
        <v>46</v>
      </c>
      <c r="BM23" s="35">
        <v>1</v>
      </c>
      <c r="BN23" s="35">
        <v>0</v>
      </c>
      <c r="BO23" s="35">
        <v>0</v>
      </c>
      <c r="BP23" s="35">
        <v>1</v>
      </c>
    </row>
    <row r="24" spans="1:68" outlineLevel="1" x14ac:dyDescent="0.2">
      <c r="A24" s="42" t="s">
        <v>69</v>
      </c>
      <c r="B24" s="5" t="s">
        <v>70</v>
      </c>
      <c r="C24" s="14">
        <v>24</v>
      </c>
      <c r="D24" s="33">
        <v>0.95833333333333337</v>
      </c>
      <c r="E24" s="33">
        <v>4.1666666666666664E-2</v>
      </c>
      <c r="F24" s="33">
        <v>4.1666666666666664E-2</v>
      </c>
      <c r="G24" s="33">
        <v>0.95833333333333337</v>
      </c>
      <c r="H24" s="14">
        <v>25</v>
      </c>
      <c r="I24" s="33">
        <v>1</v>
      </c>
      <c r="J24" s="33">
        <v>0</v>
      </c>
      <c r="K24" s="33">
        <v>0</v>
      </c>
      <c r="L24" s="33">
        <v>1</v>
      </c>
      <c r="M24" s="14">
        <v>26</v>
      </c>
      <c r="N24" s="33">
        <v>0.96153846153846156</v>
      </c>
      <c r="O24" s="33">
        <v>3.8461538461538464E-2</v>
      </c>
      <c r="P24" s="33">
        <v>3.8461538461538464E-2</v>
      </c>
      <c r="Q24" s="33">
        <v>0.96153846153846156</v>
      </c>
      <c r="R24" s="14">
        <v>15</v>
      </c>
      <c r="S24" s="33">
        <v>0.93333333333333335</v>
      </c>
      <c r="T24" s="33">
        <v>6.6666666666666666E-2</v>
      </c>
      <c r="U24" s="33">
        <v>6.6666666666666666E-2</v>
      </c>
      <c r="V24" s="33">
        <v>0.93333333333333335</v>
      </c>
      <c r="W24" s="14">
        <v>1</v>
      </c>
      <c r="X24" s="33">
        <v>1</v>
      </c>
      <c r="Y24" s="33">
        <v>0</v>
      </c>
      <c r="Z24" s="33">
        <v>0</v>
      </c>
      <c r="AA24" s="33">
        <v>1</v>
      </c>
      <c r="AB24" s="14">
        <v>0</v>
      </c>
      <c r="AC24" s="33" t="s">
        <v>81</v>
      </c>
      <c r="AD24" s="33" t="s">
        <v>81</v>
      </c>
      <c r="AE24" s="33" t="s">
        <v>81</v>
      </c>
      <c r="AF24" s="33" t="s">
        <v>81</v>
      </c>
      <c r="AG24" s="14">
        <v>0</v>
      </c>
      <c r="AH24" s="33" t="s">
        <v>81</v>
      </c>
      <c r="AI24" s="33" t="s">
        <v>81</v>
      </c>
      <c r="AJ24" s="33" t="s">
        <v>81</v>
      </c>
      <c r="AK24" s="33" t="s">
        <v>81</v>
      </c>
      <c r="AL24" s="14">
        <v>0</v>
      </c>
      <c r="AM24" s="33" t="s">
        <v>81</v>
      </c>
      <c r="AN24" s="33" t="s">
        <v>81</v>
      </c>
      <c r="AO24" s="33" t="s">
        <v>81</v>
      </c>
      <c r="AP24" s="33" t="s">
        <v>81</v>
      </c>
      <c r="AQ24" s="14">
        <v>0</v>
      </c>
      <c r="AR24" s="33" t="s">
        <v>81</v>
      </c>
      <c r="AS24" s="33" t="s">
        <v>81</v>
      </c>
      <c r="AT24" s="33" t="s">
        <v>81</v>
      </c>
      <c r="AU24" s="33" t="s">
        <v>81</v>
      </c>
      <c r="AV24" s="14">
        <v>0</v>
      </c>
      <c r="AW24" s="33" t="s">
        <v>81</v>
      </c>
      <c r="AX24" s="33" t="s">
        <v>81</v>
      </c>
      <c r="AY24" s="33" t="s">
        <v>81</v>
      </c>
      <c r="AZ24" s="33" t="s">
        <v>81</v>
      </c>
      <c r="BA24" s="14">
        <v>14</v>
      </c>
      <c r="BB24" s="33">
        <v>1</v>
      </c>
      <c r="BC24" s="33">
        <v>0</v>
      </c>
      <c r="BD24" s="33">
        <v>0</v>
      </c>
      <c r="BE24" s="33">
        <v>1</v>
      </c>
      <c r="BF24" s="14">
        <v>21</v>
      </c>
      <c r="BG24" s="33">
        <v>1</v>
      </c>
      <c r="BH24" s="33">
        <v>0</v>
      </c>
      <c r="BI24" s="33">
        <v>0</v>
      </c>
      <c r="BJ24" s="33">
        <v>1</v>
      </c>
      <c r="BL24" s="28">
        <v>126</v>
      </c>
      <c r="BM24" s="35">
        <v>0.97619047619047616</v>
      </c>
      <c r="BN24" s="35">
        <v>2.3809523809523808E-2</v>
      </c>
      <c r="BO24" s="35">
        <v>2.3809523809523808E-2</v>
      </c>
      <c r="BP24" s="35">
        <v>0.97619047619047616</v>
      </c>
    </row>
    <row r="25" spans="1:68" outlineLevel="1" x14ac:dyDescent="0.2">
      <c r="A25" s="42" t="s">
        <v>71</v>
      </c>
      <c r="B25" s="5" t="s">
        <v>72</v>
      </c>
      <c r="C25" s="14">
        <v>17</v>
      </c>
      <c r="D25" s="33">
        <v>0.88235294117647056</v>
      </c>
      <c r="E25" s="33">
        <v>0.11764705882352941</v>
      </c>
      <c r="F25" s="33">
        <v>0.11764705882352941</v>
      </c>
      <c r="G25" s="33">
        <v>0.88235294117647056</v>
      </c>
      <c r="H25" s="14">
        <v>15</v>
      </c>
      <c r="I25" s="33">
        <v>0.8</v>
      </c>
      <c r="J25" s="33">
        <v>0.2</v>
      </c>
      <c r="K25" s="33">
        <v>0.2</v>
      </c>
      <c r="L25" s="33">
        <v>0.8</v>
      </c>
      <c r="M25" s="14">
        <v>18</v>
      </c>
      <c r="N25" s="33">
        <v>0.94444444444444442</v>
      </c>
      <c r="O25" s="33">
        <v>5.5555555555555552E-2</v>
      </c>
      <c r="P25" s="33">
        <v>5.5555555555555552E-2</v>
      </c>
      <c r="Q25" s="33">
        <v>0.94444444444444442</v>
      </c>
      <c r="R25" s="14">
        <v>20</v>
      </c>
      <c r="S25" s="33">
        <v>1</v>
      </c>
      <c r="T25" s="33">
        <v>0</v>
      </c>
      <c r="U25" s="33">
        <v>0</v>
      </c>
      <c r="V25" s="33">
        <v>1</v>
      </c>
      <c r="W25" s="14">
        <v>0</v>
      </c>
      <c r="X25" s="33" t="s">
        <v>81</v>
      </c>
      <c r="Y25" s="33" t="s">
        <v>81</v>
      </c>
      <c r="Z25" s="33" t="s">
        <v>81</v>
      </c>
      <c r="AA25" s="33" t="s">
        <v>81</v>
      </c>
      <c r="AB25" s="14">
        <v>0</v>
      </c>
      <c r="AC25" s="33" t="s">
        <v>81</v>
      </c>
      <c r="AD25" s="33" t="s">
        <v>81</v>
      </c>
      <c r="AE25" s="33" t="s">
        <v>81</v>
      </c>
      <c r="AF25" s="33" t="s">
        <v>81</v>
      </c>
      <c r="AG25" s="14">
        <v>0</v>
      </c>
      <c r="AH25" s="33" t="s">
        <v>81</v>
      </c>
      <c r="AI25" s="33" t="s">
        <v>81</v>
      </c>
      <c r="AJ25" s="33" t="s">
        <v>81</v>
      </c>
      <c r="AK25" s="33" t="s">
        <v>81</v>
      </c>
      <c r="AL25" s="14">
        <v>0</v>
      </c>
      <c r="AM25" s="33" t="s">
        <v>81</v>
      </c>
      <c r="AN25" s="33" t="s">
        <v>81</v>
      </c>
      <c r="AO25" s="33" t="s">
        <v>81</v>
      </c>
      <c r="AP25" s="33" t="s">
        <v>81</v>
      </c>
      <c r="AQ25" s="14">
        <v>0</v>
      </c>
      <c r="AR25" s="33" t="s">
        <v>81</v>
      </c>
      <c r="AS25" s="33" t="s">
        <v>81</v>
      </c>
      <c r="AT25" s="33" t="s">
        <v>81</v>
      </c>
      <c r="AU25" s="33" t="s">
        <v>81</v>
      </c>
      <c r="AV25" s="14">
        <v>0</v>
      </c>
      <c r="AW25" s="33" t="s">
        <v>81</v>
      </c>
      <c r="AX25" s="33" t="s">
        <v>81</v>
      </c>
      <c r="AY25" s="33" t="s">
        <v>81</v>
      </c>
      <c r="AZ25" s="33" t="s">
        <v>81</v>
      </c>
      <c r="BA25" s="14">
        <v>17</v>
      </c>
      <c r="BB25" s="33">
        <v>1</v>
      </c>
      <c r="BC25" s="33">
        <v>0</v>
      </c>
      <c r="BD25" s="33">
        <v>0</v>
      </c>
      <c r="BE25" s="33">
        <v>1</v>
      </c>
      <c r="BF25" s="14">
        <v>18</v>
      </c>
      <c r="BG25" s="33">
        <v>1</v>
      </c>
      <c r="BH25" s="33">
        <v>0</v>
      </c>
      <c r="BI25" s="33">
        <v>0</v>
      </c>
      <c r="BJ25" s="33">
        <v>1</v>
      </c>
      <c r="BL25" s="28">
        <v>105</v>
      </c>
      <c r="BM25" s="35">
        <v>0.94285714285714284</v>
      </c>
      <c r="BN25" s="35">
        <v>5.7142857142857141E-2</v>
      </c>
      <c r="BO25" s="35">
        <v>5.7142857142857141E-2</v>
      </c>
      <c r="BP25" s="35">
        <v>0.94285714285714284</v>
      </c>
    </row>
    <row r="27" spans="1:68" x14ac:dyDescent="0.2">
      <c r="B27" s="13"/>
    </row>
  </sheetData>
  <mergeCells count="32">
    <mergeCell ref="BF18:BJ18"/>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20:B20"/>
    <mergeCell ref="AG18:AK18"/>
    <mergeCell ref="A14:B14"/>
    <mergeCell ref="BL17:BP18"/>
    <mergeCell ref="A18:A19"/>
    <mergeCell ref="B18:B19"/>
    <mergeCell ref="C18:G18"/>
    <mergeCell ref="H18:L18"/>
    <mergeCell ref="M18:Q18"/>
    <mergeCell ref="R18:V18"/>
    <mergeCell ref="W18:AA18"/>
    <mergeCell ref="AB18:AF18"/>
    <mergeCell ref="AL18:AP18"/>
    <mergeCell ref="AQ18:AU18"/>
    <mergeCell ref="AV18:AZ18"/>
    <mergeCell ref="BA18:BE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6</v>
      </c>
      <c r="B1" s="7"/>
      <c r="C1" s="7"/>
      <c r="D1" s="7"/>
    </row>
    <row r="2" spans="1:17" x14ac:dyDescent="0.2">
      <c r="A2" s="9" t="s">
        <v>16</v>
      </c>
      <c r="B2" s="7"/>
      <c r="C2" s="7"/>
      <c r="D2" s="7"/>
    </row>
    <row r="3" spans="1:17" x14ac:dyDescent="0.2">
      <c r="A3" s="17" t="str">
        <f>+PUNTUALIDAD!A3</f>
        <v>AEROPUERTO INTERNACIONAL DE HUATULCO</v>
      </c>
      <c r="B3" s="17"/>
      <c r="C3" s="17"/>
      <c r="D3" s="17"/>
    </row>
    <row r="6" spans="1:17" ht="25.5" x14ac:dyDescent="0.2">
      <c r="A6" s="25" t="s">
        <v>34</v>
      </c>
      <c r="B6" s="47" t="s">
        <v>30</v>
      </c>
      <c r="C6" s="47" t="s">
        <v>20</v>
      </c>
      <c r="D6" s="47" t="s">
        <v>9</v>
      </c>
      <c r="E6" s="47" t="s">
        <v>21</v>
      </c>
      <c r="F6" s="47" t="s">
        <v>22</v>
      </c>
      <c r="G6" s="47" t="s">
        <v>23</v>
      </c>
      <c r="H6" s="47" t="s">
        <v>24</v>
      </c>
      <c r="I6" s="47" t="s">
        <v>25</v>
      </c>
      <c r="J6" s="47" t="s">
        <v>26</v>
      </c>
      <c r="K6" s="47" t="s">
        <v>27</v>
      </c>
      <c r="L6" s="47" t="s">
        <v>28</v>
      </c>
      <c r="M6" s="47" t="s">
        <v>29</v>
      </c>
    </row>
    <row r="7" spans="1:17" x14ac:dyDescent="0.2">
      <c r="A7" s="18" t="s">
        <v>31</v>
      </c>
      <c r="B7" s="29">
        <f>+PUNTUALIDAD!G14</f>
        <v>0.96451612903225803</v>
      </c>
      <c r="C7" s="29">
        <f>+PUNTUALIDAD!L14</f>
        <v>0.99118037135278525</v>
      </c>
      <c r="D7" s="29">
        <f>+PUNTUALIDAD!Q14</f>
        <v>0.97537878787878785</v>
      </c>
      <c r="E7" s="29">
        <f>+PUNTUALIDAD!V14</f>
        <v>0.99151515151515157</v>
      </c>
      <c r="F7" s="29">
        <f>+PUNTUALIDAD!AA14</f>
        <v>0.98855266914073636</v>
      </c>
      <c r="G7" s="29">
        <f>+PUNTUALIDAD!AF14</f>
        <v>0.98000000000000009</v>
      </c>
      <c r="H7" s="29">
        <f>+PUNTUALIDAD!AK14</f>
        <v>0.99518605256310178</v>
      </c>
      <c r="I7" s="29">
        <f>+PUNTUALIDAD!AP14</f>
        <v>0.9966666666666667</v>
      </c>
      <c r="J7" s="29">
        <f>+PUNTUALIDAD!AU14</f>
        <v>0.99032258064516121</v>
      </c>
      <c r="K7" s="29">
        <f>+PUNTUALIDAD!AZ14</f>
        <v>0.99677419354838714</v>
      </c>
      <c r="L7" s="29">
        <f>+PUNTUALIDAD!BE14</f>
        <v>0.9940298507462686</v>
      </c>
      <c r="M7" s="29">
        <f>+PUNTUALIDAD!BJ14</f>
        <v>0.9913043478260869</v>
      </c>
    </row>
    <row r="8" spans="1:17" x14ac:dyDescent="0.2">
      <c r="A8" s="18" t="s">
        <v>32</v>
      </c>
      <c r="B8" s="29">
        <f>+PUNTUALIDAD!G20</f>
        <v>0.95480392156862748</v>
      </c>
      <c r="C8" s="29">
        <f>+PUNTUALIDAD!L20</f>
        <v>0.96</v>
      </c>
      <c r="D8" s="29">
        <f>+PUNTUALIDAD!Q20</f>
        <v>0.98119658119658126</v>
      </c>
      <c r="E8" s="29">
        <f>+PUNTUALIDAD!V20</f>
        <v>0.98666666666666669</v>
      </c>
      <c r="F8" s="29">
        <f>+PUNTUALIDAD!AA20</f>
        <v>1</v>
      </c>
      <c r="G8" s="29">
        <f>+PUNTUALIDAD!AF20</f>
        <v>1</v>
      </c>
      <c r="H8" s="29">
        <f>+PUNTUALIDAD!AK20</f>
        <v>1</v>
      </c>
      <c r="I8" s="29">
        <f>+PUNTUALIDAD!AP20</f>
        <v>1</v>
      </c>
      <c r="J8" s="29"/>
      <c r="K8" s="29"/>
      <c r="L8" s="29">
        <f>+PUNTUALIDAD!BE20</f>
        <v>1</v>
      </c>
      <c r="M8" s="29">
        <f>+PUNTUALIDAD!BJ20</f>
        <v>1</v>
      </c>
    </row>
    <row r="12" spans="1:17" ht="25.5" x14ac:dyDescent="0.2">
      <c r="A12" s="25" t="s">
        <v>68</v>
      </c>
      <c r="B12" s="47" t="s">
        <v>30</v>
      </c>
      <c r="C12" s="47" t="s">
        <v>20</v>
      </c>
      <c r="D12" s="47" t="s">
        <v>9</v>
      </c>
      <c r="E12" s="47" t="s">
        <v>21</v>
      </c>
      <c r="F12" s="47" t="s">
        <v>22</v>
      </c>
      <c r="G12" s="47" t="s">
        <v>23</v>
      </c>
      <c r="H12" s="47" t="s">
        <v>24</v>
      </c>
      <c r="I12" s="47" t="s">
        <v>25</v>
      </c>
      <c r="J12" s="47" t="s">
        <v>26</v>
      </c>
      <c r="K12" s="47" t="s">
        <v>27</v>
      </c>
      <c r="L12" s="47" t="s">
        <v>28</v>
      </c>
      <c r="M12" s="47" t="s">
        <v>29</v>
      </c>
      <c r="Q12" s="16"/>
    </row>
    <row r="13" spans="1:17" x14ac:dyDescent="0.2">
      <c r="A13" s="18" t="s">
        <v>31</v>
      </c>
      <c r="B13" s="19">
        <f>+PUNTUALIDAD!D14</f>
        <v>0.68039695694674662</v>
      </c>
      <c r="C13" s="19">
        <f>+PUNTUALIDAD!I14</f>
        <v>0.76841909814323606</v>
      </c>
      <c r="D13" s="19">
        <f>+PUNTUALIDAD!N14</f>
        <v>0.85489053672316384</v>
      </c>
      <c r="E13" s="19">
        <f>+PUNTUALIDAD!S14</f>
        <v>0.70086580086580086</v>
      </c>
      <c r="F13" s="19">
        <f>+PUNTUALIDAD!X14</f>
        <v>0.80202244230220254</v>
      </c>
      <c r="G13" s="19">
        <f>+PUNTUALIDAD!AC14</f>
        <v>0.79513056835637486</v>
      </c>
      <c r="H13" s="19">
        <f>+PUNTUALIDAD!AH14</f>
        <v>0.7974276955884313</v>
      </c>
      <c r="I13" s="19">
        <f>+PUNTUALIDAD!AM14</f>
        <v>0.77397660818713443</v>
      </c>
      <c r="J13" s="19">
        <f>+PUNTUALIDAD!AR14</f>
        <v>0.87563643047514028</v>
      </c>
      <c r="K13" s="19">
        <f>+PUNTUALIDAD!AW14</f>
        <v>0.80113704504226924</v>
      </c>
      <c r="L13" s="19">
        <f>+PUNTUALIDAD!BB14</f>
        <v>0.77924164889836534</v>
      </c>
      <c r="M13" s="19">
        <f>+PUNTUALIDAD!BG14</f>
        <v>0.77870484949832774</v>
      </c>
    </row>
    <row r="14" spans="1:17" x14ac:dyDescent="0.2">
      <c r="A14" s="18" t="s">
        <v>32</v>
      </c>
      <c r="B14" s="19">
        <f>+PUNTUALIDAD!D20</f>
        <v>0.95480392156862748</v>
      </c>
      <c r="C14" s="19">
        <f>+PUNTUALIDAD!I20</f>
        <v>0.96</v>
      </c>
      <c r="D14" s="19">
        <f>+PUNTUALIDAD!N20</f>
        <v>0.98119658119658126</v>
      </c>
      <c r="E14" s="19">
        <f>+PUNTUALIDAD!S20</f>
        <v>0.98666666666666669</v>
      </c>
      <c r="F14" s="19">
        <f>+PUNTUALIDAD!X20</f>
        <v>1</v>
      </c>
      <c r="G14" s="19">
        <f>+PUNTUALIDAD!AC20</f>
        <v>1</v>
      </c>
      <c r="H14" s="19">
        <f>+PUNTUALIDAD!AH20</f>
        <v>1</v>
      </c>
      <c r="I14" s="19">
        <f>+PUNTUALIDAD!AM20</f>
        <v>1</v>
      </c>
      <c r="J14" s="19"/>
      <c r="K14" s="19"/>
      <c r="L14" s="19">
        <f>+PUNTUALIDAD!BB20</f>
        <v>1</v>
      </c>
      <c r="M14" s="19">
        <f>+PUNTUALIDAD!BG20</f>
        <v>1</v>
      </c>
    </row>
    <row r="41" spans="10:17" x14ac:dyDescent="0.2">
      <c r="N41" s="21"/>
      <c r="P41" s="22"/>
      <c r="Q41" s="21"/>
    </row>
    <row r="42" spans="10:17" x14ac:dyDescent="0.2">
      <c r="N42" s="21"/>
      <c r="P42" s="22"/>
      <c r="Q42" s="21"/>
    </row>
    <row r="43" spans="10:17" x14ac:dyDescent="0.2">
      <c r="N43" s="21"/>
      <c r="P43" s="22"/>
      <c r="Q43" s="21"/>
    </row>
    <row r="44" spans="10:17" x14ac:dyDescent="0.2">
      <c r="N44" s="21"/>
      <c r="P44" s="22"/>
      <c r="Q44" s="21"/>
    </row>
    <row r="45" spans="10:17" x14ac:dyDescent="0.2">
      <c r="N45" s="21"/>
      <c r="P45" s="22"/>
      <c r="Q45" s="21"/>
    </row>
    <row r="46" spans="10:17" ht="12.75" customHeight="1" x14ac:dyDescent="0.2">
      <c r="N46" s="21"/>
      <c r="P46" s="22"/>
      <c r="Q46" s="21"/>
    </row>
    <row r="47" spans="10:17" ht="38.25" x14ac:dyDescent="0.2">
      <c r="J47" s="72" t="s">
        <v>33</v>
      </c>
      <c r="K47" s="72"/>
      <c r="L47" s="24" t="s">
        <v>77</v>
      </c>
      <c r="M47" s="24" t="s">
        <v>35</v>
      </c>
      <c r="N47" s="21"/>
    </row>
    <row r="48" spans="10:17" x14ac:dyDescent="0.2">
      <c r="J48" s="44" t="s">
        <v>82</v>
      </c>
      <c r="K48" s="27"/>
      <c r="L48" s="20">
        <v>0.99701046337817634</v>
      </c>
      <c r="M48" s="20">
        <v>0.77130044843049328</v>
      </c>
      <c r="N48" s="21"/>
      <c r="P48" s="16"/>
    </row>
    <row r="49" spans="1:16" x14ac:dyDescent="0.2">
      <c r="J49" s="44" t="s">
        <v>83</v>
      </c>
      <c r="K49" s="27"/>
      <c r="L49" s="20">
        <v>0.9921875</v>
      </c>
      <c r="M49" s="20">
        <v>0.54947916666666674</v>
      </c>
      <c r="N49" s="21"/>
      <c r="P49" s="16"/>
    </row>
    <row r="50" spans="1:16" x14ac:dyDescent="0.2">
      <c r="J50" s="44" t="s">
        <v>43</v>
      </c>
      <c r="K50" s="27"/>
      <c r="L50" s="20">
        <v>1</v>
      </c>
      <c r="M50" s="20">
        <v>1</v>
      </c>
      <c r="N50" s="21"/>
      <c r="P50" s="16"/>
    </row>
    <row r="51" spans="1:16" x14ac:dyDescent="0.2">
      <c r="J51" s="44" t="s">
        <v>84</v>
      </c>
      <c r="K51" s="27"/>
      <c r="L51" s="20">
        <v>0.95351925630810097</v>
      </c>
      <c r="M51" s="20">
        <v>0.69057104913678624</v>
      </c>
      <c r="N51" s="21"/>
      <c r="P51" s="16"/>
    </row>
    <row r="52" spans="1:16" x14ac:dyDescent="0.2">
      <c r="A52" s="5"/>
      <c r="B52" s="16"/>
      <c r="J52" s="44" t="s">
        <v>85</v>
      </c>
      <c r="K52" s="27"/>
      <c r="L52" s="20">
        <v>0.99497487437185927</v>
      </c>
      <c r="M52" s="20">
        <v>0.91959798994974873</v>
      </c>
      <c r="N52" s="21"/>
      <c r="P52" s="16"/>
    </row>
    <row r="53" spans="1:16" x14ac:dyDescent="0.2">
      <c r="B53" s="16"/>
    </row>
    <row r="54" spans="1:16" x14ac:dyDescent="0.2">
      <c r="B54" s="16"/>
    </row>
    <row r="55" spans="1:16" x14ac:dyDescent="0.2">
      <c r="B55" s="16"/>
    </row>
    <row r="56" spans="1:16" x14ac:dyDescent="0.2">
      <c r="B56" s="16"/>
    </row>
    <row r="57" spans="1:16" x14ac:dyDescent="0.2">
      <c r="B57" s="16"/>
    </row>
    <row r="58" spans="1:16" x14ac:dyDescent="0.2">
      <c r="B58" s="16"/>
    </row>
    <row r="64" spans="1:16" ht="12.75" customHeight="1" x14ac:dyDescent="0.2"/>
    <row r="65" spans="2:16" ht="38.25" x14ac:dyDescent="0.2">
      <c r="J65" s="77" t="s">
        <v>33</v>
      </c>
      <c r="K65" s="78"/>
      <c r="L65" s="24" t="str">
        <f>+L47</f>
        <v>Índice de puntualidad
(Ene-Dic)</v>
      </c>
      <c r="M65" s="24" t="s">
        <v>35</v>
      </c>
    </row>
    <row r="66" spans="2:16" x14ac:dyDescent="0.2">
      <c r="B66" s="16"/>
      <c r="J66" s="43" t="s">
        <v>3</v>
      </c>
      <c r="K66" s="27"/>
      <c r="L66" s="20">
        <v>1</v>
      </c>
      <c r="M66" s="20">
        <v>1</v>
      </c>
      <c r="P66" s="16"/>
    </row>
    <row r="67" spans="2:16" x14ac:dyDescent="0.2">
      <c r="J67" s="43" t="s">
        <v>76</v>
      </c>
      <c r="K67" s="27"/>
      <c r="L67" s="20">
        <v>0.98333333333333328</v>
      </c>
      <c r="M67" s="20">
        <v>0.98333333333333328</v>
      </c>
      <c r="P67" s="16"/>
    </row>
    <row r="68" spans="2:16" x14ac:dyDescent="0.2">
      <c r="J68" s="43" t="s">
        <v>86</v>
      </c>
      <c r="K68" s="27"/>
      <c r="L68" s="20">
        <v>1</v>
      </c>
      <c r="M68" s="20">
        <v>1</v>
      </c>
      <c r="P68" s="16"/>
    </row>
    <row r="69" spans="2:16" x14ac:dyDescent="0.2">
      <c r="J69" s="43" t="s">
        <v>87</v>
      </c>
      <c r="K69" s="27"/>
      <c r="L69" s="20">
        <v>0.97619047619047616</v>
      </c>
      <c r="M69" s="20">
        <v>0.97619047619047616</v>
      </c>
      <c r="P69" s="16"/>
    </row>
    <row r="70" spans="2:16" x14ac:dyDescent="0.2">
      <c r="J70" s="43" t="s">
        <v>88</v>
      </c>
      <c r="K70" s="27"/>
      <c r="L70" s="20">
        <v>0.94285714285714284</v>
      </c>
      <c r="M70" s="20">
        <v>0.94285714285714284</v>
      </c>
      <c r="P70" s="16"/>
    </row>
    <row r="76" spans="2:16" x14ac:dyDescent="0.2">
      <c r="B76" s="16"/>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6.5703125" style="49" customWidth="1"/>
    <col min="2" max="3" width="12.28515625" style="49" customWidth="1"/>
    <col min="4" max="4" width="12.5703125" style="49" customWidth="1"/>
    <col min="5" max="5" width="12.140625" style="49" customWidth="1"/>
    <col min="6" max="6" width="12.85546875" style="49" customWidth="1"/>
    <col min="7" max="7" width="12" style="49" customWidth="1"/>
    <col min="8" max="8" width="11.42578125" style="49" customWidth="1"/>
    <col min="9" max="9" width="12.42578125" style="49" customWidth="1"/>
    <col min="10" max="10" width="12.28515625" style="49" customWidth="1"/>
    <col min="11" max="11" width="12" style="49" customWidth="1"/>
    <col min="12" max="12" width="12.5703125" style="49" customWidth="1"/>
    <col min="13" max="13" width="12.28515625" style="49" customWidth="1"/>
    <col min="14" max="16384" width="11.42578125" style="49"/>
  </cols>
  <sheetData>
    <row r="1" spans="1:13" x14ac:dyDescent="0.25">
      <c r="A1"/>
      <c r="E1" s="50" t="s">
        <v>89</v>
      </c>
    </row>
    <row r="2" spans="1:13" x14ac:dyDescent="0.25">
      <c r="A2" s="49" t="s">
        <v>90</v>
      </c>
      <c r="B2" s="49" t="s">
        <v>91</v>
      </c>
    </row>
    <row r="3" spans="1:13" x14ac:dyDescent="0.25">
      <c r="A3" s="49" t="s">
        <v>92</v>
      </c>
      <c r="B3" s="49" t="s">
        <v>91</v>
      </c>
    </row>
    <row r="5" spans="1:13" x14ac:dyDescent="0.25">
      <c r="A5" s="49" t="s">
        <v>93</v>
      </c>
      <c r="B5" s="49" t="s">
        <v>94</v>
      </c>
      <c r="C5" s="49" t="s">
        <v>95</v>
      </c>
      <c r="D5" s="49" t="s">
        <v>96</v>
      </c>
      <c r="E5" s="49" t="s">
        <v>97</v>
      </c>
      <c r="F5" s="49" t="s">
        <v>98</v>
      </c>
      <c r="G5" s="49" t="s">
        <v>99</v>
      </c>
      <c r="H5" s="49" t="s">
        <v>100</v>
      </c>
      <c r="I5" s="49" t="s">
        <v>101</v>
      </c>
      <c r="J5" s="49" t="s">
        <v>102</v>
      </c>
      <c r="K5" s="49" t="s">
        <v>103</v>
      </c>
      <c r="L5" s="49" t="s">
        <v>104</v>
      </c>
      <c r="M5" s="49" t="s">
        <v>105</v>
      </c>
    </row>
    <row r="6" spans="1:13" x14ac:dyDescent="0.25">
      <c r="A6" s="56" t="s">
        <v>106</v>
      </c>
      <c r="B6" s="57">
        <v>15</v>
      </c>
      <c r="C6" s="57">
        <v>6</v>
      </c>
      <c r="D6" s="57">
        <v>8</v>
      </c>
      <c r="E6" s="57">
        <v>4</v>
      </c>
      <c r="F6" s="57">
        <v>4</v>
      </c>
      <c r="G6" s="57">
        <v>6</v>
      </c>
      <c r="H6" s="57">
        <v>2</v>
      </c>
      <c r="I6" s="57">
        <v>1</v>
      </c>
      <c r="J6" s="57">
        <v>3</v>
      </c>
      <c r="K6" s="57">
        <v>1</v>
      </c>
      <c r="L6" s="57">
        <v>2</v>
      </c>
      <c r="M6" s="57">
        <v>1</v>
      </c>
    </row>
    <row r="7" spans="1:13" x14ac:dyDescent="0.25">
      <c r="A7" s="58" t="s">
        <v>107</v>
      </c>
      <c r="B7" s="57">
        <v>5</v>
      </c>
      <c r="C7" s="57">
        <v>3</v>
      </c>
      <c r="D7" s="57">
        <v>8</v>
      </c>
      <c r="E7" s="57">
        <v>4</v>
      </c>
      <c r="F7" s="57">
        <v>4</v>
      </c>
      <c r="G7" s="57">
        <v>4</v>
      </c>
      <c r="H7" s="57">
        <v>2</v>
      </c>
      <c r="I7" s="57">
        <v>1</v>
      </c>
      <c r="J7" s="57">
        <v>3</v>
      </c>
      <c r="K7" s="57">
        <v>1</v>
      </c>
      <c r="L7" s="57">
        <v>2</v>
      </c>
      <c r="M7" s="57">
        <v>1</v>
      </c>
    </row>
    <row r="8" spans="1:13" x14ac:dyDescent="0.25">
      <c r="A8" s="58" t="s">
        <v>108</v>
      </c>
      <c r="B8" s="57">
        <v>1</v>
      </c>
      <c r="C8" s="57">
        <v>0</v>
      </c>
      <c r="D8" s="57">
        <v>0</v>
      </c>
      <c r="E8" s="57">
        <v>0</v>
      </c>
      <c r="F8" s="57">
        <v>0</v>
      </c>
      <c r="G8" s="57">
        <v>0</v>
      </c>
      <c r="H8" s="57">
        <v>0</v>
      </c>
      <c r="I8" s="57">
        <v>0</v>
      </c>
      <c r="J8" s="57">
        <v>0</v>
      </c>
      <c r="K8" s="57">
        <v>0</v>
      </c>
      <c r="L8" s="57">
        <v>0</v>
      </c>
      <c r="M8" s="57">
        <v>0</v>
      </c>
    </row>
    <row r="9" spans="1:13" x14ac:dyDescent="0.25">
      <c r="A9" s="58" t="s">
        <v>109</v>
      </c>
      <c r="B9" s="57">
        <v>0</v>
      </c>
      <c r="C9" s="57">
        <v>3</v>
      </c>
      <c r="D9" s="57">
        <v>0</v>
      </c>
      <c r="E9" s="57">
        <v>0</v>
      </c>
      <c r="F9" s="57">
        <v>0</v>
      </c>
      <c r="G9" s="57">
        <v>2</v>
      </c>
      <c r="H9" s="57">
        <v>0</v>
      </c>
      <c r="I9" s="57">
        <v>0</v>
      </c>
      <c r="J9" s="57">
        <v>0</v>
      </c>
      <c r="K9" s="57">
        <v>0</v>
      </c>
      <c r="L9" s="57">
        <v>0</v>
      </c>
      <c r="M9" s="57">
        <v>0</v>
      </c>
    </row>
    <row r="10" spans="1:13" x14ac:dyDescent="0.25">
      <c r="A10" s="58" t="s">
        <v>110</v>
      </c>
      <c r="B10" s="57">
        <v>9</v>
      </c>
      <c r="C10" s="57">
        <v>0</v>
      </c>
      <c r="D10" s="57">
        <v>0</v>
      </c>
      <c r="E10" s="57">
        <v>0</v>
      </c>
      <c r="F10" s="57">
        <v>0</v>
      </c>
      <c r="G10" s="57">
        <v>0</v>
      </c>
      <c r="H10" s="57">
        <v>0</v>
      </c>
      <c r="I10" s="57">
        <v>0</v>
      </c>
      <c r="J10" s="57">
        <v>0</v>
      </c>
      <c r="K10" s="57">
        <v>0</v>
      </c>
      <c r="L10" s="57">
        <v>0</v>
      </c>
      <c r="M10" s="57">
        <v>0</v>
      </c>
    </row>
    <row r="11" spans="1:13" x14ac:dyDescent="0.25">
      <c r="A11" s="53" t="s">
        <v>111</v>
      </c>
      <c r="B11" s="54">
        <v>77</v>
      </c>
      <c r="C11" s="54">
        <v>48</v>
      </c>
      <c r="D11" s="54">
        <v>42</v>
      </c>
      <c r="E11" s="54">
        <v>62</v>
      </c>
      <c r="F11" s="54">
        <v>58</v>
      </c>
      <c r="G11" s="54">
        <v>50</v>
      </c>
      <c r="H11" s="54">
        <v>74</v>
      </c>
      <c r="I11" s="54">
        <v>63</v>
      </c>
      <c r="J11" s="54">
        <v>38</v>
      </c>
      <c r="K11" s="54">
        <v>49</v>
      </c>
      <c r="L11" s="54">
        <v>57</v>
      </c>
      <c r="M11" s="54">
        <v>67</v>
      </c>
    </row>
    <row r="12" spans="1:13" x14ac:dyDescent="0.25">
      <c r="A12" s="55" t="s">
        <v>112</v>
      </c>
      <c r="B12" s="54">
        <v>68</v>
      </c>
      <c r="C12" s="54">
        <v>48</v>
      </c>
      <c r="D12" s="54">
        <v>42</v>
      </c>
      <c r="E12" s="54">
        <v>62</v>
      </c>
      <c r="F12" s="54">
        <v>58</v>
      </c>
      <c r="G12" s="54">
        <v>50</v>
      </c>
      <c r="H12" s="54">
        <v>74</v>
      </c>
      <c r="I12" s="54">
        <v>61</v>
      </c>
      <c r="J12" s="54">
        <v>37</v>
      </c>
      <c r="K12" s="54">
        <v>49</v>
      </c>
      <c r="L12" s="54">
        <v>57</v>
      </c>
      <c r="M12" s="54">
        <v>67</v>
      </c>
    </row>
    <row r="13" spans="1:13" x14ac:dyDescent="0.25">
      <c r="A13" s="55" t="s">
        <v>113</v>
      </c>
      <c r="B13" s="54">
        <v>2</v>
      </c>
      <c r="C13" s="54">
        <v>0</v>
      </c>
      <c r="D13" s="54">
        <v>0</v>
      </c>
      <c r="E13" s="54">
        <v>0</v>
      </c>
      <c r="F13" s="54">
        <v>0</v>
      </c>
      <c r="G13" s="54">
        <v>0</v>
      </c>
      <c r="H13" s="54">
        <v>0</v>
      </c>
      <c r="I13" s="54">
        <v>0</v>
      </c>
      <c r="J13" s="54">
        <v>0</v>
      </c>
      <c r="K13" s="54">
        <v>0</v>
      </c>
      <c r="L13" s="54">
        <v>0</v>
      </c>
      <c r="M13" s="54">
        <v>0</v>
      </c>
    </row>
    <row r="14" spans="1:13" x14ac:dyDescent="0.25">
      <c r="A14" s="55" t="s">
        <v>114</v>
      </c>
      <c r="B14" s="54">
        <v>0</v>
      </c>
      <c r="C14" s="54">
        <v>0</v>
      </c>
      <c r="D14" s="54">
        <v>0</v>
      </c>
      <c r="E14" s="54">
        <v>0</v>
      </c>
      <c r="F14" s="54">
        <v>0</v>
      </c>
      <c r="G14" s="54">
        <v>0</v>
      </c>
      <c r="H14" s="54">
        <v>0</v>
      </c>
      <c r="I14" s="54">
        <v>1</v>
      </c>
      <c r="J14" s="54">
        <v>0</v>
      </c>
      <c r="K14" s="54">
        <v>0</v>
      </c>
      <c r="L14" s="54">
        <v>0</v>
      </c>
      <c r="M14" s="54">
        <v>0</v>
      </c>
    </row>
    <row r="15" spans="1:13" x14ac:dyDescent="0.25">
      <c r="A15" s="55" t="s">
        <v>115</v>
      </c>
      <c r="B15" s="54">
        <v>0</v>
      </c>
      <c r="C15" s="54">
        <v>0</v>
      </c>
      <c r="D15" s="54">
        <v>0</v>
      </c>
      <c r="E15" s="54">
        <v>0</v>
      </c>
      <c r="F15" s="54">
        <v>0</v>
      </c>
      <c r="G15" s="54">
        <v>0</v>
      </c>
      <c r="H15" s="54">
        <v>0</v>
      </c>
      <c r="I15" s="54">
        <v>0</v>
      </c>
      <c r="J15" s="54">
        <v>1</v>
      </c>
      <c r="K15" s="54">
        <v>0</v>
      </c>
      <c r="L15" s="54">
        <v>0</v>
      </c>
      <c r="M15" s="54">
        <v>0</v>
      </c>
    </row>
    <row r="16" spans="1:13" x14ac:dyDescent="0.25">
      <c r="A16" s="55" t="s">
        <v>116</v>
      </c>
      <c r="B16" s="54">
        <v>7</v>
      </c>
      <c r="C16" s="54">
        <v>0</v>
      </c>
      <c r="D16" s="54">
        <v>0</v>
      </c>
      <c r="E16" s="54">
        <v>0</v>
      </c>
      <c r="F16" s="54">
        <v>0</v>
      </c>
      <c r="G16" s="54">
        <v>0</v>
      </c>
      <c r="H16" s="54">
        <v>0</v>
      </c>
      <c r="I16" s="54">
        <v>1</v>
      </c>
      <c r="J16" s="54">
        <v>0</v>
      </c>
      <c r="K16" s="54">
        <v>0</v>
      </c>
      <c r="L16" s="54">
        <v>0</v>
      </c>
      <c r="M16" s="54">
        <v>0</v>
      </c>
    </row>
    <row r="17" spans="1:13" x14ac:dyDescent="0.25">
      <c r="A17" s="52" t="s">
        <v>117</v>
      </c>
      <c r="B17" s="51">
        <v>92</v>
      </c>
      <c r="C17" s="51">
        <v>54</v>
      </c>
      <c r="D17" s="51">
        <v>50</v>
      </c>
      <c r="E17" s="51">
        <v>66</v>
      </c>
      <c r="F17" s="51">
        <v>62</v>
      </c>
      <c r="G17" s="51">
        <v>56</v>
      </c>
      <c r="H17" s="51">
        <v>76</v>
      </c>
      <c r="I17" s="51">
        <v>64</v>
      </c>
      <c r="J17" s="51">
        <v>41</v>
      </c>
      <c r="K17" s="51">
        <v>50</v>
      </c>
      <c r="L17" s="51">
        <v>59</v>
      </c>
      <c r="M17" s="51">
        <v>68</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H10"/>
  <sheetViews>
    <sheetView showGridLines="0" workbookViewId="0"/>
  </sheetViews>
  <sheetFormatPr baseColWidth="10" defaultRowHeight="15" x14ac:dyDescent="0.25"/>
  <cols>
    <col min="1" max="1" width="33.85546875" bestFit="1" customWidth="1"/>
    <col min="3" max="3" width="11.42578125" style="59"/>
    <col min="4" max="4" width="33.85546875" style="59" bestFit="1" customWidth="1"/>
    <col min="5" max="5" width="13.5703125" style="59" bestFit="1" customWidth="1"/>
    <col min="6" max="6" width="24.85546875" customWidth="1"/>
    <col min="7" max="16384" width="11.42578125" style="59"/>
  </cols>
  <sheetData>
    <row r="2" spans="4:8" x14ac:dyDescent="0.25">
      <c r="D2" s="60" t="s">
        <v>137</v>
      </c>
      <c r="E2" s="61" t="s">
        <v>138</v>
      </c>
    </row>
    <row r="3" spans="4:8" x14ac:dyDescent="0.25">
      <c r="D3" s="62" t="s">
        <v>139</v>
      </c>
      <c r="E3" s="63">
        <v>2536</v>
      </c>
    </row>
    <row r="4" spans="4:8" x14ac:dyDescent="0.25">
      <c r="D4" s="62" t="s">
        <v>140</v>
      </c>
      <c r="E4" s="63">
        <v>53</v>
      </c>
      <c r="G4" s="64"/>
    </row>
    <row r="5" spans="4:8" x14ac:dyDescent="0.25">
      <c r="D5" s="62" t="s">
        <v>141</v>
      </c>
      <c r="E5" s="63">
        <v>673</v>
      </c>
      <c r="G5" s="64"/>
    </row>
    <row r="6" spans="4:8" x14ac:dyDescent="0.25">
      <c r="D6" s="62" t="s">
        <v>143</v>
      </c>
      <c r="E6" s="63">
        <v>2</v>
      </c>
      <c r="G6"/>
      <c r="H6"/>
    </row>
    <row r="7" spans="4:8" x14ac:dyDescent="0.25">
      <c r="D7" s="62" t="s">
        <v>144</v>
      </c>
      <c r="E7" s="63">
        <v>1</v>
      </c>
      <c r="G7"/>
      <c r="H7"/>
    </row>
    <row r="8" spans="4:8" x14ac:dyDescent="0.25">
      <c r="D8" s="62" t="s">
        <v>142</v>
      </c>
      <c r="E8" s="63">
        <v>1</v>
      </c>
      <c r="G8"/>
      <c r="H8"/>
    </row>
    <row r="9" spans="4:8" x14ac:dyDescent="0.25">
      <c r="D9" s="62" t="s">
        <v>145</v>
      </c>
      <c r="E9" s="63">
        <v>8</v>
      </c>
      <c r="G9" s="64"/>
    </row>
    <row r="10" spans="4:8"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41" sqref="B41"/>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0"/>
      <c r="B3" s="40"/>
      <c r="C3" s="40"/>
    </row>
    <row r="4" spans="1:3" s="40" customFormat="1" x14ac:dyDescent="0.2">
      <c r="B4" s="37" t="s">
        <v>44</v>
      </c>
      <c r="C4" s="38" t="s">
        <v>118</v>
      </c>
    </row>
    <row r="5" spans="1:3" s="40" customFormat="1" ht="25.5" x14ac:dyDescent="0.2">
      <c r="B5" s="39" t="s">
        <v>46</v>
      </c>
      <c r="C5" s="39" t="s">
        <v>119</v>
      </c>
    </row>
    <row r="6" spans="1:3" s="40" customFormat="1" x14ac:dyDescent="0.2">
      <c r="B6" s="39" t="s">
        <v>45</v>
      </c>
      <c r="C6" s="39" t="s">
        <v>120</v>
      </c>
    </row>
    <row r="7" spans="1:3" s="40" customFormat="1" x14ac:dyDescent="0.2">
      <c r="B7" s="39" t="s">
        <v>47</v>
      </c>
      <c r="C7" s="39" t="s">
        <v>121</v>
      </c>
    </row>
    <row r="8" spans="1:3" s="40" customFormat="1" ht="38.25" x14ac:dyDescent="0.2">
      <c r="B8" s="39" t="s">
        <v>48</v>
      </c>
      <c r="C8" s="39" t="s">
        <v>122</v>
      </c>
    </row>
    <row r="9" spans="1:3" s="40" customFormat="1" x14ac:dyDescent="0.2">
      <c r="B9" s="39" t="s">
        <v>49</v>
      </c>
      <c r="C9" s="39" t="s">
        <v>123</v>
      </c>
    </row>
    <row r="10" spans="1:3" s="40" customFormat="1" ht="25.5" x14ac:dyDescent="0.2">
      <c r="B10" s="39" t="s">
        <v>50</v>
      </c>
      <c r="C10" s="39" t="s">
        <v>124</v>
      </c>
    </row>
    <row r="11" spans="1:3" s="40" customFormat="1" x14ac:dyDescent="0.2">
      <c r="B11" s="39" t="s">
        <v>51</v>
      </c>
      <c r="C11" s="39" t="s">
        <v>52</v>
      </c>
    </row>
    <row r="12" spans="1:3" s="40" customFormat="1" x14ac:dyDescent="0.2">
      <c r="B12" s="39" t="s">
        <v>53</v>
      </c>
      <c r="C12" s="39" t="s">
        <v>125</v>
      </c>
    </row>
    <row r="13" spans="1:3" s="40" customFormat="1" ht="25.5" x14ac:dyDescent="0.2">
      <c r="B13" s="39" t="s">
        <v>55</v>
      </c>
      <c r="C13" s="39" t="s">
        <v>56</v>
      </c>
    </row>
    <row r="14" spans="1:3" s="40" customFormat="1" ht="25.5" x14ac:dyDescent="0.2">
      <c r="B14" s="39" t="s">
        <v>54</v>
      </c>
      <c r="C14" s="39" t="s">
        <v>126</v>
      </c>
    </row>
    <row r="15" spans="1:3" s="40" customFormat="1" ht="38.25" x14ac:dyDescent="0.2">
      <c r="B15" s="39" t="s">
        <v>57</v>
      </c>
      <c r="C15" s="39" t="s">
        <v>127</v>
      </c>
    </row>
    <row r="16" spans="1:3" s="40" customFormat="1" ht="25.5" x14ac:dyDescent="0.2">
      <c r="B16" s="39" t="s">
        <v>58</v>
      </c>
      <c r="C16" s="39" t="s">
        <v>128</v>
      </c>
    </row>
    <row r="17" spans="1:3" s="40" customFormat="1" ht="25.5" x14ac:dyDescent="0.2">
      <c r="B17" s="39" t="s">
        <v>59</v>
      </c>
      <c r="C17" s="39" t="s">
        <v>129</v>
      </c>
    </row>
    <row r="18" spans="1:3" s="40" customFormat="1" ht="25.5" x14ac:dyDescent="0.2">
      <c r="B18" s="39" t="s">
        <v>60</v>
      </c>
      <c r="C18" s="39" t="s">
        <v>130</v>
      </c>
    </row>
    <row r="19" spans="1:3" s="40" customFormat="1" x14ac:dyDescent="0.2">
      <c r="B19" s="39" t="s">
        <v>61</v>
      </c>
      <c r="C19" s="39" t="s">
        <v>131</v>
      </c>
    </row>
    <row r="20" spans="1:3" s="40" customFormat="1" ht="51" x14ac:dyDescent="0.2">
      <c r="B20" s="39" t="s">
        <v>62</v>
      </c>
      <c r="C20" s="39" t="s">
        <v>132</v>
      </c>
    </row>
    <row r="21" spans="1:3" s="40" customFormat="1" x14ac:dyDescent="0.2">
      <c r="B21" s="39" t="s">
        <v>64</v>
      </c>
      <c r="C21" s="39" t="s">
        <v>133</v>
      </c>
    </row>
    <row r="22" spans="1:3" s="40" customFormat="1" x14ac:dyDescent="0.2">
      <c r="B22" s="39" t="s">
        <v>63</v>
      </c>
      <c r="C22" s="39" t="s">
        <v>134</v>
      </c>
    </row>
    <row r="23" spans="1:3" s="40" customFormat="1" ht="38.25" x14ac:dyDescent="0.2">
      <c r="B23" s="39" t="s">
        <v>65</v>
      </c>
      <c r="C23" s="39" t="s">
        <v>135</v>
      </c>
    </row>
    <row r="24" spans="1:3" s="40" customFormat="1" ht="25.5" x14ac:dyDescent="0.2">
      <c r="B24" s="39" t="s">
        <v>66</v>
      </c>
      <c r="C24" s="39" t="s">
        <v>136</v>
      </c>
    </row>
    <row r="25" spans="1:3" s="40" customFormat="1" x14ac:dyDescent="0.2">
      <c r="B25"/>
      <c r="C25"/>
    </row>
    <row r="26" spans="1:3" s="40" customFormat="1" x14ac:dyDescent="0.2">
      <c r="B26"/>
      <c r="C26"/>
    </row>
    <row r="27" spans="1:3" s="40" customFormat="1" x14ac:dyDescent="0.2">
      <c r="B27"/>
      <c r="C27"/>
    </row>
    <row r="28" spans="1:3" s="40" customFormat="1" x14ac:dyDescent="0.2">
      <c r="A28"/>
      <c r="B28"/>
      <c r="C28"/>
    </row>
    <row r="29" spans="1:3" s="40" customFormat="1" x14ac:dyDescent="0.2">
      <c r="A29"/>
      <c r="B29"/>
      <c r="C29"/>
    </row>
    <row r="30" spans="1:3" s="40" customFormat="1" x14ac:dyDescent="0.2">
      <c r="A30"/>
      <c r="B30"/>
      <c r="C30"/>
    </row>
    <row r="31" spans="1:3" s="40" customFormat="1" x14ac:dyDescent="0.2">
      <c r="A31"/>
      <c r="B31"/>
      <c r="C31"/>
    </row>
    <row r="32" spans="1:3" s="40" customFormat="1" x14ac:dyDescent="0.2">
      <c r="A32"/>
      <c r="B32"/>
      <c r="C32"/>
    </row>
    <row r="33" spans="1:3" s="40" customFormat="1" x14ac:dyDescent="0.2">
      <c r="A33"/>
      <c r="B33"/>
      <c r="C33"/>
    </row>
    <row r="34" spans="1:3" s="4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2017-03-24T22:17:35Z</dcterms:modified>
</cp:coreProperties>
</file>