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pivotTables/pivotTable1.xml" ContentType="application/vnd.openxmlformats-officedocument.spreadsheetml.pivotTable+xml"/>
  <Override PartName="/xl/drawings/drawing2.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jnequizm\Desktop\Ernesto Puntualidad y quejas VF\Indice de puntualidad\PUBLICACIONES\2017\REGION 5\"/>
    </mc:Choice>
  </mc:AlternateContent>
  <bookViews>
    <workbookView xWindow="0" yWindow="0" windowWidth="21600" windowHeight="9735" tabRatio="496"/>
  </bookViews>
  <sheets>
    <sheet name="PUNTUALIDAD" sheetId="19" r:id="rId1"/>
    <sheet name="Gráficos Índice de Puntualidad" sheetId="20" r:id="rId2"/>
    <sheet name="Detalle Total de Causas" sheetId="21" r:id="rId3"/>
    <sheet name="Graficas Demoras" sheetId="22" r:id="rId4"/>
    <sheet name="Notas" sheetId="17" r:id="rId5"/>
  </sheets>
  <calcPr calcId="152511"/>
  <pivotCaches>
    <pivotCache cacheId="760" r:id="rId6"/>
  </pivotCaches>
</workbook>
</file>

<file path=xl/calcChain.xml><?xml version="1.0" encoding="utf-8"?>
<calcChain xmlns="http://schemas.openxmlformats.org/spreadsheetml/2006/main">
  <c r="A3" i="20" l="1"/>
  <c r="L65" i="20" l="1"/>
  <c r="BJ20" i="19" l="1"/>
  <c r="M8" i="20" s="1"/>
  <c r="BB20" i="19"/>
  <c r="L14" i="20" s="1"/>
  <c r="AZ20" i="19"/>
  <c r="AY20" i="19"/>
  <c r="AW20" i="19"/>
  <c r="BJ14" i="19"/>
  <c r="M7" i="20" s="1"/>
  <c r="BI14" i="19"/>
  <c r="BH14" i="19"/>
  <c r="BE14" i="19"/>
  <c r="L7" i="20" s="1"/>
  <c r="BD14" i="19"/>
  <c r="BB14" i="19"/>
  <c r="L13" i="20" s="1"/>
  <c r="AZ14" i="19"/>
  <c r="K7" i="20" s="1"/>
  <c r="AX14" i="19"/>
  <c r="AW14" i="19"/>
  <c r="K13" i="20" s="1"/>
  <c r="BN20" i="19"/>
  <c r="BC20" i="19"/>
  <c r="AY14" i="19" l="1"/>
  <c r="BC14" i="19"/>
  <c r="BG14" i="19"/>
  <c r="M13" i="20" s="1"/>
  <c r="BG20" i="19"/>
  <c r="M14" i="20" s="1"/>
  <c r="BD20" i="19"/>
  <c r="BO20" i="19"/>
  <c r="BP20" i="19"/>
  <c r="BM20" i="19"/>
  <c r="BH20" i="19"/>
  <c r="AX20" i="19"/>
  <c r="BI20" i="19"/>
  <c r="BE20" i="19"/>
  <c r="L8" i="20" s="1"/>
  <c r="AS14" i="19" l="1"/>
  <c r="D14" i="19"/>
  <c r="B13" i="20" s="1"/>
  <c r="AR20" i="19"/>
  <c r="AC20" i="19"/>
  <c r="G14" i="20" s="1"/>
  <c r="AS20" i="19"/>
  <c r="AN20" i="19"/>
  <c r="AI20" i="19"/>
  <c r="AD20" i="19"/>
  <c r="X20" i="19"/>
  <c r="F14" i="20" s="1"/>
  <c r="S20" i="19"/>
  <c r="E14" i="20" s="1"/>
  <c r="N20" i="19"/>
  <c r="D14" i="20" s="1"/>
  <c r="I20" i="19"/>
  <c r="C14" i="20" s="1"/>
  <c r="D20" i="19"/>
  <c r="B14" i="20" s="1"/>
  <c r="AH20" i="19"/>
  <c r="H14" i="20" s="1"/>
  <c r="AM20" i="19"/>
  <c r="I14" i="20" s="1"/>
  <c r="Y20" i="19"/>
  <c r="T20" i="19"/>
  <c r="O20" i="19"/>
  <c r="J20" i="19"/>
  <c r="E20" i="19"/>
  <c r="AR14" i="19"/>
  <c r="J13" i="20" s="1"/>
  <c r="AM14" i="19"/>
  <c r="I13" i="20" s="1"/>
  <c r="AH14" i="19"/>
  <c r="H13" i="20" s="1"/>
  <c r="Y14" i="19"/>
  <c r="T14" i="19"/>
  <c r="J14" i="19"/>
  <c r="N14" i="19"/>
  <c r="D13" i="20" s="1"/>
  <c r="AI14" i="19"/>
  <c r="X14" i="19"/>
  <c r="F13" i="20" s="1"/>
  <c r="AC14" i="19"/>
  <c r="G13" i="20" s="1"/>
  <c r="AA14" i="19" l="1"/>
  <c r="F7" i="20" s="1"/>
  <c r="AK20" i="19"/>
  <c r="H8" i="20" s="1"/>
  <c r="AJ20" i="19"/>
  <c r="AT20" i="19"/>
  <c r="G20" i="19"/>
  <c r="B8" i="20" s="1"/>
  <c r="Q20" i="19"/>
  <c r="D8" i="20" s="1"/>
  <c r="AA20" i="19"/>
  <c r="F8" i="20" s="1"/>
  <c r="AU20" i="19"/>
  <c r="K20" i="19"/>
  <c r="U20" i="19"/>
  <c r="AE20" i="19"/>
  <c r="AO20" i="19"/>
  <c r="L20" i="19"/>
  <c r="C8" i="20" s="1"/>
  <c r="V20" i="19"/>
  <c r="E8" i="20" s="1"/>
  <c r="AF20" i="19"/>
  <c r="G8" i="20" s="1"/>
  <c r="AP20" i="19"/>
  <c r="I8" i="20" s="1"/>
  <c r="F20" i="19"/>
  <c r="P20" i="19"/>
  <c r="Z20" i="19"/>
  <c r="U14" i="19"/>
  <c r="AO14" i="19"/>
  <c r="V14" i="19"/>
  <c r="E7" i="20" s="1"/>
  <c r="K14" i="19"/>
  <c r="AE14" i="19"/>
  <c r="F14" i="19"/>
  <c r="P14" i="19"/>
  <c r="Z14" i="19"/>
  <c r="AJ14" i="19"/>
  <c r="AT14" i="19"/>
  <c r="AU14" i="19" l="1"/>
  <c r="J7" i="20" s="1"/>
  <c r="AP14" i="19"/>
  <c r="I7" i="20" s="1"/>
  <c r="Q14" i="19"/>
  <c r="D7" i="20" s="1"/>
  <c r="G14" i="19"/>
  <c r="B7" i="20" s="1"/>
  <c r="L14" i="19"/>
  <c r="C7" i="20" s="1"/>
  <c r="AK14" i="19"/>
  <c r="H7" i="20" s="1"/>
  <c r="AF14" i="19"/>
  <c r="G7" i="20" s="1"/>
  <c r="BM14" i="19" l="1"/>
  <c r="BP14" i="19"/>
  <c r="BN14" i="19"/>
  <c r="BO14" i="19"/>
  <c r="E14" i="19" l="1"/>
  <c r="O14" i="19"/>
  <c r="AN14" i="19"/>
  <c r="AD14" i="19"/>
  <c r="S14" i="19"/>
  <c r="E13" i="20" s="1"/>
  <c r="I14" i="19"/>
  <c r="C13" i="20" s="1"/>
</calcChain>
</file>

<file path=xl/sharedStrings.xml><?xml version="1.0" encoding="utf-8"?>
<sst xmlns="http://schemas.openxmlformats.org/spreadsheetml/2006/main" count="435" uniqueCount="146">
  <si>
    <t>Aeroméxico Connect (Aerolitoral)</t>
  </si>
  <si>
    <t>Interjet (ABC Aerolíneas)</t>
  </si>
  <si>
    <t>Magnicharters (Grupo Aéreo Monterrey)</t>
  </si>
  <si>
    <t>Air Canada</t>
  </si>
  <si>
    <t>Volaris (Concesionaria Vuela Cia de Aviación)</t>
  </si>
  <si>
    <r>
      <t xml:space="preserve">EMPRESAS NACIONALES/ </t>
    </r>
    <r>
      <rPr>
        <b/>
        <i/>
        <sz val="11"/>
        <rFont val="Arial"/>
        <family val="2"/>
      </rPr>
      <t>DOMESTIC AIR CARRIER</t>
    </r>
  </si>
  <si>
    <t>ESTADÍSTICA POR EMPRESA / AIR CARRIER STATISTICS</t>
  </si>
  <si>
    <r>
      <t>EN SERVICIO REGULAR INTERNACIONAL/</t>
    </r>
    <r>
      <rPr>
        <b/>
        <i/>
        <sz val="10"/>
        <rFont val="Arial"/>
        <family val="2"/>
      </rPr>
      <t xml:space="preserve"> SCHEDULED INTERNATIONAL SERVICE</t>
    </r>
  </si>
  <si>
    <r>
      <t>EMPRESAS INTERNACIONALES/ FOREIGN</t>
    </r>
    <r>
      <rPr>
        <b/>
        <i/>
        <sz val="10"/>
        <rFont val="Arial"/>
        <family val="2"/>
      </rPr>
      <t xml:space="preserve"> AIR CARRIER</t>
    </r>
  </si>
  <si>
    <t>Mar/Mar</t>
  </si>
  <si>
    <t>AIJ</t>
  </si>
  <si>
    <t>GMT</t>
  </si>
  <si>
    <t>SLI</t>
  </si>
  <si>
    <t>VOI</t>
  </si>
  <si>
    <t>ACA</t>
  </si>
  <si>
    <t>E m p r e s a / Air Carrier</t>
  </si>
  <si>
    <t>ÍNDICE DE PUNTUALIDAD/ PUNCTUALITY INDEX</t>
  </si>
  <si>
    <t>IATA</t>
  </si>
  <si>
    <t>Promedio Norte América/ North America Average</t>
  </si>
  <si>
    <t>Índice Puntualidad</t>
  </si>
  <si>
    <t>Feb/Feb</t>
  </si>
  <si>
    <t>Abr/Apr</t>
  </si>
  <si>
    <t>May/May</t>
  </si>
  <si>
    <t>Jun/Jun</t>
  </si>
  <si>
    <t>Jul/Jul</t>
  </si>
  <si>
    <t>Ago/Aug</t>
  </si>
  <si>
    <t>Sep/Sep</t>
  </si>
  <si>
    <t>Oct/Oct</t>
  </si>
  <si>
    <t>Nov/Nov</t>
  </si>
  <si>
    <t>Dic/Dec</t>
  </si>
  <si>
    <r>
      <t>Ene/</t>
    </r>
    <r>
      <rPr>
        <b/>
        <i/>
        <sz val="10"/>
        <color theme="0"/>
        <rFont val="Arial"/>
        <family val="2"/>
      </rPr>
      <t>Jan</t>
    </r>
  </si>
  <si>
    <t>Mexicanas</t>
  </si>
  <si>
    <t>Norteamericanas</t>
  </si>
  <si>
    <t>Aerolínea</t>
  </si>
  <si>
    <t>Índice de Puntualidad Promedio</t>
  </si>
  <si>
    <t>Dentro del  Horario</t>
  </si>
  <si>
    <r>
      <t>EN SERVICIO REGULAR/ SCHEDULED</t>
    </r>
    <r>
      <rPr>
        <b/>
        <i/>
        <sz val="10"/>
        <rFont val="Arial"/>
        <family val="2"/>
      </rPr>
      <t xml:space="preserve"> SERVICE</t>
    </r>
  </si>
  <si>
    <t>Promedio Empresas Nacionales</t>
  </si>
  <si>
    <t>Total de Operaciones</t>
  </si>
  <si>
    <t>% de Operaciones a Tiempo</t>
  </si>
  <si>
    <t>% de Operaciones con Demora</t>
  </si>
  <si>
    <t>% de Operaciones con Demora Imputable a la Aerolínea</t>
  </si>
  <si>
    <t>LCT</t>
  </si>
  <si>
    <t>Transportes Aéreos Regionales (TAR)</t>
  </si>
  <si>
    <t>Concepto</t>
  </si>
  <si>
    <t>Accidente por un tercero</t>
  </si>
  <si>
    <t>Accidente*</t>
  </si>
  <si>
    <t>Aerocares</t>
  </si>
  <si>
    <t xml:space="preserve">Aplicación de control de flujo </t>
  </si>
  <si>
    <t>Autoridades</t>
  </si>
  <si>
    <t>Carga*</t>
  </si>
  <si>
    <t>Comisariato*</t>
  </si>
  <si>
    <t xml:space="preserve">Falta de alimentos, carga de alimentos tarde, etc. </t>
  </si>
  <si>
    <t>Evento ocasional</t>
  </si>
  <si>
    <t>Incidente por un tercero</t>
  </si>
  <si>
    <t>Incidente*</t>
  </si>
  <si>
    <t>Todo aquel suceso relacionado con la utilización de una aeronave que no llegue a ser accidente, que afecte o pueda afectar la seguridad de las operaciones.</t>
  </si>
  <si>
    <t>Infraestructura aeroportuaria</t>
  </si>
  <si>
    <t>Mantenimiento aeronaves*</t>
  </si>
  <si>
    <t>Meteorología</t>
  </si>
  <si>
    <t>Operaciones aerolínea*</t>
  </si>
  <si>
    <t>Pasillos</t>
  </si>
  <si>
    <t>Rampa aerolínea*</t>
  </si>
  <si>
    <t>Repercusiones por un tercero</t>
  </si>
  <si>
    <t>Repercusiones*</t>
  </si>
  <si>
    <t>Trafico/documentación*</t>
  </si>
  <si>
    <t>Tripulaciones*</t>
  </si>
  <si>
    <t xml:space="preserve">Fuente: Comandancia del Aeropuerto, Subcomité de Demoras
</t>
  </si>
  <si>
    <t>Promedio % de Operaciones a Tiempo</t>
  </si>
  <si>
    <t>WG</t>
  </si>
  <si>
    <t>Sunwing (Sunwing Airlines)</t>
  </si>
  <si>
    <t>WS</t>
  </si>
  <si>
    <t>West Jet (Westjet Airlines Ltd)</t>
  </si>
  <si>
    <t>TS</t>
  </si>
  <si>
    <t>Air Transat (Transat A. T.)</t>
  </si>
  <si>
    <t>OO</t>
  </si>
  <si>
    <t>Skywest Airlines</t>
  </si>
  <si>
    <t>Índice de puntualidad
(Ene-Dic)</t>
  </si>
  <si>
    <t>Total Anual 2016  (Ene-Dic)
Empresas Nacionales</t>
  </si>
  <si>
    <t>Total Anual 2016 (Ene- Dic)
Empresas Internacionales</t>
  </si>
  <si>
    <t>AEROPUERTO INTERNACIONAL DE HUATULCO</t>
  </si>
  <si>
    <t>-</t>
  </si>
  <si>
    <t>Interjet</t>
  </si>
  <si>
    <t>Magnicharters</t>
  </si>
  <si>
    <t>Aeroméxico Connect</t>
  </si>
  <si>
    <t>Volaris</t>
  </si>
  <si>
    <t xml:space="preserve">Air Transat </t>
  </si>
  <si>
    <t>Sunwing</t>
  </si>
  <si>
    <t>West Jet</t>
  </si>
  <si>
    <t>*Imputables a la Aerolínea</t>
  </si>
  <si>
    <t>Nacionalidad</t>
  </si>
  <si>
    <t>(Todas)</t>
  </si>
  <si>
    <t>Empresa</t>
  </si>
  <si>
    <t>Etiquetas de fila</t>
  </si>
  <si>
    <t>Suma de Ene</t>
  </si>
  <si>
    <t>Suma de Feb</t>
  </si>
  <si>
    <t>Suma de Mar</t>
  </si>
  <si>
    <t>Suma de Abr</t>
  </si>
  <si>
    <t>Suma de May</t>
  </si>
  <si>
    <t>Suma de Jun</t>
  </si>
  <si>
    <t>Suma de Jul</t>
  </si>
  <si>
    <t>Suma de Aug</t>
  </si>
  <si>
    <t>Suma de Sep</t>
  </si>
  <si>
    <t>Suma de Oct</t>
  </si>
  <si>
    <t>Suma de Nov</t>
  </si>
  <si>
    <t>Suma de Dec</t>
  </si>
  <si>
    <t>Imputable</t>
  </si>
  <si>
    <t>MANTENIMIENTO AERONAVES*</t>
  </si>
  <si>
    <t>TRAFICO/DOCUMENTACION*</t>
  </si>
  <si>
    <t>OPERACIONES AEROLINEA*</t>
  </si>
  <si>
    <t>TRIPULACIONES*</t>
  </si>
  <si>
    <t>No Imputable</t>
  </si>
  <si>
    <t xml:space="preserve">APLICACIÓN DE CONTROL DE FLUJO </t>
  </si>
  <si>
    <t>REPERCUCIONES POR UN TERCERO</t>
  </si>
  <si>
    <t>OTROS (ESPECIFICAR)</t>
  </si>
  <si>
    <t>EVENTO OCASIONAL</t>
  </si>
  <si>
    <t>METEOROLOGIA</t>
  </si>
  <si>
    <t>Total general</t>
  </si>
  <si>
    <t>Descripción de las Causas de las Demoras</t>
  </si>
  <si>
    <t>Todo suceso por el que se cause la muerte o lesiones graves a personas a bordo de la aeronave o bien, se ocasionen daños o roturas estructurales a la aeronave, o por el que la aeronave desaparezca o se encuentre en un lugar inaccesible</t>
  </si>
  <si>
    <t>Aquel accidente no relacionado a la aerolínea (Instituciones, organismos, empresas, individuos, entre otros)</t>
  </si>
  <si>
    <t>Falta de “aerocares” y/o deficiencia en el servicio (vehículo que facilita el transporte de pasajeros y equipaje)</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</si>
  <si>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</si>
  <si>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Falta de personal o trabajo deficiente, Aduana, Migración, SAGARPA, PFP, PGR, SENASICA, Sanidad.</t>
  </si>
  <si>
    <t>Errores documentando material no permitido, sobreventa de los espacios para carga, falta de guías de carga que se transporta, aceptación tardía, llegada tarde al avión, empaque inadecuado, etc.</t>
  </si>
  <si>
    <t>Amenaza de bomba, salida/entrada del avión presidencial, activación de áreas militares y/o operaciones militares, etc.</t>
  </si>
  <si>
    <t>Aquel incidente no relacionado a la aerolínea (Colisiones en el remolque, daño en la Carga/Descarga, golpes al avión en la plataforma, entre otros)</t>
  </si>
  <si>
    <t>Saturación de filtros de seguridad, demoras ocasionadas por falta de pantallas, información deficiente o con información errónea, mantenimiento de las áreas operacionales, falta o inadecuada limpieza de las áreas operacionales, plataforma congestionada, entre otros.</t>
  </si>
  <si>
    <t>Falta del personal, espera de refacciones, cambio de avión por razones técnicas, entrega tarde del avión por servicio programado o no programado de mantenimiento, falta de partes en almacén, etc.</t>
  </si>
  <si>
    <t>Reportes de tiempo de la estación de salida (bajo limites), Reportes de tiempo de ruta o alterno (bajo limites),  Reportes de tiempo de la estación de destino (bajo limites), Vientos en contra, etc. (Lluvia, neblina, tormentas eléctricas, nieve)</t>
  </si>
  <si>
    <t>Solicitud del capitán para procedimiento de seguridad, requerimientos operacionales, combustible adicional, cambio en el plan de vuelo, entre otros.</t>
  </si>
  <si>
    <t>Falla del equipo o deficiencia en la prestación del servicio.</t>
  </si>
  <si>
    <t>Lentitud en la carga/descarga del avión por falta o insuficiencia del personal, complicación por la carga voluminosa, falta o falla de equipo de apoyo en tierra, retraso en la limpieza del avión, abastecimiento o descarga de combustible, equipo de servicio, falta o desperfecto mecánico de escaleras para pasajeros, planta de corriente eléctrica, tractor para remolque del avión, etc</t>
  </si>
  <si>
    <t>Originadas por la propia aerolínea (Generadas desde el aeropuerto de origen o aeropuerto intermedio)</t>
  </si>
  <si>
    <t>Originadas por otra empresa, autoridades, etc. (Desde el aeropuerto de origen o aeropuerto intermedio)</t>
  </si>
  <si>
    <t>Abordaje (abordaje lento, discrepancia en número de pasajeros, etc.), sobreventa, localización o espera de pasajeros en tránsito, errores al documentar, cierre tarde del vuelo, bajando equipaje voluminoso, bajando equipaje de pasajero que no abordó, falla en el manejo de pasajeros discapacitados, falla del sistema de documentación.</t>
  </si>
  <si>
    <t>Asignación errónea de tripulación, esperando tripulación de reserva, tripulación presentándose tarde, procedimientos de salida tardíos</t>
  </si>
  <si>
    <t>Detalle</t>
  </si>
  <si>
    <t>Operaciones</t>
  </si>
  <si>
    <t>Operaciones a Tiempo</t>
  </si>
  <si>
    <t>Operaciones Imputables</t>
  </si>
  <si>
    <t xml:space="preserve">Aplicación De Control De Flujo </t>
  </si>
  <si>
    <t>Otros (Especificar)</t>
  </si>
  <si>
    <t>Repercuciones Por Un Tercero</t>
  </si>
  <si>
    <t>Evento Ocasional</t>
  </si>
  <si>
    <t>Varios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</si>
</sst>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00\ &quot;€&quot;_-;\-* #,##0.00\ &quot;€&quot;_-;_-* &quot;-&quot;??\ &quot;€&quot;_-;_-@_-"/>
    <numFmt numFmtId="165" formatCode="_-* #,##0_-;\-* #,##0_-;_-* &quot;-&quot;??_-;_-@_-"/>
    <numFmt numFmtId="166" formatCode="0.0%"/>
    <numFmt numFmtId="167" formatCode="_-[$€-2]* #,##0.00_-;\-[$€-2]* #,##0.00_-;_-[$€-2]* &quot;-&quot;??_-"/>
  </numFmts>
  <fonts count="5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9"/>
      <name val="Arial"/>
      <family val="2"/>
    </font>
    <font>
      <b/>
      <sz val="10"/>
      <color theme="0"/>
      <name val="Arial"/>
      <family val="2"/>
    </font>
    <font>
      <b/>
      <i/>
      <sz val="10"/>
      <color theme="0"/>
      <name val="Arial"/>
      <family val="2"/>
    </font>
    <font>
      <sz val="10"/>
      <color theme="0"/>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11"/>
      <color theme="1"/>
      <name val="Calibri"/>
      <family val="2"/>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0"/>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5" tint="0.59999389629810485"/>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107">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4" borderId="0" applyNumberFormat="0" applyBorder="0" applyAlignment="0" applyProtection="0"/>
    <xf numFmtId="0" fontId="14" fillId="16" borderId="1" applyNumberFormat="0" applyAlignment="0" applyProtection="0"/>
    <xf numFmtId="0" fontId="15" fillId="17" borderId="2" applyNumberFormat="0" applyAlignment="0" applyProtection="0"/>
    <xf numFmtId="0" fontId="16" fillId="0" borderId="3" applyNumberFormat="0" applyFill="0" applyAlignment="0" applyProtection="0"/>
    <xf numFmtId="0" fontId="17" fillId="0" borderId="0" applyNumberForma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18" fillId="7" borderId="1" applyNumberFormat="0" applyAlignment="0" applyProtection="0"/>
    <xf numFmtId="164" fontId="7" fillId="0" borderId="0" applyFont="0" applyFill="0" applyBorder="0" applyAlignment="0" applyProtection="0"/>
    <xf numFmtId="0" fontId="19" fillId="3" borderId="0" applyNumberFormat="0" applyBorder="0" applyAlignment="0" applyProtection="0"/>
    <xf numFmtId="0" fontId="20" fillId="22" borderId="0" applyNumberFormat="0" applyBorder="0" applyAlignment="0" applyProtection="0"/>
    <xf numFmtId="0" fontId="7" fillId="23" borderId="4" applyNumberFormat="0" applyFont="0" applyAlignment="0" applyProtection="0"/>
    <xf numFmtId="0" fontId="21" fillId="16" borderId="5"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17" fillId="0" borderId="8" applyNumberFormat="0" applyFill="0" applyAlignment="0" applyProtection="0"/>
    <xf numFmtId="0" fontId="27" fillId="0" borderId="9" applyNumberFormat="0" applyFill="0" applyAlignment="0" applyProtection="0"/>
    <xf numFmtId="0" fontId="6" fillId="0" borderId="0"/>
    <xf numFmtId="9" fontId="30" fillId="0" borderId="0" applyFont="0" applyFill="0" applyBorder="0" applyAlignment="0" applyProtection="0"/>
    <xf numFmtId="43" fontId="35" fillId="0" borderId="0" applyFont="0" applyFill="0" applyBorder="0" applyAlignment="0" applyProtection="0"/>
    <xf numFmtId="0" fontId="7" fillId="0" borderId="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8" fillId="4" borderId="0" applyNumberFormat="0" applyBorder="0" applyAlignment="0" applyProtection="0"/>
    <xf numFmtId="0" fontId="39" fillId="16" borderId="1" applyNumberFormat="0" applyAlignment="0" applyProtection="0"/>
    <xf numFmtId="0" fontId="40" fillId="1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21" borderId="0" applyNumberFormat="0" applyBorder="0" applyAlignment="0" applyProtection="0"/>
    <xf numFmtId="0" fontId="43" fillId="7" borderId="1" applyNumberFormat="0" applyAlignment="0" applyProtection="0"/>
    <xf numFmtId="167" fontId="7" fillId="0" borderId="0" applyFont="0" applyFill="0" applyBorder="0" applyAlignment="0" applyProtection="0"/>
    <xf numFmtId="0" fontId="44" fillId="3" borderId="0" applyNumberFormat="0" applyBorder="0" applyAlignment="0" applyProtection="0"/>
    <xf numFmtId="0" fontId="45" fillId="22" borderId="0" applyNumberFormat="0" applyBorder="0" applyAlignment="0" applyProtection="0"/>
    <xf numFmtId="0" fontId="11" fillId="0" borderId="0"/>
    <xf numFmtId="0" fontId="11" fillId="0" borderId="0"/>
    <xf numFmtId="0" fontId="7" fillId="0" borderId="0"/>
    <xf numFmtId="0" fontId="7" fillId="0" borderId="0"/>
    <xf numFmtId="0" fontId="5" fillId="0" borderId="0"/>
    <xf numFmtId="0" fontId="11" fillId="0" borderId="0"/>
    <xf numFmtId="0" fontId="36" fillId="23" borderId="4" applyNumberFormat="0" applyFont="0" applyAlignment="0" applyProtection="0"/>
    <xf numFmtId="0" fontId="46" fillId="16"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xf numFmtId="0" fontId="5" fillId="0" borderId="0"/>
    <xf numFmtId="0" fontId="4" fillId="0" borderId="0"/>
    <xf numFmtId="0" fontId="3" fillId="0" borderId="0"/>
    <xf numFmtId="9" fontId="7" fillId="0" borderId="0" applyFont="0" applyFill="0" applyBorder="0" applyAlignment="0" applyProtection="0"/>
    <xf numFmtId="43" fontId="7" fillId="0" borderId="0" applyFont="0" applyFill="0" applyBorder="0" applyAlignment="0" applyProtection="0"/>
    <xf numFmtId="0" fontId="3" fillId="0" borderId="0"/>
    <xf numFmtId="0" fontId="3" fillId="0" borderId="0"/>
    <xf numFmtId="0" fontId="3" fillId="0" borderId="0"/>
    <xf numFmtId="0" fontId="3" fillId="0" borderId="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79">
    <xf numFmtId="0" fontId="0" fillId="0" borderId="0" xfId="0"/>
    <xf numFmtId="0" fontId="0" fillId="0" borderId="10" xfId="0" applyFill="1" applyBorder="1"/>
    <xf numFmtId="0" fontId="0" fillId="0" borderId="0" xfId="0" applyFill="1" applyBorder="1"/>
    <xf numFmtId="0" fontId="8" fillId="0" borderId="0" xfId="0" applyFont="1" applyFill="1"/>
    <xf numFmtId="0" fontId="8" fillId="0" borderId="0" xfId="0" applyFont="1"/>
    <xf numFmtId="0" fontId="0" fillId="0" borderId="10" xfId="0" applyFill="1" applyBorder="1" applyAlignment="1">
      <alignment horizontal="left"/>
    </xf>
    <xf numFmtId="165" fontId="8" fillId="24" borderId="10" xfId="0" applyNumberFormat="1" applyFont="1" applyFill="1" applyBorder="1" applyAlignment="1">
      <alignment horizontal="center"/>
    </xf>
    <xf numFmtId="0" fontId="0" fillId="0" borderId="0" xfId="0" applyAlignment="1">
      <alignment horizontal="left"/>
    </xf>
    <xf numFmtId="0" fontId="28" fillId="0" borderId="0" xfId="0" applyFont="1" applyAlignment="1">
      <alignment horizontal="left"/>
    </xf>
    <xf numFmtId="0" fontId="8" fillId="0" borderId="0" xfId="0" applyFont="1" applyFill="1" applyAlignment="1">
      <alignment horizontal="left"/>
    </xf>
    <xf numFmtId="0" fontId="9" fillId="0" borderId="0" xfId="0" applyFont="1" applyFill="1" applyAlignment="1">
      <alignment horizontal="left"/>
    </xf>
    <xf numFmtId="9" fontId="0" fillId="0" borderId="0" xfId="44" applyFont="1" applyFill="1" applyBorder="1"/>
    <xf numFmtId="9" fontId="8" fillId="24" borderId="10" xfId="44" applyFont="1" applyFill="1" applyBorder="1" applyAlignment="1">
      <alignment horizontal="right"/>
    </xf>
    <xf numFmtId="0" fontId="31" fillId="0" borderId="0" xfId="0" applyFont="1"/>
    <xf numFmtId="3" fontId="0" fillId="0" borderId="10" xfId="0" applyNumberFormat="1" applyFill="1" applyBorder="1"/>
    <xf numFmtId="0" fontId="8" fillId="24" borderId="10" xfId="0" applyFont="1" applyFill="1" applyBorder="1" applyAlignment="1">
      <alignment wrapText="1"/>
    </xf>
    <xf numFmtId="9" fontId="0" fillId="0" borderId="0" xfId="0" applyNumberFormat="1"/>
    <xf numFmtId="0" fontId="8" fillId="0" borderId="0" xfId="0" applyFont="1" applyAlignment="1"/>
    <xf numFmtId="0" fontId="7" fillId="0" borderId="10" xfId="0" applyFont="1" applyBorder="1" applyAlignment="1">
      <alignment horizontal="left" vertical="center"/>
    </xf>
    <xf numFmtId="9" fontId="0" fillId="0" borderId="11" xfId="44" applyFont="1" applyBorder="1" applyAlignment="1">
      <alignment horizontal="center"/>
    </xf>
    <xf numFmtId="9" fontId="0" fillId="0" borderId="10" xfId="0" applyNumberFormat="1" applyBorder="1" applyAlignment="1">
      <alignment horizontal="center" wrapText="1"/>
    </xf>
    <xf numFmtId="0" fontId="0" fillId="0" borderId="0" xfId="0" applyBorder="1"/>
    <xf numFmtId="9" fontId="0" fillId="0" borderId="0" xfId="0" applyNumberFormat="1" applyBorder="1"/>
    <xf numFmtId="0" fontId="32" fillId="25" borderId="10" xfId="0" applyFont="1" applyFill="1" applyBorder="1" applyAlignment="1">
      <alignment horizontal="center" vertical="center" wrapText="1"/>
    </xf>
    <xf numFmtId="0" fontId="32" fillId="26" borderId="10" xfId="0" applyFont="1" applyFill="1" applyBorder="1" applyAlignment="1">
      <alignment horizontal="center" vertical="center" wrapText="1"/>
    </xf>
    <xf numFmtId="0" fontId="34" fillId="26" borderId="10" xfId="0" applyFont="1" applyFill="1" applyBorder="1" applyAlignment="1">
      <alignment vertical="center" wrapText="1"/>
    </xf>
    <xf numFmtId="0" fontId="7" fillId="0" borderId="10" xfId="0" applyFont="1" applyFill="1" applyBorder="1" applyAlignment="1">
      <alignment horizontal="left"/>
    </xf>
    <xf numFmtId="0" fontId="0" fillId="27" borderId="11" xfId="0" applyFill="1" applyBorder="1"/>
    <xf numFmtId="165" fontId="0" fillId="0" borderId="10" xfId="45" applyNumberFormat="1" applyFont="1" applyFill="1" applyBorder="1"/>
    <xf numFmtId="166" fontId="0" fillId="0" borderId="10" xfId="44" applyNumberFormat="1" applyFont="1" applyBorder="1" applyAlignment="1">
      <alignment horizontal="center"/>
    </xf>
    <xf numFmtId="0" fontId="7" fillId="0" borderId="0" xfId="0" applyFont="1"/>
    <xf numFmtId="166" fontId="8" fillId="0" borderId="0" xfId="0" applyNumberFormat="1" applyFont="1"/>
    <xf numFmtId="0" fontId="8" fillId="24" borderId="13" xfId="0" applyFont="1" applyFill="1" applyBorder="1" applyAlignment="1">
      <alignment wrapText="1"/>
    </xf>
    <xf numFmtId="9" fontId="0" fillId="0" borderId="10" xfId="44" applyNumberFormat="1" applyFont="1" applyFill="1" applyBorder="1"/>
    <xf numFmtId="9" fontId="8" fillId="24" borderId="10" xfId="44" applyFont="1" applyFill="1" applyBorder="1" applyAlignment="1">
      <alignment horizontal="center" vertical="center"/>
    </xf>
    <xf numFmtId="9" fontId="0" fillId="0" borderId="10" xfId="44" applyFont="1" applyFill="1" applyBorder="1"/>
    <xf numFmtId="0" fontId="7" fillId="0" borderId="10" xfId="0" applyFont="1" applyFill="1" applyBorder="1"/>
    <xf numFmtId="0" fontId="32" fillId="25" borderId="10" xfId="82" applyFont="1" applyFill="1" applyBorder="1" applyAlignment="1">
      <alignment horizontal="center" vertical="center" wrapText="1"/>
    </xf>
    <xf numFmtId="0" fontId="32" fillId="25" borderId="13" xfId="82" applyFont="1" applyFill="1" applyBorder="1" applyAlignment="1">
      <alignment horizontal="center" vertical="center" wrapText="1"/>
    </xf>
    <xf numFmtId="0" fontId="7" fillId="29" borderId="10" xfId="82" applyFill="1" applyBorder="1" applyAlignment="1">
      <alignment vertical="center" wrapText="1"/>
    </xf>
    <xf numFmtId="0" fontId="0" fillId="0" borderId="0" xfId="0" applyAlignment="1">
      <alignment wrapText="1"/>
    </xf>
    <xf numFmtId="0" fontId="31" fillId="0" borderId="0" xfId="0" applyFont="1" applyAlignment="1"/>
    <xf numFmtId="0" fontId="7" fillId="0" borderId="13" xfId="0" applyFont="1" applyFill="1" applyBorder="1" applyAlignment="1">
      <alignment horizontal="left"/>
    </xf>
    <xf numFmtId="9" fontId="0" fillId="27" borderId="13" xfId="0" applyNumberFormat="1" applyFill="1" applyBorder="1"/>
    <xf numFmtId="9" fontId="7" fillId="27" borderId="13" xfId="0" applyNumberFormat="1" applyFont="1" applyFill="1" applyBorder="1"/>
    <xf numFmtId="0" fontId="8" fillId="24" borderId="11" xfId="0" applyFont="1" applyFill="1" applyBorder="1" applyAlignment="1">
      <alignment wrapText="1"/>
    </xf>
    <xf numFmtId="0" fontId="8" fillId="0" borderId="0" xfId="0" applyFont="1" applyAlignment="1">
      <alignment horizontal="left"/>
    </xf>
    <xf numFmtId="0" fontId="32" fillId="26" borderId="12" xfId="0" applyFont="1" applyFill="1" applyBorder="1" applyAlignment="1">
      <alignment horizontal="center" vertical="center"/>
    </xf>
    <xf numFmtId="0" fontId="9" fillId="0" borderId="0" xfId="0" applyFont="1" applyAlignment="1"/>
    <xf numFmtId="0" fontId="2" fillId="0" borderId="0" xfId="103"/>
    <xf numFmtId="0" fontId="52" fillId="0" borderId="0" xfId="103" applyFont="1"/>
    <xf numFmtId="165" fontId="2" fillId="0" borderId="0" xfId="103" applyNumberFormat="1"/>
    <xf numFmtId="0" fontId="2" fillId="0" borderId="0" xfId="103" applyAlignment="1">
      <alignment horizontal="left"/>
    </xf>
    <xf numFmtId="0" fontId="2" fillId="30" borderId="0" xfId="103" applyFill="1" applyAlignment="1">
      <alignment horizontal="left"/>
    </xf>
    <xf numFmtId="165" fontId="2" fillId="30" borderId="0" xfId="103" applyNumberFormat="1" applyFill="1"/>
    <xf numFmtId="0" fontId="2" fillId="30" borderId="0" xfId="103" applyFill="1" applyAlignment="1">
      <alignment horizontal="left" indent="1"/>
    </xf>
    <xf numFmtId="0" fontId="2" fillId="31" borderId="0" xfId="103" applyFill="1" applyAlignment="1">
      <alignment horizontal="left"/>
    </xf>
    <xf numFmtId="165" fontId="2" fillId="31" borderId="0" xfId="103" applyNumberFormat="1" applyFill="1"/>
    <xf numFmtId="0" fontId="2" fillId="31" borderId="0" xfId="103" applyFill="1" applyAlignment="1">
      <alignment horizontal="left" indent="1"/>
    </xf>
    <xf numFmtId="0" fontId="1" fillId="0" borderId="0" xfId="104"/>
    <xf numFmtId="0" fontId="52" fillId="24" borderId="10" xfId="104" applyFont="1" applyFill="1" applyBorder="1"/>
    <xf numFmtId="165" fontId="52" fillId="24" borderId="10" xfId="104" applyNumberFormat="1" applyFont="1" applyFill="1" applyBorder="1"/>
    <xf numFmtId="0" fontId="1" fillId="0" borderId="10" xfId="104" applyBorder="1"/>
    <xf numFmtId="165" fontId="0" fillId="0" borderId="10" xfId="105" applyNumberFormat="1" applyFont="1" applyBorder="1"/>
    <xf numFmtId="165" fontId="0" fillId="0" borderId="0" xfId="105" applyNumberFormat="1" applyFont="1"/>
    <xf numFmtId="0" fontId="8" fillId="24" borderId="13" xfId="0" applyFont="1" applyFill="1" applyBorder="1" applyAlignment="1">
      <alignment horizontal="center" wrapText="1"/>
    </xf>
    <xf numFmtId="0" fontId="8" fillId="24" borderId="15" xfId="0" applyFont="1" applyFill="1" applyBorder="1" applyAlignment="1">
      <alignment horizontal="center" wrapText="1"/>
    </xf>
    <xf numFmtId="0" fontId="32" fillId="26" borderId="13" xfId="0" applyFont="1" applyFill="1" applyBorder="1" applyAlignment="1">
      <alignment horizontal="center"/>
    </xf>
    <xf numFmtId="0" fontId="32" fillId="26" borderId="15" xfId="0" applyFont="1" applyFill="1" applyBorder="1" applyAlignment="1">
      <alignment horizontal="center"/>
    </xf>
    <xf numFmtId="0" fontId="32" fillId="26" borderId="11" xfId="0" applyFont="1" applyFill="1" applyBorder="1" applyAlignment="1">
      <alignment horizontal="center"/>
    </xf>
    <xf numFmtId="0" fontId="32" fillId="28" borderId="0" xfId="0" applyFont="1" applyFill="1" applyBorder="1" applyAlignment="1">
      <alignment horizontal="center" wrapText="1"/>
    </xf>
    <xf numFmtId="0" fontId="32" fillId="28" borderId="16" xfId="0" applyFont="1" applyFill="1" applyBorder="1" applyAlignment="1">
      <alignment horizontal="center" wrapText="1"/>
    </xf>
    <xf numFmtId="0" fontId="32" fillId="26" borderId="12" xfId="0" applyFont="1" applyFill="1" applyBorder="1" applyAlignment="1">
      <alignment horizontal="center" vertical="center"/>
    </xf>
    <xf numFmtId="0" fontId="32" fillId="26" borderId="14" xfId="0" applyFont="1" applyFill="1" applyBorder="1" applyAlignment="1">
      <alignment horizontal="center" vertical="center"/>
    </xf>
    <xf numFmtId="0" fontId="32" fillId="25" borderId="13" xfId="0" applyFont="1" applyFill="1" applyBorder="1" applyAlignment="1">
      <alignment horizontal="center"/>
    </xf>
    <xf numFmtId="0" fontId="32" fillId="25" borderId="15" xfId="0" applyFont="1" applyFill="1" applyBorder="1" applyAlignment="1">
      <alignment horizontal="center"/>
    </xf>
    <xf numFmtId="0" fontId="32" fillId="25" borderId="11" xfId="0" applyFont="1" applyFill="1" applyBorder="1" applyAlignment="1">
      <alignment horizontal="center"/>
    </xf>
    <xf numFmtId="0" fontId="32" fillId="26" borderId="13" xfId="0" applyFont="1" applyFill="1" applyBorder="1" applyAlignment="1">
      <alignment horizontal="center" vertical="center" wrapText="1"/>
    </xf>
    <xf numFmtId="0" fontId="32" fillId="26" borderId="11" xfId="0" applyFont="1" applyFill="1" applyBorder="1" applyAlignment="1">
      <alignment horizontal="center" vertical="center" wrapText="1"/>
    </xf>
  </cellXfs>
  <cellStyles count="107">
    <cellStyle name="20% - Énfasis1" xfId="1" builtinId="30" customBuiltin="1"/>
    <cellStyle name="20% - Énfasis1 2" xfId="47"/>
    <cellStyle name="20% - Énfasis2" xfId="2" builtinId="34" customBuiltin="1"/>
    <cellStyle name="20% - Énfasis2 2" xfId="48"/>
    <cellStyle name="20% - Énfasis3" xfId="3" builtinId="38" customBuiltin="1"/>
    <cellStyle name="20% - Énfasis3 2" xfId="49"/>
    <cellStyle name="20% - Énfasis4" xfId="4" builtinId="42" customBuiltin="1"/>
    <cellStyle name="20% - Énfasis4 2" xfId="50"/>
    <cellStyle name="20% - Énfasis5" xfId="5" builtinId="46" customBuiltin="1"/>
    <cellStyle name="20% - Énfasis5 2" xfId="51"/>
    <cellStyle name="20% - Énfasis6" xfId="6" builtinId="50" customBuiltin="1"/>
    <cellStyle name="20% - Énfasis6 2" xfId="52"/>
    <cellStyle name="40% - Énfasis1" xfId="7" builtinId="31" customBuiltin="1"/>
    <cellStyle name="40% - Énfasis1 2" xfId="53"/>
    <cellStyle name="40% - Énfasis2" xfId="8" builtinId="35" customBuiltin="1"/>
    <cellStyle name="40% - Énfasis2 2" xfId="54"/>
    <cellStyle name="40% - Énfasis3" xfId="9" builtinId="39" customBuiltin="1"/>
    <cellStyle name="40% - Énfasis3 2" xfId="55"/>
    <cellStyle name="40% - Énfasis4" xfId="10" builtinId="43" customBuiltin="1"/>
    <cellStyle name="40% - Énfasis4 2" xfId="56"/>
    <cellStyle name="40% - Énfasis5" xfId="11" builtinId="47" customBuiltin="1"/>
    <cellStyle name="40% - Énfasis5 2" xfId="57"/>
    <cellStyle name="40% - Énfasis6" xfId="12" builtinId="51" customBuiltin="1"/>
    <cellStyle name="40% - Énfasis6 2" xfId="58"/>
    <cellStyle name="60% - Énfasis1" xfId="13" builtinId="32" customBuiltin="1"/>
    <cellStyle name="60% - Énfasis1 2" xfId="59"/>
    <cellStyle name="60% - Énfasis2" xfId="14" builtinId="36" customBuiltin="1"/>
    <cellStyle name="60% - Énfasis2 2" xfId="60"/>
    <cellStyle name="60% - Énfasis3" xfId="15" builtinId="40" customBuiltin="1"/>
    <cellStyle name="60% - Énfasis3 2" xfId="61"/>
    <cellStyle name="60% - Énfasis4" xfId="16" builtinId="44" customBuiltin="1"/>
    <cellStyle name="60% - Énfasis4 2" xfId="62"/>
    <cellStyle name="60% - Énfasis5" xfId="17" builtinId="48" customBuiltin="1"/>
    <cellStyle name="60% - Énfasis5 2" xfId="63"/>
    <cellStyle name="60% - Énfasis6" xfId="18" builtinId="52" customBuiltin="1"/>
    <cellStyle name="60% - Énfasis6 2" xfId="64"/>
    <cellStyle name="Buena" xfId="19" builtinId="26" customBuiltin="1"/>
    <cellStyle name="Buena 2" xfId="65"/>
    <cellStyle name="Cálculo" xfId="20" builtinId="22" customBuiltin="1"/>
    <cellStyle name="Cálculo 2" xfId="66"/>
    <cellStyle name="Celda de comprobación" xfId="21" builtinId="23" customBuiltin="1"/>
    <cellStyle name="Celda de comprobación 2" xfId="67"/>
    <cellStyle name="Celda vinculada" xfId="22" builtinId="24" customBuiltin="1"/>
    <cellStyle name="Celda vinculada 2" xfId="68"/>
    <cellStyle name="Encabezado 1" xfId="39" builtinId="16" customBuiltin="1"/>
    <cellStyle name="Encabezado 1 2" xfId="90"/>
    <cellStyle name="Encabezado 4" xfId="23" builtinId="19" customBuiltin="1"/>
    <cellStyle name="Encabezado 4 2" xfId="69"/>
    <cellStyle name="Énfasis1" xfId="24" builtinId="29" customBuiltin="1"/>
    <cellStyle name="Énfasis1 2" xfId="70"/>
    <cellStyle name="Énfasis2" xfId="25" builtinId="33" customBuiltin="1"/>
    <cellStyle name="Énfasis2 2" xfId="71"/>
    <cellStyle name="Énfasis3" xfId="26" builtinId="37" customBuiltin="1"/>
    <cellStyle name="Énfasis3 2" xfId="72"/>
    <cellStyle name="Énfasis4" xfId="27" builtinId="41" customBuiltin="1"/>
    <cellStyle name="Énfasis4 2" xfId="73"/>
    <cellStyle name="Énfasis5" xfId="28" builtinId="45" customBuiltin="1"/>
    <cellStyle name="Énfasis5 2" xfId="74"/>
    <cellStyle name="Énfasis6" xfId="29" builtinId="49" customBuiltin="1"/>
    <cellStyle name="Énfasis6 2" xfId="75"/>
    <cellStyle name="Entrada" xfId="30" builtinId="20" customBuiltin="1"/>
    <cellStyle name="Entrada 2" xfId="76"/>
    <cellStyle name="Euro" xfId="31"/>
    <cellStyle name="Euro 2" xfId="77"/>
    <cellStyle name="Incorrecto" xfId="32" builtinId="27" customBuiltin="1"/>
    <cellStyle name="Incorrecto 2" xfId="78"/>
    <cellStyle name="Millares" xfId="45" builtinId="3"/>
    <cellStyle name="Millares 2" xfId="98"/>
    <cellStyle name="Millares 3" xfId="105"/>
    <cellStyle name="Neutral" xfId="33" builtinId="28" customBuiltin="1"/>
    <cellStyle name="Neutral 2" xfId="79"/>
    <cellStyle name="Normal" xfId="0" builtinId="0"/>
    <cellStyle name="Normal 10" xfId="104"/>
    <cellStyle name="Normal 2" xfId="80"/>
    <cellStyle name="Normal 2 2" xfId="81"/>
    <cellStyle name="Normal 2 6" xfId="82"/>
    <cellStyle name="Normal 2 7" xfId="83"/>
    <cellStyle name="Normal 3" xfId="84"/>
    <cellStyle name="Normal 3 2" xfId="99"/>
    <cellStyle name="Normal 4" xfId="85"/>
    <cellStyle name="Normal 5" xfId="46"/>
    <cellStyle name="Normal 6" xfId="43"/>
    <cellStyle name="Normal 6 2" xfId="94"/>
    <cellStyle name="Normal 6 2 2" xfId="100"/>
    <cellStyle name="Normal 6 3" xfId="96"/>
    <cellStyle name="Normal 7" xfId="101"/>
    <cellStyle name="Normal 8" xfId="95"/>
    <cellStyle name="Normal 8 2" xfId="102"/>
    <cellStyle name="Normal 9" xfId="103"/>
    <cellStyle name="Notas" xfId="34" builtinId="10" customBuiltin="1"/>
    <cellStyle name="Notas 2" xfId="86"/>
    <cellStyle name="Porcentaje" xfId="44" builtinId="5"/>
    <cellStyle name="Porcentaje 2" xfId="97"/>
    <cellStyle name="Porcentaje 3" xfId="106"/>
    <cellStyle name="Salida" xfId="35" builtinId="21" customBuiltin="1"/>
    <cellStyle name="Salida 2" xfId="87"/>
    <cellStyle name="Texto de advertencia" xfId="36" builtinId="11" customBuiltin="1"/>
    <cellStyle name="Texto de advertencia 2" xfId="88"/>
    <cellStyle name="Texto explicativo" xfId="37" builtinId="53" customBuiltin="1"/>
    <cellStyle name="Texto explicativo 2" xfId="89"/>
    <cellStyle name="Título" xfId="38" builtinId="15" customBuiltin="1"/>
    <cellStyle name="Título 2" xfId="40" builtinId="17" customBuiltin="1"/>
    <cellStyle name="Título 2 2" xfId="91"/>
    <cellStyle name="Título 3" xfId="41" builtinId="18" customBuiltin="1"/>
    <cellStyle name="Título 3 2" xfId="92"/>
    <cellStyle name="Total" xfId="42" builtinId="25" customBuiltin="1"/>
    <cellStyle name="Total 2" xfId="93"/>
  </cellStyles>
  <dxfs count="9">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numFmt numFmtId="165" formatCode="_-* #,##0_-;\-* #,##0_-;_-* &quot;-&quot;??_-;_-@_-"/>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s-MX"/>
              <a:t>Índice de puntualidad -</a:t>
            </a:r>
            <a:r>
              <a:rPr lang="es-MX" baseline="0"/>
              <a:t> Aerolíneas Mexicanas</a:t>
            </a:r>
            <a:endParaRPr lang="es-MX"/>
          </a:p>
        </c:rich>
      </c:tx>
      <c:layout/>
      <c:overlay val="0"/>
    </c:title>
    <c:autoTitleDeleted val="0"/>
    <c:plotArea>
      <c:layout/>
      <c:barChart>
        <c:barDir val="col"/>
        <c:grouping val="clustered"/>
        <c:varyColors val="0"/>
        <c:ser>
          <c:idx val="1"/>
          <c:order val="0"/>
          <c:tx>
            <c:strRef>
              <c:f>'Gráficos Índice de Puntualidad'!$L$47</c:f>
              <c:strCache>
                <c:ptCount val="1"/>
                <c:pt idx="0">
                  <c:v>Índice de puntualidad
(Ene-Dic)</c:v>
                </c:pt>
              </c:strCache>
            </c:strRef>
          </c:tx>
          <c:invertIfNegative val="0"/>
          <c:cat>
            <c:strRef>
              <c:f>'Gráficos Índice de Puntualidad'!$J$48:$J$52</c:f>
              <c:strCache>
                <c:ptCount val="5"/>
                <c:pt idx="0">
                  <c:v>Interjet</c:v>
                </c:pt>
                <c:pt idx="1">
                  <c:v>Magnicharters</c:v>
                </c:pt>
                <c:pt idx="2">
                  <c:v>Transportes Aéreos Regionales (TAR)</c:v>
                </c:pt>
                <c:pt idx="3">
                  <c:v>Aeroméxico Connect</c:v>
                </c:pt>
                <c:pt idx="4">
                  <c:v>Volaris</c:v>
                </c:pt>
              </c:strCache>
            </c:strRef>
          </c:cat>
          <c:val>
            <c:numRef>
              <c:f>'Gráficos Índice de Puntualidad'!$L$48:$L$52</c:f>
              <c:numCache>
                <c:formatCode>0%</c:formatCode>
                <c:ptCount val="5"/>
                <c:pt idx="0">
                  <c:v>0.99701046337817634</c:v>
                </c:pt>
                <c:pt idx="1">
                  <c:v>0.9921875</c:v>
                </c:pt>
                <c:pt idx="2">
                  <c:v>1</c:v>
                </c:pt>
                <c:pt idx="3">
                  <c:v>0.95351925630810097</c:v>
                </c:pt>
                <c:pt idx="4">
                  <c:v>0.99497487437185927</c:v>
                </c:pt>
              </c:numCache>
            </c:numRef>
          </c:val>
        </c:ser>
        <c:ser>
          <c:idx val="2"/>
          <c:order val="1"/>
          <c:tx>
            <c:strRef>
              <c:f>'Gráficos Índice de Puntualidad'!$M$47</c:f>
              <c:strCache>
                <c:ptCount val="1"/>
                <c:pt idx="0">
                  <c:v>Dentro del  Horario</c:v>
                </c:pt>
              </c:strCache>
            </c:strRef>
          </c:tx>
          <c:invertIfNegative val="0"/>
          <c:cat>
            <c:strRef>
              <c:f>'Gráficos Índice de Puntualidad'!$J$48:$J$52</c:f>
              <c:strCache>
                <c:ptCount val="5"/>
                <c:pt idx="0">
                  <c:v>Interjet</c:v>
                </c:pt>
                <c:pt idx="1">
                  <c:v>Magnicharters</c:v>
                </c:pt>
                <c:pt idx="2">
                  <c:v>Transportes Aéreos Regionales (TAR)</c:v>
                </c:pt>
                <c:pt idx="3">
                  <c:v>Aeroméxico Connect</c:v>
                </c:pt>
                <c:pt idx="4">
                  <c:v>Volaris</c:v>
                </c:pt>
              </c:strCache>
            </c:strRef>
          </c:cat>
          <c:val>
            <c:numRef>
              <c:f>'Gráficos Índice de Puntualidad'!$M$48:$M$52</c:f>
              <c:numCache>
                <c:formatCode>0%</c:formatCode>
                <c:ptCount val="5"/>
                <c:pt idx="0">
                  <c:v>0.77130044843049328</c:v>
                </c:pt>
                <c:pt idx="1">
                  <c:v>0.54947916666666674</c:v>
                </c:pt>
                <c:pt idx="2">
                  <c:v>1</c:v>
                </c:pt>
                <c:pt idx="3">
                  <c:v>0.69057104913678624</c:v>
                </c:pt>
                <c:pt idx="4">
                  <c:v>0.91959798994974873</c:v>
                </c:pt>
              </c:numCache>
            </c:numRef>
          </c:val>
        </c:ser>
        <c:dLbls>
          <c:showLegendKey val="0"/>
          <c:showVal val="0"/>
          <c:showCatName val="0"/>
          <c:showSerName val="0"/>
          <c:showPercent val="0"/>
          <c:showBubbleSize val="0"/>
        </c:dLbls>
        <c:gapWidth val="150"/>
        <c:axId val="550523984"/>
        <c:axId val="550524376"/>
      </c:barChart>
      <c:catAx>
        <c:axId val="550523984"/>
        <c:scaling>
          <c:orientation val="minMax"/>
        </c:scaling>
        <c:delete val="0"/>
        <c:axPos val="b"/>
        <c:numFmt formatCode="General" sourceLinked="1"/>
        <c:majorTickMark val="out"/>
        <c:minorTickMark val="none"/>
        <c:tickLblPos val="nextTo"/>
        <c:txPr>
          <a:bodyPr rot="-5400000" vert="horz"/>
          <a:lstStyle/>
          <a:p>
            <a:pPr>
              <a:defRPr>
                <a:solidFill>
                  <a:schemeClr val="tx1"/>
                </a:solidFill>
                <a:latin typeface="Arial" panose="020B0604020202020204" pitchFamily="34" charset="0"/>
                <a:cs typeface="Arial" panose="020B0604020202020204" pitchFamily="34" charset="0"/>
              </a:defRPr>
            </a:pPr>
            <a:endParaRPr lang="es-MX"/>
          </a:p>
        </c:txPr>
        <c:crossAx val="550524376"/>
        <c:crosses val="autoZero"/>
        <c:auto val="1"/>
        <c:lblAlgn val="ctr"/>
        <c:lblOffset val="100"/>
        <c:noMultiLvlLbl val="0"/>
      </c:catAx>
      <c:valAx>
        <c:axId val="550524376"/>
        <c:scaling>
          <c:orientation val="minMax"/>
          <c:max val="1"/>
          <c:min val="0"/>
        </c:scaling>
        <c:delete val="0"/>
        <c:axPos val="l"/>
        <c:majorGridlines/>
        <c:numFmt formatCode="0%" sourceLinked="1"/>
        <c:majorTickMark val="out"/>
        <c:minorTickMark val="none"/>
        <c:tickLblPos val="nextTo"/>
        <c:crossAx val="550523984"/>
        <c:crosses val="autoZero"/>
        <c:crossBetween val="between"/>
        <c:majorUnit val="0.2"/>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sz="1600"/>
            </a:pPr>
            <a:r>
              <a:rPr lang="es-MX" sz="1600"/>
              <a:t>Índice de puntualidad</a:t>
            </a:r>
            <a:r>
              <a:rPr lang="es-MX" sz="1600" baseline="0"/>
              <a:t> - Aerolíneas Norteamericanas</a:t>
            </a:r>
            <a:endParaRPr lang="es-MX" sz="1600"/>
          </a:p>
        </c:rich>
      </c:tx>
      <c:overlay val="0"/>
    </c:title>
    <c:autoTitleDeleted val="0"/>
    <c:plotArea>
      <c:layout/>
      <c:barChart>
        <c:barDir val="col"/>
        <c:grouping val="clustered"/>
        <c:varyColors val="0"/>
        <c:ser>
          <c:idx val="1"/>
          <c:order val="0"/>
          <c:tx>
            <c:strRef>
              <c:f>'Gráficos Índice de Puntualidad'!$L$65</c:f>
              <c:strCache>
                <c:ptCount val="1"/>
                <c:pt idx="0">
                  <c:v>Índice de puntualidad
(Ene-Dic)</c:v>
                </c:pt>
              </c:strCache>
            </c:strRef>
          </c:tx>
          <c:invertIfNegative val="0"/>
          <c:cat>
            <c:strRef>
              <c:f>'Gráficos Índice de Puntualidad'!$J$66:$J$70</c:f>
              <c:strCache>
                <c:ptCount val="5"/>
                <c:pt idx="0">
                  <c:v>Air Canada</c:v>
                </c:pt>
                <c:pt idx="1">
                  <c:v>Skywest Airlines</c:v>
                </c:pt>
                <c:pt idx="2">
                  <c:v>Air Transat </c:v>
                </c:pt>
                <c:pt idx="3">
                  <c:v>Sunwing</c:v>
                </c:pt>
                <c:pt idx="4">
                  <c:v>West Jet</c:v>
                </c:pt>
              </c:strCache>
            </c:strRef>
          </c:cat>
          <c:val>
            <c:numRef>
              <c:f>'Gráficos Índice de Puntualidad'!$L$66:$L$70</c:f>
              <c:numCache>
                <c:formatCode>0%</c:formatCode>
                <c:ptCount val="5"/>
                <c:pt idx="0">
                  <c:v>1</c:v>
                </c:pt>
                <c:pt idx="1">
                  <c:v>0.98333333333333328</c:v>
                </c:pt>
                <c:pt idx="2">
                  <c:v>1</c:v>
                </c:pt>
                <c:pt idx="3">
                  <c:v>0.97619047619047616</c:v>
                </c:pt>
                <c:pt idx="4">
                  <c:v>0.94285714285714284</c:v>
                </c:pt>
              </c:numCache>
            </c:numRef>
          </c:val>
        </c:ser>
        <c:ser>
          <c:idx val="2"/>
          <c:order val="1"/>
          <c:tx>
            <c:strRef>
              <c:f>'Gráficos Índice de Puntualidad'!$M$65</c:f>
              <c:strCache>
                <c:ptCount val="1"/>
                <c:pt idx="0">
                  <c:v>Dentro del  Horario</c:v>
                </c:pt>
              </c:strCache>
            </c:strRef>
          </c:tx>
          <c:invertIfNegative val="0"/>
          <c:cat>
            <c:strRef>
              <c:f>'Gráficos Índice de Puntualidad'!$J$66:$J$70</c:f>
              <c:strCache>
                <c:ptCount val="5"/>
                <c:pt idx="0">
                  <c:v>Air Canada</c:v>
                </c:pt>
                <c:pt idx="1">
                  <c:v>Skywest Airlines</c:v>
                </c:pt>
                <c:pt idx="2">
                  <c:v>Air Transat </c:v>
                </c:pt>
                <c:pt idx="3">
                  <c:v>Sunwing</c:v>
                </c:pt>
                <c:pt idx="4">
                  <c:v>West Jet</c:v>
                </c:pt>
              </c:strCache>
            </c:strRef>
          </c:cat>
          <c:val>
            <c:numRef>
              <c:f>'Gráficos Índice de Puntualidad'!$M$66:$M$70</c:f>
              <c:numCache>
                <c:formatCode>0%</c:formatCode>
                <c:ptCount val="5"/>
                <c:pt idx="0">
                  <c:v>1</c:v>
                </c:pt>
                <c:pt idx="1">
                  <c:v>0.98333333333333328</c:v>
                </c:pt>
                <c:pt idx="2">
                  <c:v>1</c:v>
                </c:pt>
                <c:pt idx="3">
                  <c:v>0.97619047619047616</c:v>
                </c:pt>
                <c:pt idx="4">
                  <c:v>0.94285714285714284</c:v>
                </c:pt>
              </c:numCache>
            </c:numRef>
          </c:val>
        </c:ser>
        <c:dLbls>
          <c:showLegendKey val="0"/>
          <c:showVal val="0"/>
          <c:showCatName val="0"/>
          <c:showSerName val="0"/>
          <c:showPercent val="0"/>
          <c:showBubbleSize val="0"/>
        </c:dLbls>
        <c:gapWidth val="150"/>
        <c:axId val="550525160"/>
        <c:axId val="550525552"/>
      </c:barChart>
      <c:catAx>
        <c:axId val="550525160"/>
        <c:scaling>
          <c:orientation val="minMax"/>
        </c:scaling>
        <c:delete val="0"/>
        <c:axPos val="b"/>
        <c:numFmt formatCode="General" sourceLinked="1"/>
        <c:majorTickMark val="out"/>
        <c:minorTickMark val="none"/>
        <c:tickLblPos val="nextTo"/>
        <c:txPr>
          <a:bodyPr rot="0" vert="horz"/>
          <a:lstStyle/>
          <a:p>
            <a:pPr>
              <a:defRPr/>
            </a:pPr>
            <a:endParaRPr lang="es-MX"/>
          </a:p>
        </c:txPr>
        <c:crossAx val="550525552"/>
        <c:crosses val="autoZero"/>
        <c:auto val="1"/>
        <c:lblAlgn val="ctr"/>
        <c:lblOffset val="100"/>
        <c:noMultiLvlLbl val="0"/>
      </c:catAx>
      <c:valAx>
        <c:axId val="550525552"/>
        <c:scaling>
          <c:orientation val="minMax"/>
          <c:max val="1"/>
          <c:min val="0"/>
        </c:scaling>
        <c:delete val="0"/>
        <c:axPos val="l"/>
        <c:majorGridlines/>
        <c:numFmt formatCode="0%" sourceLinked="1"/>
        <c:majorTickMark val="out"/>
        <c:minorTickMark val="none"/>
        <c:tickLblPos val="nextTo"/>
        <c:crossAx val="550525160"/>
        <c:crosses val="autoZero"/>
        <c:crossBetween val="between"/>
        <c:majorUnit val="0.2"/>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itchFamily="34" charset="0"/>
                <a:cs typeface="Arial" pitchFamily="34" charset="0"/>
              </a:defRPr>
            </a:pPr>
            <a:r>
              <a:rPr lang="es-MX" sz="1400" b="1" i="0" baseline="0">
                <a:effectLst/>
              </a:rPr>
              <a:t>% de Operaciones a Tiempo - Promedio </a:t>
            </a:r>
            <a:endParaRPr lang="es-MX" sz="1400">
              <a:effectLst/>
            </a:endParaRPr>
          </a:p>
        </c:rich>
      </c:tx>
      <c:layout>
        <c:manualLayout>
          <c:xMode val="edge"/>
          <c:yMode val="edge"/>
          <c:x val="0.31280180478776431"/>
          <c:y val="4.4049125847632181E-2"/>
        </c:manualLayout>
      </c:layout>
      <c:overlay val="1"/>
    </c:title>
    <c:autoTitleDeleted val="0"/>
    <c:plotArea>
      <c:layout>
        <c:manualLayout>
          <c:layoutTarget val="inner"/>
          <c:xMode val="edge"/>
          <c:yMode val="edge"/>
          <c:x val="6.2852611162140984E-2"/>
          <c:y val="0.15621351473071071"/>
          <c:w val="0.91901801335785882"/>
          <c:h val="0.5845078877550367"/>
        </c:manualLayout>
      </c:layout>
      <c:lineChart>
        <c:grouping val="standard"/>
        <c:varyColors val="0"/>
        <c:ser>
          <c:idx val="0"/>
          <c:order val="0"/>
          <c:tx>
            <c:strRef>
              <c:f>'Gráficos Índice de Puntualidad'!$A$13</c:f>
              <c:strCache>
                <c:ptCount val="1"/>
                <c:pt idx="0">
                  <c:v>Mexicanas</c:v>
                </c:pt>
              </c:strCache>
            </c:strRef>
          </c:tx>
          <c:spPr>
            <a:ln w="19050">
              <a:solidFill>
                <a:srgbClr val="C00000"/>
              </a:solidFill>
            </a:ln>
          </c:spPr>
          <c:marker>
            <c:spPr>
              <a:solidFill>
                <a:srgbClr val="C00000"/>
              </a:solidFill>
              <a:ln>
                <a:solidFill>
                  <a:srgbClr val="C00000"/>
                </a:solidFill>
              </a:ln>
            </c:spPr>
          </c:marker>
          <c:cat>
            <c:strRef>
              <c:f>'Gráficos Índice de Puntualidad'!$B$12:$M$12</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Puntualidad'!$B$13:$M$13</c:f>
              <c:numCache>
                <c:formatCode>0%</c:formatCode>
                <c:ptCount val="12"/>
                <c:pt idx="0">
                  <c:v>0.68039695694674662</c:v>
                </c:pt>
                <c:pt idx="1">
                  <c:v>0.76841909814323606</c:v>
                </c:pt>
                <c:pt idx="2">
                  <c:v>0.85489053672316384</c:v>
                </c:pt>
                <c:pt idx="3">
                  <c:v>0.70086580086580086</c:v>
                </c:pt>
                <c:pt idx="4">
                  <c:v>0.80202244230220254</c:v>
                </c:pt>
                <c:pt idx="5">
                  <c:v>0.79513056835637486</c:v>
                </c:pt>
                <c:pt idx="6">
                  <c:v>0.7974276955884313</c:v>
                </c:pt>
                <c:pt idx="7">
                  <c:v>0.77397660818713443</c:v>
                </c:pt>
                <c:pt idx="8">
                  <c:v>0.87563643047514028</c:v>
                </c:pt>
                <c:pt idx="9">
                  <c:v>0.80113704504226924</c:v>
                </c:pt>
                <c:pt idx="10">
                  <c:v>0.77924164889836534</c:v>
                </c:pt>
                <c:pt idx="11">
                  <c:v>0.77870484949832774</c:v>
                </c:pt>
              </c:numCache>
            </c:numRef>
          </c:val>
          <c:smooth val="0"/>
        </c:ser>
        <c:ser>
          <c:idx val="1"/>
          <c:order val="1"/>
          <c:tx>
            <c:strRef>
              <c:f>'Gráficos Índice de Puntualidad'!$A$14</c:f>
              <c:strCache>
                <c:ptCount val="1"/>
                <c:pt idx="0">
                  <c:v>Norteamericanas</c:v>
                </c:pt>
              </c:strCache>
            </c:strRef>
          </c:tx>
          <c:spPr>
            <a:ln w="19050">
              <a:solidFill>
                <a:schemeClr val="tx1">
                  <a:lumMod val="65000"/>
                  <a:lumOff val="35000"/>
                </a:schemeClr>
              </a:solidFill>
            </a:ln>
          </c:spPr>
          <c:marker>
            <c:spPr>
              <a:solidFill>
                <a:schemeClr val="tx1">
                  <a:lumMod val="65000"/>
                  <a:lumOff val="35000"/>
                </a:schemeClr>
              </a:solidFill>
              <a:ln>
                <a:solidFill>
                  <a:schemeClr val="tx1">
                    <a:lumMod val="65000"/>
                    <a:lumOff val="35000"/>
                  </a:schemeClr>
                </a:solidFill>
              </a:ln>
            </c:spPr>
          </c:marker>
          <c:cat>
            <c:strRef>
              <c:f>'Gráficos Índice de Puntualidad'!$B$12:$M$12</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Puntualidad'!$B$14:$M$14</c:f>
              <c:numCache>
                <c:formatCode>0%</c:formatCode>
                <c:ptCount val="12"/>
                <c:pt idx="0">
                  <c:v>0.95480392156862748</c:v>
                </c:pt>
                <c:pt idx="1">
                  <c:v>0.96</c:v>
                </c:pt>
                <c:pt idx="2">
                  <c:v>0.98119658119658126</c:v>
                </c:pt>
                <c:pt idx="3">
                  <c:v>0.98666666666666669</c:v>
                </c:pt>
                <c:pt idx="4">
                  <c:v>1</c:v>
                </c:pt>
                <c:pt idx="5">
                  <c:v>1</c:v>
                </c:pt>
                <c:pt idx="6">
                  <c:v>1</c:v>
                </c:pt>
                <c:pt idx="7">
                  <c:v>1</c:v>
                </c:pt>
                <c:pt idx="10">
                  <c:v>1</c:v>
                </c:pt>
                <c:pt idx="11">
                  <c:v>1</c:v>
                </c:pt>
              </c:numCache>
            </c:numRef>
          </c:val>
          <c:smooth val="0"/>
        </c:ser>
        <c:dLbls>
          <c:showLegendKey val="0"/>
          <c:showVal val="0"/>
          <c:showCatName val="0"/>
          <c:showSerName val="0"/>
          <c:showPercent val="0"/>
          <c:showBubbleSize val="0"/>
        </c:dLbls>
        <c:marker val="1"/>
        <c:smooth val="0"/>
        <c:axId val="550526336"/>
        <c:axId val="550526728"/>
      </c:lineChart>
      <c:catAx>
        <c:axId val="550526336"/>
        <c:scaling>
          <c:orientation val="minMax"/>
        </c:scaling>
        <c:delete val="0"/>
        <c:axPos val="b"/>
        <c:numFmt formatCode="General" sourceLinked="0"/>
        <c:majorTickMark val="out"/>
        <c:minorTickMark val="none"/>
        <c:tickLblPos val="nextTo"/>
        <c:txPr>
          <a:bodyPr rot="-5400000" vert="horz"/>
          <a:lstStyle/>
          <a:p>
            <a:pPr>
              <a:defRPr/>
            </a:pPr>
            <a:endParaRPr lang="es-MX"/>
          </a:p>
        </c:txPr>
        <c:crossAx val="550526728"/>
        <c:crosses val="autoZero"/>
        <c:auto val="1"/>
        <c:lblAlgn val="ctr"/>
        <c:lblOffset val="100"/>
        <c:noMultiLvlLbl val="0"/>
      </c:catAx>
      <c:valAx>
        <c:axId val="550526728"/>
        <c:scaling>
          <c:orientation val="minMax"/>
          <c:max val="1"/>
          <c:min val="0"/>
        </c:scaling>
        <c:delete val="0"/>
        <c:axPos val="l"/>
        <c:majorGridlines>
          <c:spPr>
            <a:ln>
              <a:solidFill>
                <a:schemeClr val="bg1">
                  <a:lumMod val="65000"/>
                </a:schemeClr>
              </a:solidFill>
              <a:prstDash val="sysDot"/>
            </a:ln>
          </c:spPr>
        </c:majorGridlines>
        <c:numFmt formatCode="0%" sourceLinked="1"/>
        <c:majorTickMark val="out"/>
        <c:minorTickMark val="none"/>
        <c:tickLblPos val="nextTo"/>
        <c:spPr>
          <a:ln>
            <a:prstDash val="sysDash"/>
          </a:ln>
        </c:spPr>
        <c:crossAx val="550526336"/>
        <c:crosses val="autoZero"/>
        <c:crossBetween val="between"/>
        <c:majorUnit val="0.1"/>
      </c:valAx>
    </c:plotArea>
    <c:legend>
      <c:legendPos val="b"/>
      <c:layout>
        <c:manualLayout>
          <c:xMode val="edge"/>
          <c:yMode val="edge"/>
          <c:x val="9.3954373324242391E-2"/>
          <c:y val="0.92442134459467462"/>
          <c:w val="0.80819074997159079"/>
          <c:h val="7.5578655405325351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itchFamily="34" charset="0"/>
                <a:cs typeface="Arial" pitchFamily="34" charset="0"/>
              </a:defRPr>
            </a:pPr>
            <a:r>
              <a:rPr lang="es-MX" sz="1400">
                <a:latin typeface="Arial" pitchFamily="34" charset="0"/>
                <a:cs typeface="Arial" pitchFamily="34" charset="0"/>
              </a:rPr>
              <a:t>Índice</a:t>
            </a:r>
            <a:r>
              <a:rPr lang="es-MX" sz="1400" baseline="0">
                <a:latin typeface="Arial" pitchFamily="34" charset="0"/>
                <a:cs typeface="Arial" pitchFamily="34" charset="0"/>
              </a:rPr>
              <a:t> de Puntualidad - Promedio</a:t>
            </a:r>
            <a:endParaRPr lang="es-MX" sz="1400">
              <a:latin typeface="Arial" pitchFamily="34" charset="0"/>
              <a:cs typeface="Arial" pitchFamily="34" charset="0"/>
            </a:endParaRPr>
          </a:p>
        </c:rich>
      </c:tx>
      <c:layout>
        <c:manualLayout>
          <c:xMode val="edge"/>
          <c:yMode val="edge"/>
          <c:x val="0.31280180478776431"/>
          <c:y val="4.4049125847632181E-2"/>
        </c:manualLayout>
      </c:layout>
      <c:overlay val="1"/>
    </c:title>
    <c:autoTitleDeleted val="0"/>
    <c:plotArea>
      <c:layout>
        <c:manualLayout>
          <c:layoutTarget val="inner"/>
          <c:xMode val="edge"/>
          <c:yMode val="edge"/>
          <c:x val="6.2852611162140984E-2"/>
          <c:y val="0.15621351473071071"/>
          <c:w val="0.91901801335785882"/>
          <c:h val="0.5845078877550367"/>
        </c:manualLayout>
      </c:layout>
      <c:lineChart>
        <c:grouping val="standard"/>
        <c:varyColors val="0"/>
        <c:ser>
          <c:idx val="0"/>
          <c:order val="0"/>
          <c:tx>
            <c:strRef>
              <c:f>'Gráficos Índice de Puntualidad'!$A$7</c:f>
              <c:strCache>
                <c:ptCount val="1"/>
                <c:pt idx="0">
                  <c:v>Mexicanas</c:v>
                </c:pt>
              </c:strCache>
            </c:strRef>
          </c:tx>
          <c:spPr>
            <a:ln w="19050">
              <a:solidFill>
                <a:srgbClr val="C00000"/>
              </a:solidFill>
            </a:ln>
          </c:spPr>
          <c:marker>
            <c:spPr>
              <a:solidFill>
                <a:srgbClr val="C00000"/>
              </a:solidFill>
              <a:ln>
                <a:solidFill>
                  <a:srgbClr val="C00000"/>
                </a:solidFill>
              </a:ln>
            </c:spPr>
          </c:marker>
          <c:cat>
            <c:strRef>
              <c:f>'Gráficos Índice de Puntualidad'!$B$6:$M$6</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Puntualidad'!$B$7:$M$7</c:f>
              <c:numCache>
                <c:formatCode>0.0%</c:formatCode>
                <c:ptCount val="12"/>
                <c:pt idx="0">
                  <c:v>0.96451612903225803</c:v>
                </c:pt>
                <c:pt idx="1">
                  <c:v>0.99118037135278525</c:v>
                </c:pt>
                <c:pt idx="2">
                  <c:v>0.97537878787878785</c:v>
                </c:pt>
                <c:pt idx="3">
                  <c:v>0.99151515151515157</c:v>
                </c:pt>
                <c:pt idx="4">
                  <c:v>0.98855266914073636</c:v>
                </c:pt>
                <c:pt idx="5">
                  <c:v>0.98000000000000009</c:v>
                </c:pt>
                <c:pt idx="6">
                  <c:v>0.99518605256310178</c:v>
                </c:pt>
                <c:pt idx="7">
                  <c:v>0.9966666666666667</c:v>
                </c:pt>
                <c:pt idx="8">
                  <c:v>0.99032258064516121</c:v>
                </c:pt>
                <c:pt idx="9">
                  <c:v>0.99677419354838714</c:v>
                </c:pt>
                <c:pt idx="10">
                  <c:v>0.9940298507462686</c:v>
                </c:pt>
                <c:pt idx="11">
                  <c:v>0.9913043478260869</c:v>
                </c:pt>
              </c:numCache>
            </c:numRef>
          </c:val>
          <c:smooth val="0"/>
        </c:ser>
        <c:ser>
          <c:idx val="1"/>
          <c:order val="1"/>
          <c:tx>
            <c:strRef>
              <c:f>'Gráficos Índice de Puntualidad'!$A$8</c:f>
              <c:strCache>
                <c:ptCount val="1"/>
                <c:pt idx="0">
                  <c:v>Norteamericanas</c:v>
                </c:pt>
              </c:strCache>
            </c:strRef>
          </c:tx>
          <c:spPr>
            <a:ln w="19050">
              <a:solidFill>
                <a:schemeClr val="tx1">
                  <a:lumMod val="65000"/>
                  <a:lumOff val="35000"/>
                </a:schemeClr>
              </a:solidFill>
            </a:ln>
          </c:spPr>
          <c:marker>
            <c:spPr>
              <a:solidFill>
                <a:schemeClr val="tx1">
                  <a:lumMod val="65000"/>
                  <a:lumOff val="35000"/>
                </a:schemeClr>
              </a:solidFill>
              <a:ln>
                <a:solidFill>
                  <a:schemeClr val="tx1">
                    <a:lumMod val="65000"/>
                    <a:lumOff val="35000"/>
                  </a:schemeClr>
                </a:solidFill>
              </a:ln>
            </c:spPr>
          </c:marker>
          <c:cat>
            <c:strRef>
              <c:f>'Gráficos Índice de Puntualidad'!$B$6:$M$6</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Puntualidad'!$B$8:$M$8</c:f>
              <c:numCache>
                <c:formatCode>0.0%</c:formatCode>
                <c:ptCount val="12"/>
                <c:pt idx="0">
                  <c:v>0.95480392156862748</c:v>
                </c:pt>
                <c:pt idx="1">
                  <c:v>0.96</c:v>
                </c:pt>
                <c:pt idx="2">
                  <c:v>0.98119658119658126</c:v>
                </c:pt>
                <c:pt idx="3">
                  <c:v>0.98666666666666669</c:v>
                </c:pt>
                <c:pt idx="4">
                  <c:v>1</c:v>
                </c:pt>
                <c:pt idx="5">
                  <c:v>1</c:v>
                </c:pt>
                <c:pt idx="6">
                  <c:v>1</c:v>
                </c:pt>
                <c:pt idx="7">
                  <c:v>1</c:v>
                </c:pt>
                <c:pt idx="10">
                  <c:v>1</c:v>
                </c:pt>
                <c:pt idx="11">
                  <c:v>1</c:v>
                </c:pt>
              </c:numCache>
            </c:numRef>
          </c:val>
          <c:smooth val="0"/>
        </c:ser>
        <c:dLbls>
          <c:showLegendKey val="0"/>
          <c:showVal val="0"/>
          <c:showCatName val="0"/>
          <c:showSerName val="0"/>
          <c:showPercent val="0"/>
          <c:showBubbleSize val="0"/>
        </c:dLbls>
        <c:marker val="1"/>
        <c:smooth val="0"/>
        <c:axId val="550527512"/>
        <c:axId val="550527904"/>
      </c:lineChart>
      <c:catAx>
        <c:axId val="550527512"/>
        <c:scaling>
          <c:orientation val="minMax"/>
        </c:scaling>
        <c:delete val="0"/>
        <c:axPos val="b"/>
        <c:numFmt formatCode="General" sourceLinked="0"/>
        <c:majorTickMark val="out"/>
        <c:minorTickMark val="none"/>
        <c:tickLblPos val="nextTo"/>
        <c:txPr>
          <a:bodyPr rot="-5400000" vert="horz"/>
          <a:lstStyle/>
          <a:p>
            <a:pPr>
              <a:defRPr/>
            </a:pPr>
            <a:endParaRPr lang="es-MX"/>
          </a:p>
        </c:txPr>
        <c:crossAx val="550527904"/>
        <c:crosses val="autoZero"/>
        <c:auto val="1"/>
        <c:lblAlgn val="ctr"/>
        <c:lblOffset val="100"/>
        <c:noMultiLvlLbl val="0"/>
      </c:catAx>
      <c:valAx>
        <c:axId val="550527904"/>
        <c:scaling>
          <c:orientation val="minMax"/>
          <c:max val="1"/>
          <c:min val="0"/>
        </c:scaling>
        <c:delete val="0"/>
        <c:axPos val="l"/>
        <c:majorGridlines>
          <c:spPr>
            <a:ln>
              <a:solidFill>
                <a:schemeClr val="bg1">
                  <a:lumMod val="65000"/>
                </a:schemeClr>
              </a:solidFill>
              <a:prstDash val="sysDot"/>
            </a:ln>
          </c:spPr>
        </c:majorGridlines>
        <c:numFmt formatCode="0.0%" sourceLinked="1"/>
        <c:majorTickMark val="out"/>
        <c:minorTickMark val="none"/>
        <c:tickLblPos val="nextTo"/>
        <c:spPr>
          <a:ln>
            <a:prstDash val="sysDash"/>
          </a:ln>
        </c:spPr>
        <c:crossAx val="550527512"/>
        <c:crosses val="autoZero"/>
        <c:crossBetween val="between"/>
      </c:valAx>
    </c:plotArea>
    <c:legend>
      <c:legendPos val="b"/>
      <c:layout>
        <c:manualLayout>
          <c:xMode val="edge"/>
          <c:yMode val="edge"/>
          <c:x val="8.9854953195398518E-2"/>
          <c:y val="0.92024178271807111"/>
          <c:w val="0.82028993774712911"/>
          <c:h val="7.5578655405325351E-2"/>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en-US" sz="1600" baseline="0"/>
              <a:t>Porcentaje de operaciones  anuales en el Aeropuerto de Huatulco 2016 </a:t>
            </a:r>
            <a:endParaRPr lang="en-US" sz="1600"/>
          </a:p>
        </c:rich>
      </c:tx>
      <c:layout/>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es-MX"/>
        </a:p>
      </c:txPr>
    </c:title>
    <c:autoTitleDeleted val="0"/>
    <c:plotArea>
      <c:layout/>
      <c:ofPieChart>
        <c:ofPieType val="pie"/>
        <c:varyColors val="1"/>
        <c:ser>
          <c:idx val="0"/>
          <c:order val="0"/>
          <c:dPt>
            <c:idx val="0"/>
            <c:bubble3D val="0"/>
            <c:spPr>
              <a:solidFill>
                <a:schemeClr val="tx1">
                  <a:lumMod val="50000"/>
                  <a:lumOff val="50000"/>
                </a:schemeClr>
              </a:solidFill>
              <a:ln w="19050">
                <a:solidFill>
                  <a:schemeClr val="lt1"/>
                </a:solidFill>
              </a:ln>
              <a:effectLst/>
            </c:spPr>
          </c:dPt>
          <c:dPt>
            <c:idx val="1"/>
            <c:bubble3D val="0"/>
            <c:explosion val="1"/>
            <c:spPr>
              <a:solidFill>
                <a:srgbClr val="800000"/>
              </a:solidFill>
              <a:ln w="19050">
                <a:solidFill>
                  <a:schemeClr val="lt1"/>
                </a:solidFill>
              </a:ln>
              <a:effectLst/>
            </c:spPr>
          </c:dPt>
          <c:dPt>
            <c:idx val="2"/>
            <c:bubble3D val="0"/>
            <c:spPr>
              <a:solidFill>
                <a:schemeClr val="accent3">
                  <a:shade val="82000"/>
                </a:schemeClr>
              </a:solidFill>
              <a:ln w="19050">
                <a:solidFill>
                  <a:schemeClr val="lt1"/>
                </a:solidFill>
              </a:ln>
              <a:effectLst/>
            </c:spPr>
          </c:dPt>
          <c:dPt>
            <c:idx val="3"/>
            <c:bubble3D val="0"/>
            <c:spPr>
              <a:solidFill>
                <a:schemeClr val="accent3"/>
              </a:solidFill>
              <a:ln w="19050">
                <a:solidFill>
                  <a:schemeClr val="lt1"/>
                </a:solidFill>
              </a:ln>
              <a:effectLst/>
            </c:spPr>
          </c:dPt>
          <c:dPt>
            <c:idx val="4"/>
            <c:bubble3D val="0"/>
            <c:spPr>
              <a:solidFill>
                <a:schemeClr val="accent3">
                  <a:tint val="83000"/>
                </a:schemeClr>
              </a:solidFill>
              <a:ln w="19050">
                <a:solidFill>
                  <a:schemeClr val="lt1"/>
                </a:solidFill>
              </a:ln>
              <a:effectLst/>
            </c:spPr>
          </c:dPt>
          <c:dPt>
            <c:idx val="5"/>
            <c:bubble3D val="0"/>
            <c:spPr>
              <a:solidFill>
                <a:schemeClr val="accent3">
                  <a:tint val="65000"/>
                </a:schemeClr>
              </a:solidFill>
              <a:ln w="19050">
                <a:solidFill>
                  <a:schemeClr val="lt1"/>
                </a:solidFill>
              </a:ln>
              <a:effectLst/>
            </c:spPr>
          </c:dPt>
          <c:dPt>
            <c:idx val="6"/>
            <c:bubble3D val="0"/>
            <c:spPr>
              <a:solidFill>
                <a:schemeClr val="accent3">
                  <a:tint val="48000"/>
                </a:schemeClr>
              </a:solidFill>
              <a:ln w="19050">
                <a:solidFill>
                  <a:schemeClr val="lt1"/>
                </a:solidFill>
              </a:ln>
              <a:effectLst/>
            </c:spPr>
          </c:dPt>
          <c:dPt>
            <c:idx val="7"/>
            <c:bubble3D val="0"/>
            <c:spPr>
              <a:solidFill>
                <a:schemeClr val="accent3">
                  <a:tint val="30000"/>
                </a:schemeClr>
              </a:solidFill>
              <a:ln w="19050">
                <a:solidFill>
                  <a:schemeClr val="lt1"/>
                </a:solidFill>
              </a:ln>
              <a:effectLst/>
            </c:spPr>
          </c:dPt>
          <c:dLbls>
            <c:dLbl>
              <c:idx val="0"/>
              <c:numFmt formatCode="0.0%" sourceLinked="0"/>
              <c:spPr>
                <a:noFill/>
                <a:ln>
                  <a:noFill/>
                </a:ln>
                <a:effectLst/>
              </c:spPr>
              <c:txPr>
                <a:bodyPr rot="0" spcFirstLastPara="1" vertOverflow="ellipsis" vert="horz" wrap="square" anchor="ctr" anchorCtr="1"/>
                <a:lstStyle/>
                <a:p>
                  <a:pPr>
                    <a:defRPr sz="12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dLbl>
            <c:dLbl>
              <c:idx val="1"/>
              <c:layout>
                <c:manualLayout>
                  <c:x val="-0.18885843951881681"/>
                  <c:y val="5.4017924055692314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4814119874970985"/>
                      <c:h val="9.7091785730521615E-2"/>
                    </c:manualLayout>
                  </c15:layout>
                </c:ext>
              </c:extLst>
            </c:dLbl>
            <c:dLbl>
              <c:idx val="3"/>
              <c:layout>
                <c:manualLayout>
                  <c:x val="2.2661315784753156E-2"/>
                  <c:y val="-0.17634976169224834"/>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4"/>
              <c:layout>
                <c:manualLayout>
                  <c:x val="-1.360438286046498E-2"/>
                  <c:y val="9.0255825813214799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5"/>
              <c:layout>
                <c:manualLayout>
                  <c:x val="-5.1502990419893542E-4"/>
                  <c:y val="-5.1322924219980401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7"/>
              <c:layout/>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baseline="0"/>
                      <a:t>Operaciones con Demora
</a:t>
                    </a:r>
                    <a:fld id="{AAF035C7-B521-4665-9B99-245C5B530642}" type="PERCENTAGE">
                      <a:rPr lang="en-US" baseline="0"/>
                      <a:pPr>
                        <a:defRPr sz="1200" b="1"/>
                      </a:pPr>
                      <a:t>[PORCENTAJE]</a:t>
                    </a:fld>
                    <a:endParaRPr lang="en-US" baseline="0"/>
                  </a:p>
                </c:rich>
              </c:tx>
              <c:numFmt formatCode="0.0%" sourceLinked="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15:layout/>
                  <c15:dlblFieldTable/>
                  <c15:showDataLabelsRange val="0"/>
                </c:ext>
              </c:extLst>
            </c:dLbl>
            <c:numFmt formatCode="0.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'Graficas Demoras'!$D$3:$D$9</c:f>
              <c:strCache>
                <c:ptCount val="7"/>
                <c:pt idx="0">
                  <c:v>Operaciones a Tiempo</c:v>
                </c:pt>
                <c:pt idx="1">
                  <c:v>Operaciones Imputables</c:v>
                </c:pt>
                <c:pt idx="2">
                  <c:v>Aplicación De Control De Flujo </c:v>
                </c:pt>
                <c:pt idx="3">
                  <c:v>Repercuciones Por Un Tercero</c:v>
                </c:pt>
                <c:pt idx="4">
                  <c:v>Evento Ocasional</c:v>
                </c:pt>
                <c:pt idx="5">
                  <c:v>Otros (Especificar)</c:v>
                </c:pt>
                <c:pt idx="6">
                  <c:v>Varios</c:v>
                </c:pt>
              </c:strCache>
            </c:strRef>
          </c:cat>
          <c:val>
            <c:numRef>
              <c:f>'Graficas Demoras'!$E$3:$E$9</c:f>
              <c:numCache>
                <c:formatCode>_-* #,##0_-;\-* #,##0_-;_-* "-"??_-;_-@_-</c:formatCode>
                <c:ptCount val="7"/>
                <c:pt idx="0">
                  <c:v>2536</c:v>
                </c:pt>
                <c:pt idx="1">
                  <c:v>53</c:v>
                </c:pt>
                <c:pt idx="2">
                  <c:v>673</c:v>
                </c:pt>
                <c:pt idx="3">
                  <c:v>2</c:v>
                </c:pt>
                <c:pt idx="4">
                  <c:v>1</c:v>
                </c:pt>
                <c:pt idx="5">
                  <c:v>1</c:v>
                </c:pt>
                <c:pt idx="6">
                  <c:v>8</c:v>
                </c:pt>
              </c:numCache>
            </c:numRef>
          </c:val>
        </c:ser>
        <c:dLbls>
          <c:dLblPos val="bestFit"/>
          <c:showLegendKey val="0"/>
          <c:showVal val="0"/>
          <c:showCatName val="1"/>
          <c:showSerName val="0"/>
          <c:showPercent val="1"/>
          <c:showBubbleSize val="0"/>
          <c:showLeaderLines val="1"/>
        </c:dLbls>
        <c:gapWidth val="150"/>
        <c:splitType val="pos"/>
        <c:splitPos val="6"/>
        <c:secondPieSize val="75"/>
        <c:serLines>
          <c:spPr>
            <a:ln w="9525" cap="flat" cmpd="sng" algn="ctr">
              <a:solidFill>
                <a:srgbClr val="CC0000"/>
              </a:solidFill>
              <a:round/>
            </a:ln>
            <a:effectLst/>
          </c:spPr>
        </c:serLines>
      </c:of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57150</xdr:colOff>
      <xdr:row>37</xdr:row>
      <xdr:rowOff>89647</xdr:rowOff>
    </xdr:from>
    <xdr:to>
      <xdr:col>7</xdr:col>
      <xdr:colOff>361951</xdr:colOff>
      <xdr:row>59</xdr:row>
      <xdr:rowOff>38100</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7</xdr:col>
      <xdr:colOff>304801</xdr:colOff>
      <xdr:row>78</xdr:row>
      <xdr:rowOff>90488</xdr:rowOff>
    </xdr:to>
    <xdr:graphicFrame macro="">
      <xdr:nvGraphicFramePr>
        <xdr:cNvPr id="3"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739588</xdr:colOff>
      <xdr:row>17</xdr:row>
      <xdr:rowOff>145676</xdr:rowOff>
    </xdr:from>
    <xdr:to>
      <xdr:col>16</xdr:col>
      <xdr:colOff>371156</xdr:colOff>
      <xdr:row>37</xdr:row>
      <xdr:rowOff>91449</xdr:rowOff>
    </xdr:to>
    <xdr:graphicFrame macro="">
      <xdr:nvGraphicFramePr>
        <xdr:cNvPr id="6"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11207</xdr:colOff>
      <xdr:row>17</xdr:row>
      <xdr:rowOff>145676</xdr:rowOff>
    </xdr:from>
    <xdr:to>
      <xdr:col>7</xdr:col>
      <xdr:colOff>420783</xdr:colOff>
      <xdr:row>37</xdr:row>
      <xdr:rowOff>46625</xdr:rowOff>
    </xdr:to>
    <xdr:graphicFrame macro="">
      <xdr:nvGraphicFramePr>
        <xdr:cNvPr id="7"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552449</xdr:colOff>
      <xdr:row>11</xdr:row>
      <xdr:rowOff>119061</xdr:rowOff>
    </xdr:from>
    <xdr:to>
      <xdr:col>7</xdr:col>
      <xdr:colOff>276225</xdr:colOff>
      <xdr:row>34</xdr:row>
      <xdr:rowOff>180975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jnequizm/Desktop/Ernesto%20Puntualidad%20y%20quejas%20VF/Indice%20de%20puntualidad/BASE%20PARA%20INDICE%20V18.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dministrador" refreshedDate="42797.529381134256" createdVersion="5" refreshedVersion="5" minRefreshableVersion="3" recordCount="20">
  <cacheSource type="worksheet">
    <worksheetSource ref="A3:P23" sheet="base 2" r:id="rId2"/>
  </cacheSource>
  <cacheFields count="16">
    <cacheField name="Empresa" numFmtId="0">
      <sharedItems count="7">
        <s v="Aeroméxico Connect (Aerolitoral)"/>
        <s v="Interjet (ABC Aerolíneas)"/>
        <s v="Magnicharters (Grupo Aéreo Monterrey)"/>
        <s v="Sunwing (Sunwing Airlines)"/>
        <s v="Volaris (Concesionaria Vuela Cia de Aviación)"/>
        <s v="West Jet (Westjet Airlines Ltd)"/>
        <s v="Skywest Airlines"/>
      </sharedItems>
    </cacheField>
    <cacheField name="Nacionalidad" numFmtId="0">
      <sharedItems count="2">
        <s v="Mexicanas"/>
        <s v="Norte América"/>
      </sharedItems>
    </cacheField>
    <cacheField name="Tipo de Demora" numFmtId="0">
      <sharedItems count="2">
        <s v="Imputable"/>
        <s v="No Imputable"/>
      </sharedItems>
    </cacheField>
    <cacheField name="Causas" numFmtId="0">
      <sharedItems count="9">
        <s v="MANTENIMIENTO AERONAVES*"/>
        <s v="OPERACIONES AEROLINEA*"/>
        <s v="TRIPULACIONES*"/>
        <s v="APLICACIÓN DE CONTROL DE FLUJO "/>
        <s v="METEOROLOGIA"/>
        <s v="OTROS (ESPECIFICAR)"/>
        <s v="EVENTO OCASIONAL"/>
        <s v="REPERCUCIONES POR UN TERCERO"/>
        <s v="TRAFICO/DOCUMENTACION*"/>
      </sharedItems>
    </cacheField>
    <cacheField name="Ene" numFmtId="0">
      <sharedItems containsSemiMixedTypes="0" containsString="0" containsNumber="1" containsInteger="1" minValue="0" maxValue="30"/>
    </cacheField>
    <cacheField name="Feb" numFmtId="0">
      <sharedItems containsSemiMixedTypes="0" containsString="0" containsNumber="1" containsInteger="1" minValue="0" maxValue="18"/>
    </cacheField>
    <cacheField name="Mar" numFmtId="0">
      <sharedItems containsSemiMixedTypes="0" containsString="0" containsNumber="1" containsInteger="1" minValue="0" maxValue="26"/>
    </cacheField>
    <cacheField name="Abr" numFmtId="0">
      <sharedItems containsSemiMixedTypes="0" containsString="0" containsNumber="1" containsInteger="1" minValue="0" maxValue="24"/>
    </cacheField>
    <cacheField name="May" numFmtId="0">
      <sharedItems containsSemiMixedTypes="0" containsString="0" containsNumber="1" containsInteger="1" minValue="0" maxValue="28"/>
    </cacheField>
    <cacheField name="Jun" numFmtId="0">
      <sharedItems containsSemiMixedTypes="0" containsString="0" containsNumber="1" containsInteger="1" minValue="0" maxValue="20"/>
    </cacheField>
    <cacheField name="Jul" numFmtId="0">
      <sharedItems containsSemiMixedTypes="0" containsString="0" containsNumber="1" containsInteger="1" minValue="0" maxValue="30"/>
    </cacheField>
    <cacheField name="Aug" numFmtId="0">
      <sharedItems containsSemiMixedTypes="0" containsString="0" containsNumber="1" containsInteger="1" minValue="0" maxValue="24"/>
    </cacheField>
    <cacheField name="Sep" numFmtId="0">
      <sharedItems containsSemiMixedTypes="0" containsString="0" containsNumber="1" containsInteger="1" minValue="0" maxValue="22"/>
    </cacheField>
    <cacheField name="Oct" numFmtId="0">
      <sharedItems containsSemiMixedTypes="0" containsString="0" containsNumber="1" containsInteger="1" minValue="0" maxValue="22"/>
    </cacheField>
    <cacheField name="Nov" numFmtId="0">
      <sharedItems containsSemiMixedTypes="0" containsString="0" containsNumber="1" containsInteger="1" minValue="0" maxValue="32"/>
    </cacheField>
    <cacheField name="Dec" numFmtId="0">
      <sharedItems containsSemiMixedTypes="0" containsString="0" containsNumber="1" containsInteger="1" minValue="0" maxValue="2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0">
  <r>
    <x v="0"/>
    <x v="0"/>
    <x v="0"/>
    <x v="0"/>
    <n v="2"/>
    <n v="2"/>
    <n v="4"/>
    <n v="2"/>
    <n v="3"/>
    <n v="4"/>
    <n v="0"/>
    <n v="1"/>
    <n v="3"/>
    <n v="1"/>
    <n v="2"/>
    <n v="0"/>
  </r>
  <r>
    <x v="0"/>
    <x v="0"/>
    <x v="0"/>
    <x v="1"/>
    <n v="0"/>
    <n v="0"/>
    <n v="0"/>
    <n v="0"/>
    <n v="0"/>
    <n v="2"/>
    <n v="0"/>
    <n v="0"/>
    <n v="0"/>
    <n v="0"/>
    <n v="0"/>
    <n v="0"/>
  </r>
  <r>
    <x v="0"/>
    <x v="0"/>
    <x v="0"/>
    <x v="2"/>
    <n v="9"/>
    <n v="0"/>
    <n v="0"/>
    <n v="0"/>
    <n v="0"/>
    <n v="0"/>
    <n v="0"/>
    <n v="0"/>
    <n v="0"/>
    <n v="0"/>
    <n v="0"/>
    <n v="0"/>
  </r>
  <r>
    <x v="0"/>
    <x v="0"/>
    <x v="1"/>
    <x v="3"/>
    <n v="20"/>
    <n v="18"/>
    <n v="7"/>
    <n v="18"/>
    <n v="21"/>
    <n v="15"/>
    <n v="20"/>
    <n v="14"/>
    <n v="11"/>
    <n v="12"/>
    <n v="11"/>
    <n v="24"/>
  </r>
  <r>
    <x v="0"/>
    <x v="0"/>
    <x v="1"/>
    <x v="4"/>
    <n v="7"/>
    <n v="0"/>
    <n v="0"/>
    <n v="0"/>
    <n v="0"/>
    <n v="0"/>
    <n v="0"/>
    <n v="0"/>
    <n v="0"/>
    <n v="0"/>
    <n v="0"/>
    <n v="0"/>
  </r>
  <r>
    <x v="1"/>
    <x v="0"/>
    <x v="0"/>
    <x v="0"/>
    <n v="0"/>
    <n v="1"/>
    <n v="0"/>
    <n v="1"/>
    <n v="1"/>
    <n v="0"/>
    <n v="1"/>
    <n v="0"/>
    <n v="0"/>
    <n v="0"/>
    <n v="0"/>
    <n v="0"/>
  </r>
  <r>
    <x v="1"/>
    <x v="0"/>
    <x v="1"/>
    <x v="3"/>
    <n v="30"/>
    <n v="17"/>
    <n v="26"/>
    <n v="24"/>
    <n v="28"/>
    <n v="20"/>
    <n v="30"/>
    <n v="23"/>
    <n v="22"/>
    <n v="22"/>
    <n v="32"/>
    <n v="27"/>
  </r>
  <r>
    <x v="1"/>
    <x v="0"/>
    <x v="1"/>
    <x v="5"/>
    <n v="0"/>
    <n v="0"/>
    <n v="0"/>
    <n v="0"/>
    <n v="0"/>
    <n v="0"/>
    <n v="0"/>
    <n v="1"/>
    <n v="0"/>
    <n v="0"/>
    <n v="0"/>
    <n v="0"/>
  </r>
  <r>
    <x v="2"/>
    <x v="0"/>
    <x v="0"/>
    <x v="0"/>
    <n v="0"/>
    <n v="0"/>
    <n v="2"/>
    <n v="0"/>
    <n v="0"/>
    <n v="0"/>
    <n v="1"/>
    <n v="0"/>
    <n v="0"/>
    <n v="0"/>
    <n v="0"/>
    <n v="0"/>
  </r>
  <r>
    <x v="2"/>
    <x v="0"/>
    <x v="1"/>
    <x v="3"/>
    <n v="17"/>
    <n v="11"/>
    <n v="9"/>
    <n v="16"/>
    <n v="9"/>
    <n v="15"/>
    <n v="20"/>
    <n v="24"/>
    <n v="4"/>
    <n v="14"/>
    <n v="12"/>
    <n v="15"/>
  </r>
  <r>
    <x v="2"/>
    <x v="0"/>
    <x v="1"/>
    <x v="6"/>
    <n v="0"/>
    <n v="0"/>
    <n v="0"/>
    <n v="0"/>
    <n v="0"/>
    <n v="0"/>
    <n v="0"/>
    <n v="0"/>
    <n v="1"/>
    <n v="0"/>
    <n v="0"/>
    <n v="0"/>
  </r>
  <r>
    <x v="2"/>
    <x v="0"/>
    <x v="1"/>
    <x v="4"/>
    <n v="0"/>
    <n v="0"/>
    <n v="0"/>
    <n v="0"/>
    <n v="0"/>
    <n v="0"/>
    <n v="0"/>
    <n v="1"/>
    <n v="0"/>
    <n v="0"/>
    <n v="0"/>
    <n v="0"/>
  </r>
  <r>
    <x v="2"/>
    <x v="0"/>
    <x v="1"/>
    <x v="7"/>
    <n v="2"/>
    <n v="0"/>
    <n v="0"/>
    <n v="0"/>
    <n v="0"/>
    <n v="0"/>
    <n v="0"/>
    <n v="0"/>
    <n v="0"/>
    <n v="0"/>
    <n v="0"/>
    <n v="0"/>
  </r>
  <r>
    <x v="3"/>
    <x v="1"/>
    <x v="0"/>
    <x v="0"/>
    <n v="1"/>
    <n v="0"/>
    <n v="1"/>
    <n v="1"/>
    <n v="0"/>
    <n v="0"/>
    <n v="0"/>
    <n v="0"/>
    <n v="0"/>
    <n v="0"/>
    <n v="0"/>
    <n v="0"/>
  </r>
  <r>
    <x v="4"/>
    <x v="0"/>
    <x v="0"/>
    <x v="0"/>
    <n v="0"/>
    <n v="0"/>
    <n v="0"/>
    <n v="0"/>
    <n v="0"/>
    <n v="0"/>
    <n v="0"/>
    <n v="0"/>
    <n v="0"/>
    <n v="0"/>
    <n v="0"/>
    <n v="1"/>
  </r>
  <r>
    <x v="4"/>
    <x v="0"/>
    <x v="1"/>
    <x v="3"/>
    <n v="1"/>
    <n v="2"/>
    <n v="0"/>
    <n v="4"/>
    <n v="0"/>
    <n v="0"/>
    <n v="4"/>
    <n v="0"/>
    <n v="0"/>
    <n v="1"/>
    <n v="2"/>
    <n v="1"/>
  </r>
  <r>
    <x v="5"/>
    <x v="1"/>
    <x v="0"/>
    <x v="0"/>
    <n v="1"/>
    <n v="0"/>
    <n v="1"/>
    <n v="0"/>
    <n v="0"/>
    <n v="0"/>
    <n v="0"/>
    <n v="0"/>
    <n v="0"/>
    <n v="0"/>
    <n v="0"/>
    <n v="0"/>
  </r>
  <r>
    <x v="5"/>
    <x v="1"/>
    <x v="0"/>
    <x v="1"/>
    <n v="0"/>
    <n v="3"/>
    <n v="0"/>
    <n v="0"/>
    <n v="0"/>
    <n v="0"/>
    <n v="0"/>
    <n v="0"/>
    <n v="0"/>
    <n v="0"/>
    <n v="0"/>
    <n v="0"/>
  </r>
  <r>
    <x v="5"/>
    <x v="1"/>
    <x v="0"/>
    <x v="8"/>
    <n v="1"/>
    <n v="0"/>
    <n v="0"/>
    <n v="0"/>
    <n v="0"/>
    <n v="0"/>
    <n v="0"/>
    <n v="0"/>
    <n v="0"/>
    <n v="0"/>
    <n v="0"/>
    <n v="0"/>
  </r>
  <r>
    <x v="6"/>
    <x v="1"/>
    <x v="0"/>
    <x v="0"/>
    <n v="1"/>
    <n v="0"/>
    <n v="0"/>
    <n v="0"/>
    <n v="0"/>
    <n v="0"/>
    <n v="0"/>
    <n v="0"/>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760" applyNumberFormats="0" applyBorderFormats="0" applyFontFormats="0" applyPatternFormats="0" applyAlignmentFormats="0" applyWidthHeightFormats="1" dataCaption="Valores" missingCaption="0" updatedVersion="5" minRefreshableVersion="3" useAutoFormatting="1" itemPrintTitles="1" createdVersion="5" indent="0" outline="1" outlineData="1" multipleFieldFilters="0">
  <location ref="A5:M17" firstHeaderRow="0" firstDataRow="1" firstDataCol="1" rowPageCount="2" colPageCount="1"/>
  <pivotFields count="16">
    <pivotField axis="axisPage" showAll="0" sortType="ascending">
      <items count="8">
        <item x="0"/>
        <item x="1"/>
        <item x="2"/>
        <item x="6"/>
        <item x="3"/>
        <item x="4"/>
        <item x="5"/>
        <item t="default"/>
      </items>
    </pivotField>
    <pivotField axis="axisPage" showAll="0">
      <items count="3">
        <item x="0"/>
        <item x="1"/>
        <item t="default"/>
      </items>
    </pivotField>
    <pivotField axis="axisRow" showAll="0">
      <items count="3">
        <item x="0"/>
        <item x="1"/>
        <item t="default"/>
      </items>
    </pivotField>
    <pivotField axis="axisRow" showAll="0" sortType="descending">
      <items count="10">
        <item x="0"/>
        <item x="3"/>
        <item x="2"/>
        <item x="8"/>
        <item x="6"/>
        <item x="4"/>
        <item x="1"/>
        <item x="7"/>
        <item x="5"/>
        <item t="default"/>
      </items>
      <autoSortScope>
        <pivotArea dataOnly="0" outline="0" fieldPosition="0">
          <references count="1">
            <reference field="4294967294" count="1" selected="0">
              <x v="11"/>
            </reference>
          </references>
        </pivotArea>
      </autoSortScope>
    </pivotField>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s>
  <rowFields count="2">
    <field x="2"/>
    <field x="3"/>
  </rowFields>
  <rowItems count="12">
    <i>
      <x/>
    </i>
    <i r="1">
      <x/>
    </i>
    <i r="1">
      <x v="3"/>
    </i>
    <i r="1">
      <x v="6"/>
    </i>
    <i r="1">
      <x v="2"/>
    </i>
    <i>
      <x v="1"/>
    </i>
    <i r="1">
      <x v="1"/>
    </i>
    <i r="1">
      <x v="7"/>
    </i>
    <i r="1">
      <x v="8"/>
    </i>
    <i r="1">
      <x v="4"/>
    </i>
    <i r="1">
      <x v="5"/>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ug" fld="11" baseField="0" baseItem="0"/>
    <dataField name="Suma de Sep" fld="12" baseField="0" baseItem="0"/>
    <dataField name="Suma de Oct" fld="13" baseField="0" baseItem="0"/>
    <dataField name="Suma de Nov" fld="14" baseField="0" baseItem="0"/>
    <dataField name="Suma de Dec" fld="15" baseField="0" baseItem="0"/>
  </dataFields>
  <formats count="9">
    <format dxfId="8">
      <pivotArea outline="0" collapsedLevelsAreSubtotals="1" fieldPosition="0"/>
    </format>
    <format dxfId="7">
      <pivotArea collapsedLevelsAreSubtotals="1" fieldPosition="0">
        <references count="1">
          <reference field="2" count="1">
            <x v="1"/>
          </reference>
        </references>
      </pivotArea>
    </format>
    <format dxfId="6">
      <pivotArea collapsedLevelsAreSubtotals="1" fieldPosition="0">
        <references count="2">
          <reference field="2" count="1" selected="0">
            <x v="1"/>
          </reference>
          <reference field="3" count="5">
            <x v="1"/>
            <x v="4"/>
            <x v="5"/>
            <x v="7"/>
            <x v="8"/>
          </reference>
        </references>
      </pivotArea>
    </format>
    <format dxfId="5">
      <pivotArea dataOnly="0" labelOnly="1" fieldPosition="0">
        <references count="1">
          <reference field="2" count="1">
            <x v="1"/>
          </reference>
        </references>
      </pivotArea>
    </format>
    <format dxfId="4">
      <pivotArea dataOnly="0" labelOnly="1" fieldPosition="0">
        <references count="2">
          <reference field="2" count="1" selected="0">
            <x v="1"/>
          </reference>
          <reference field="3" count="5">
            <x v="1"/>
            <x v="4"/>
            <x v="5"/>
            <x v="7"/>
            <x v="8"/>
          </reference>
        </references>
      </pivotArea>
    </format>
    <format dxfId="3">
      <pivotArea collapsedLevelsAreSubtotals="1" fieldPosition="0">
        <references count="1">
          <reference field="2" count="1">
            <x v="0"/>
          </reference>
        </references>
      </pivotArea>
    </format>
    <format dxfId="2">
      <pivotArea collapsedLevelsAreSubtotals="1" fieldPosition="0">
        <references count="2">
          <reference field="2" count="1" selected="0">
            <x v="0"/>
          </reference>
          <reference field="3" count="4">
            <x v="0"/>
            <x v="2"/>
            <x v="3"/>
            <x v="6"/>
          </reference>
        </references>
      </pivotArea>
    </format>
    <format dxfId="1">
      <pivotArea dataOnly="0" labelOnly="1" fieldPosition="0">
        <references count="1">
          <reference field="2" count="1">
            <x v="0"/>
          </reference>
        </references>
      </pivotArea>
    </format>
    <format dxfId="0">
      <pivotArea dataOnly="0" labelOnly="1" fieldPosition="0">
        <references count="2">
          <reference field="2" count="1" selected="0">
            <x v="0"/>
          </reference>
          <reference field="3" count="4">
            <x v="0"/>
            <x v="2"/>
            <x v="3"/>
            <x v="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BQ27"/>
  <sheetViews>
    <sheetView tabSelected="1" zoomScale="70" zoomScaleNormal="70" workbookViewId="0">
      <pane xSplit="2" ySplit="8" topLeftCell="C9" activePane="bottomRight" state="frozen"/>
      <selection pane="topRight" activeCell="C1" sqref="C1"/>
      <selection pane="bottomLeft" activeCell="A9" sqref="A9"/>
      <selection pane="bottomRight" activeCell="C9" sqref="C9"/>
    </sheetView>
  </sheetViews>
  <sheetFormatPr baseColWidth="10" defaultColWidth="11.42578125" defaultRowHeight="12.75" outlineLevelRow="1" x14ac:dyDescent="0.2"/>
  <cols>
    <col min="1" max="1" width="5.140625" customWidth="1"/>
    <col min="2" max="2" width="42.85546875" customWidth="1"/>
    <col min="3" max="3" width="18" customWidth="1"/>
    <col min="4" max="5" width="14.5703125" customWidth="1"/>
    <col min="6" max="6" width="21.5703125" customWidth="1"/>
    <col min="7" max="7" width="15.5703125" customWidth="1"/>
    <col min="8" max="8" width="18" customWidth="1"/>
    <col min="9" max="10" width="14.5703125" customWidth="1"/>
    <col min="11" max="11" width="21.5703125" customWidth="1"/>
    <col min="12" max="12" width="15.5703125" customWidth="1"/>
    <col min="13" max="13" width="18" customWidth="1"/>
    <col min="14" max="15" width="14.5703125" customWidth="1"/>
    <col min="16" max="16" width="21.5703125" customWidth="1"/>
    <col min="17" max="17" width="15.5703125" customWidth="1"/>
    <col min="18" max="18" width="18" customWidth="1"/>
    <col min="19" max="20" width="14.5703125" customWidth="1"/>
    <col min="21" max="21" width="21.5703125" customWidth="1"/>
    <col min="22" max="22" width="15.5703125" customWidth="1"/>
    <col min="23" max="23" width="18" customWidth="1"/>
    <col min="24" max="25" width="14.5703125" customWidth="1"/>
    <col min="26" max="26" width="21.5703125" customWidth="1"/>
    <col min="27" max="27" width="15.5703125" customWidth="1"/>
    <col min="28" max="28" width="18" customWidth="1"/>
    <col min="29" max="30" width="14.5703125" customWidth="1"/>
    <col min="31" max="31" width="21.5703125" customWidth="1"/>
    <col min="32" max="32" width="15.5703125" customWidth="1"/>
    <col min="33" max="33" width="18" customWidth="1"/>
    <col min="34" max="35" width="14.5703125" customWidth="1"/>
    <col min="36" max="36" width="21.5703125" customWidth="1"/>
    <col min="37" max="37" width="15.5703125" customWidth="1"/>
    <col min="38" max="38" width="18" customWidth="1"/>
    <col min="39" max="40" width="14.5703125" customWidth="1"/>
    <col min="41" max="41" width="21.5703125" customWidth="1"/>
    <col min="42" max="42" width="15.5703125" customWidth="1"/>
    <col min="43" max="43" width="18" customWidth="1"/>
    <col min="44" max="45" width="14.5703125" customWidth="1"/>
    <col min="46" max="46" width="21.5703125" customWidth="1"/>
    <col min="47" max="47" width="15.5703125" customWidth="1"/>
    <col min="48" max="48" width="18" customWidth="1"/>
    <col min="49" max="50" width="14.5703125" customWidth="1"/>
    <col min="51" max="51" width="21.5703125" style="30" customWidth="1"/>
    <col min="52" max="52" width="15.5703125" style="4" customWidth="1"/>
    <col min="53" max="53" width="18" customWidth="1"/>
    <col min="54" max="55" width="14.5703125" customWidth="1"/>
    <col min="56" max="56" width="21.5703125" customWidth="1"/>
    <col min="57" max="57" width="15.5703125" style="4" customWidth="1"/>
    <col min="58" max="58" width="18" customWidth="1"/>
    <col min="59" max="60" width="14.5703125" customWidth="1"/>
    <col min="61" max="61" width="21.5703125" customWidth="1"/>
    <col min="62" max="62" width="15.5703125" style="4" customWidth="1"/>
    <col min="63" max="63" width="7.28515625" customWidth="1"/>
    <col min="64" max="64" width="35.85546875" bestFit="1" customWidth="1"/>
    <col min="65" max="65" width="14.85546875" customWidth="1"/>
    <col min="66" max="66" width="14.5703125" customWidth="1"/>
    <col min="67" max="67" width="19.5703125" customWidth="1"/>
    <col min="68" max="68" width="16" customWidth="1"/>
  </cols>
  <sheetData>
    <row r="1" spans="1:69" ht="15.75" x14ac:dyDescent="0.25">
      <c r="A1" s="8" t="s">
        <v>6</v>
      </c>
      <c r="B1" s="7"/>
      <c r="C1" s="7"/>
      <c r="D1" s="7"/>
      <c r="E1" s="7"/>
      <c r="F1" s="7"/>
      <c r="G1" s="4">
        <v>2016</v>
      </c>
      <c r="K1" s="7"/>
    </row>
    <row r="2" spans="1:69" x14ac:dyDescent="0.2">
      <c r="A2" s="9" t="s">
        <v>16</v>
      </c>
      <c r="B2" s="7"/>
      <c r="C2" s="7"/>
      <c r="D2" s="7"/>
      <c r="E2" s="7"/>
      <c r="F2" s="7"/>
      <c r="G2" s="41" t="s">
        <v>67</v>
      </c>
      <c r="K2" s="7"/>
    </row>
    <row r="3" spans="1:69" ht="15" x14ac:dyDescent="0.25">
      <c r="A3" s="48" t="s">
        <v>80</v>
      </c>
      <c r="B3" s="48"/>
      <c r="C3" s="48"/>
      <c r="D3" s="48"/>
      <c r="E3" s="46"/>
      <c r="F3" s="46"/>
      <c r="G3" s="46"/>
      <c r="K3" s="46"/>
    </row>
    <row r="4" spans="1:69" x14ac:dyDescent="0.2">
      <c r="A4" s="46"/>
      <c r="B4" s="46"/>
      <c r="C4" s="46"/>
      <c r="D4" s="46"/>
      <c r="E4" s="46"/>
      <c r="F4" s="46"/>
      <c r="G4" s="46"/>
      <c r="K4" s="46"/>
    </row>
    <row r="5" spans="1:69" ht="15" x14ac:dyDescent="0.25">
      <c r="A5" s="10" t="s">
        <v>5</v>
      </c>
      <c r="B5" s="7"/>
      <c r="C5" s="7"/>
      <c r="D5" s="7"/>
      <c r="E5" s="7"/>
      <c r="F5" s="7"/>
      <c r="G5" s="7"/>
      <c r="K5" s="7"/>
      <c r="AZ5" s="31"/>
    </row>
    <row r="6" spans="1:69" ht="12.75" customHeight="1" x14ac:dyDescent="0.2">
      <c r="A6" s="46" t="s">
        <v>36</v>
      </c>
      <c r="B6" s="7"/>
      <c r="C6" s="7"/>
      <c r="D6" s="7"/>
      <c r="E6" s="7"/>
      <c r="F6" s="7"/>
      <c r="G6" s="7"/>
      <c r="K6" s="7"/>
      <c r="BL6" s="70" t="s">
        <v>78</v>
      </c>
      <c r="BM6" s="70"/>
      <c r="BN6" s="70"/>
      <c r="BO6" s="70"/>
      <c r="BP6" s="70"/>
    </row>
    <row r="7" spans="1:69" x14ac:dyDescent="0.2">
      <c r="A7" s="72" t="s">
        <v>17</v>
      </c>
      <c r="B7" s="72" t="s">
        <v>15</v>
      </c>
      <c r="C7" s="67" t="s">
        <v>30</v>
      </c>
      <c r="D7" s="68"/>
      <c r="E7" s="68"/>
      <c r="F7" s="68"/>
      <c r="G7" s="69"/>
      <c r="H7" s="74" t="s">
        <v>20</v>
      </c>
      <c r="I7" s="75"/>
      <c r="J7" s="75"/>
      <c r="K7" s="75"/>
      <c r="L7" s="76"/>
      <c r="M7" s="67" t="s">
        <v>9</v>
      </c>
      <c r="N7" s="68"/>
      <c r="O7" s="68"/>
      <c r="P7" s="68"/>
      <c r="Q7" s="69"/>
      <c r="R7" s="74" t="s">
        <v>21</v>
      </c>
      <c r="S7" s="75"/>
      <c r="T7" s="75"/>
      <c r="U7" s="75"/>
      <c r="V7" s="76"/>
      <c r="W7" s="67" t="s">
        <v>22</v>
      </c>
      <c r="X7" s="68"/>
      <c r="Y7" s="68"/>
      <c r="Z7" s="68"/>
      <c r="AA7" s="69"/>
      <c r="AB7" s="74" t="s">
        <v>23</v>
      </c>
      <c r="AC7" s="75"/>
      <c r="AD7" s="75"/>
      <c r="AE7" s="75"/>
      <c r="AF7" s="76"/>
      <c r="AG7" s="67" t="s">
        <v>24</v>
      </c>
      <c r="AH7" s="68"/>
      <c r="AI7" s="68"/>
      <c r="AJ7" s="68"/>
      <c r="AK7" s="69"/>
      <c r="AL7" s="74" t="s">
        <v>25</v>
      </c>
      <c r="AM7" s="75"/>
      <c r="AN7" s="75"/>
      <c r="AO7" s="75"/>
      <c r="AP7" s="76"/>
      <c r="AQ7" s="67" t="s">
        <v>26</v>
      </c>
      <c r="AR7" s="68"/>
      <c r="AS7" s="68"/>
      <c r="AT7" s="68"/>
      <c r="AU7" s="69"/>
      <c r="AV7" s="74" t="s">
        <v>27</v>
      </c>
      <c r="AW7" s="75"/>
      <c r="AX7" s="75"/>
      <c r="AY7" s="75"/>
      <c r="AZ7" s="76"/>
      <c r="BA7" s="67" t="s">
        <v>28</v>
      </c>
      <c r="BB7" s="68"/>
      <c r="BC7" s="68"/>
      <c r="BD7" s="68"/>
      <c r="BE7" s="69"/>
      <c r="BF7" s="74" t="s">
        <v>29</v>
      </c>
      <c r="BG7" s="75"/>
      <c r="BH7" s="75"/>
      <c r="BI7" s="75"/>
      <c r="BJ7" s="76"/>
      <c r="BL7" s="71"/>
      <c r="BM7" s="71"/>
      <c r="BN7" s="71"/>
      <c r="BO7" s="71"/>
      <c r="BP7" s="71"/>
    </row>
    <row r="8" spans="1:69" ht="51" x14ac:dyDescent="0.2">
      <c r="A8" s="73"/>
      <c r="B8" s="73"/>
      <c r="C8" s="24" t="s">
        <v>38</v>
      </c>
      <c r="D8" s="24" t="s">
        <v>39</v>
      </c>
      <c r="E8" s="24" t="s">
        <v>40</v>
      </c>
      <c r="F8" s="24" t="s">
        <v>41</v>
      </c>
      <c r="G8" s="24" t="s">
        <v>19</v>
      </c>
      <c r="H8" s="23" t="s">
        <v>38</v>
      </c>
      <c r="I8" s="23" t="s">
        <v>39</v>
      </c>
      <c r="J8" s="23" t="s">
        <v>40</v>
      </c>
      <c r="K8" s="23" t="s">
        <v>41</v>
      </c>
      <c r="L8" s="23" t="s">
        <v>19</v>
      </c>
      <c r="M8" s="24" t="s">
        <v>38</v>
      </c>
      <c r="N8" s="24" t="s">
        <v>39</v>
      </c>
      <c r="O8" s="24" t="s">
        <v>40</v>
      </c>
      <c r="P8" s="24" t="s">
        <v>41</v>
      </c>
      <c r="Q8" s="24" t="s">
        <v>19</v>
      </c>
      <c r="R8" s="23" t="s">
        <v>38</v>
      </c>
      <c r="S8" s="23" t="s">
        <v>39</v>
      </c>
      <c r="T8" s="23" t="s">
        <v>40</v>
      </c>
      <c r="U8" s="23" t="s">
        <v>41</v>
      </c>
      <c r="V8" s="23" t="s">
        <v>19</v>
      </c>
      <c r="W8" s="24" t="s">
        <v>38</v>
      </c>
      <c r="X8" s="24" t="s">
        <v>39</v>
      </c>
      <c r="Y8" s="24" t="s">
        <v>40</v>
      </c>
      <c r="Z8" s="24" t="s">
        <v>41</v>
      </c>
      <c r="AA8" s="24" t="s">
        <v>19</v>
      </c>
      <c r="AB8" s="23" t="s">
        <v>38</v>
      </c>
      <c r="AC8" s="23" t="s">
        <v>39</v>
      </c>
      <c r="AD8" s="23" t="s">
        <v>40</v>
      </c>
      <c r="AE8" s="23" t="s">
        <v>41</v>
      </c>
      <c r="AF8" s="23" t="s">
        <v>19</v>
      </c>
      <c r="AG8" s="24" t="s">
        <v>38</v>
      </c>
      <c r="AH8" s="24" t="s">
        <v>39</v>
      </c>
      <c r="AI8" s="24" t="s">
        <v>40</v>
      </c>
      <c r="AJ8" s="24" t="s">
        <v>41</v>
      </c>
      <c r="AK8" s="24" t="s">
        <v>19</v>
      </c>
      <c r="AL8" s="23" t="s">
        <v>38</v>
      </c>
      <c r="AM8" s="23" t="s">
        <v>39</v>
      </c>
      <c r="AN8" s="23" t="s">
        <v>40</v>
      </c>
      <c r="AO8" s="23" t="s">
        <v>41</v>
      </c>
      <c r="AP8" s="23" t="s">
        <v>19</v>
      </c>
      <c r="AQ8" s="24" t="s">
        <v>38</v>
      </c>
      <c r="AR8" s="24" t="s">
        <v>39</v>
      </c>
      <c r="AS8" s="24" t="s">
        <v>40</v>
      </c>
      <c r="AT8" s="24" t="s">
        <v>41</v>
      </c>
      <c r="AU8" s="24" t="s">
        <v>19</v>
      </c>
      <c r="AV8" s="23" t="s">
        <v>38</v>
      </c>
      <c r="AW8" s="23" t="s">
        <v>39</v>
      </c>
      <c r="AX8" s="23" t="s">
        <v>40</v>
      </c>
      <c r="AY8" s="23" t="s">
        <v>41</v>
      </c>
      <c r="AZ8" s="23" t="s">
        <v>19</v>
      </c>
      <c r="BA8" s="24" t="s">
        <v>38</v>
      </c>
      <c r="BB8" s="24" t="s">
        <v>39</v>
      </c>
      <c r="BC8" s="24" t="s">
        <v>40</v>
      </c>
      <c r="BD8" s="24" t="s">
        <v>41</v>
      </c>
      <c r="BE8" s="24" t="s">
        <v>19</v>
      </c>
      <c r="BF8" s="23" t="s">
        <v>38</v>
      </c>
      <c r="BG8" s="23" t="s">
        <v>39</v>
      </c>
      <c r="BH8" s="23" t="s">
        <v>40</v>
      </c>
      <c r="BI8" s="23" t="s">
        <v>41</v>
      </c>
      <c r="BJ8" s="23" t="s">
        <v>19</v>
      </c>
      <c r="BL8" s="23" t="s">
        <v>38</v>
      </c>
      <c r="BM8" s="24" t="s">
        <v>39</v>
      </c>
      <c r="BN8" s="24" t="s">
        <v>40</v>
      </c>
      <c r="BO8" s="24" t="s">
        <v>41</v>
      </c>
      <c r="BP8" s="24" t="s">
        <v>19</v>
      </c>
    </row>
    <row r="9" spans="1:69" x14ac:dyDescent="0.2">
      <c r="A9" s="1" t="s">
        <v>10</v>
      </c>
      <c r="B9" s="1" t="s">
        <v>1</v>
      </c>
      <c r="C9" s="14">
        <v>115</v>
      </c>
      <c r="D9" s="33">
        <v>0.73913043478260865</v>
      </c>
      <c r="E9" s="33">
        <v>0.2608695652173913</v>
      </c>
      <c r="F9" s="33">
        <v>0</v>
      </c>
      <c r="G9" s="33">
        <v>1</v>
      </c>
      <c r="H9" s="14">
        <v>104</v>
      </c>
      <c r="I9" s="33">
        <v>0.82692307692307687</v>
      </c>
      <c r="J9" s="33">
        <v>0.17307692307692307</v>
      </c>
      <c r="K9" s="33">
        <v>9.6153846153846159E-3</v>
      </c>
      <c r="L9" s="33">
        <v>0.99038461538461542</v>
      </c>
      <c r="M9" s="14">
        <v>118</v>
      </c>
      <c r="N9" s="33">
        <v>0.77966101694915257</v>
      </c>
      <c r="O9" s="33">
        <v>0.22033898305084745</v>
      </c>
      <c r="P9" s="33">
        <v>0</v>
      </c>
      <c r="Q9" s="33">
        <v>1</v>
      </c>
      <c r="R9" s="14">
        <v>110</v>
      </c>
      <c r="S9" s="33">
        <v>0.77272727272727271</v>
      </c>
      <c r="T9" s="33">
        <v>0.22727272727272727</v>
      </c>
      <c r="U9" s="33">
        <v>9.0909090909090905E-3</v>
      </c>
      <c r="V9" s="33">
        <v>0.99090909090909096</v>
      </c>
      <c r="W9" s="14">
        <v>113</v>
      </c>
      <c r="X9" s="33">
        <v>0.74336283185840712</v>
      </c>
      <c r="Y9" s="33">
        <v>0.25663716814159293</v>
      </c>
      <c r="Z9" s="33">
        <v>8.8495575221238937E-3</v>
      </c>
      <c r="AA9" s="33">
        <v>0.99115044247787609</v>
      </c>
      <c r="AB9" s="14">
        <v>105</v>
      </c>
      <c r="AC9" s="33">
        <v>0.80952380952380953</v>
      </c>
      <c r="AD9" s="33">
        <v>0.19047619047619047</v>
      </c>
      <c r="AE9" s="33">
        <v>0</v>
      </c>
      <c r="AF9" s="33">
        <v>1</v>
      </c>
      <c r="AG9" s="14">
        <v>122</v>
      </c>
      <c r="AH9" s="33">
        <v>0.74590163934426235</v>
      </c>
      <c r="AI9" s="33">
        <v>0.25409836065573771</v>
      </c>
      <c r="AJ9" s="33">
        <v>8.1967213114754103E-3</v>
      </c>
      <c r="AK9" s="33">
        <v>0.99180327868852458</v>
      </c>
      <c r="AL9" s="14">
        <v>108</v>
      </c>
      <c r="AM9" s="33">
        <v>0.77777777777777779</v>
      </c>
      <c r="AN9" s="33">
        <v>0.22222222222222221</v>
      </c>
      <c r="AO9" s="33">
        <v>0</v>
      </c>
      <c r="AP9" s="33">
        <v>1</v>
      </c>
      <c r="AQ9" s="14">
        <v>108</v>
      </c>
      <c r="AR9" s="33">
        <v>0.79629629629629628</v>
      </c>
      <c r="AS9" s="33">
        <v>0.20370370370370369</v>
      </c>
      <c r="AT9" s="33">
        <v>0</v>
      </c>
      <c r="AU9" s="33">
        <v>1</v>
      </c>
      <c r="AV9" s="14">
        <v>113</v>
      </c>
      <c r="AW9" s="33">
        <v>0.80530973451327437</v>
      </c>
      <c r="AX9" s="33">
        <v>0.19469026548672566</v>
      </c>
      <c r="AY9" s="33">
        <v>0</v>
      </c>
      <c r="AZ9" s="33">
        <v>1</v>
      </c>
      <c r="BA9" s="14">
        <v>105</v>
      </c>
      <c r="BB9" s="33">
        <v>0.69523809523809521</v>
      </c>
      <c r="BC9" s="33">
        <v>0.30476190476190479</v>
      </c>
      <c r="BD9" s="33">
        <v>0</v>
      </c>
      <c r="BE9" s="33">
        <v>1</v>
      </c>
      <c r="BF9" s="14">
        <v>117</v>
      </c>
      <c r="BG9" s="33">
        <v>0.76923076923076916</v>
      </c>
      <c r="BH9" s="33">
        <v>0.23076923076923078</v>
      </c>
      <c r="BI9" s="33">
        <v>0</v>
      </c>
      <c r="BJ9" s="33">
        <v>1</v>
      </c>
      <c r="BL9" s="28">
        <v>1338</v>
      </c>
      <c r="BM9" s="35">
        <v>0.77130044843049328</v>
      </c>
      <c r="BN9" s="35">
        <v>0.22869955156950672</v>
      </c>
      <c r="BO9" s="35">
        <v>2.9895366218236174E-3</v>
      </c>
      <c r="BP9" s="35">
        <v>0.99701046337817634</v>
      </c>
      <c r="BQ9" s="16"/>
    </row>
    <row r="10" spans="1:69" x14ac:dyDescent="0.2">
      <c r="A10" s="1" t="s">
        <v>11</v>
      </c>
      <c r="B10" s="1" t="s">
        <v>2</v>
      </c>
      <c r="C10" s="14">
        <v>30</v>
      </c>
      <c r="D10" s="33">
        <v>0.3666666666666667</v>
      </c>
      <c r="E10" s="33">
        <v>0.6333333333333333</v>
      </c>
      <c r="F10" s="33">
        <v>0</v>
      </c>
      <c r="G10" s="33">
        <v>1</v>
      </c>
      <c r="H10" s="14">
        <v>25</v>
      </c>
      <c r="I10" s="33">
        <v>0.56000000000000005</v>
      </c>
      <c r="J10" s="33">
        <v>0.44</v>
      </c>
      <c r="K10" s="33">
        <v>0</v>
      </c>
      <c r="L10" s="33">
        <v>1</v>
      </c>
      <c r="M10" s="14">
        <v>33</v>
      </c>
      <c r="N10" s="33">
        <v>0.66666666666666674</v>
      </c>
      <c r="O10" s="33">
        <v>0.33333333333333331</v>
      </c>
      <c r="P10" s="33">
        <v>6.0606060606060608E-2</v>
      </c>
      <c r="Q10" s="33">
        <v>0.93939393939393945</v>
      </c>
      <c r="R10" s="14">
        <v>28</v>
      </c>
      <c r="S10" s="33">
        <v>0.4285714285714286</v>
      </c>
      <c r="T10" s="33">
        <v>0.5714285714285714</v>
      </c>
      <c r="U10" s="33">
        <v>0</v>
      </c>
      <c r="V10" s="33">
        <v>1</v>
      </c>
      <c r="W10" s="14">
        <v>26</v>
      </c>
      <c r="X10" s="33">
        <v>0.65384615384615385</v>
      </c>
      <c r="Y10" s="33">
        <v>0.34615384615384615</v>
      </c>
      <c r="Z10" s="33">
        <v>0</v>
      </c>
      <c r="AA10" s="33">
        <v>1</v>
      </c>
      <c r="AB10" s="14">
        <v>31</v>
      </c>
      <c r="AC10" s="33">
        <v>0.5161290322580645</v>
      </c>
      <c r="AD10" s="33">
        <v>0.4838709677419355</v>
      </c>
      <c r="AE10" s="33">
        <v>0</v>
      </c>
      <c r="AF10" s="33">
        <v>1</v>
      </c>
      <c r="AG10" s="14">
        <v>63</v>
      </c>
      <c r="AH10" s="33">
        <v>0.66666666666666674</v>
      </c>
      <c r="AI10" s="33">
        <v>0.33333333333333331</v>
      </c>
      <c r="AJ10" s="33">
        <v>1.5873015873015872E-2</v>
      </c>
      <c r="AK10" s="33">
        <v>0.98412698412698418</v>
      </c>
      <c r="AL10" s="14">
        <v>38</v>
      </c>
      <c r="AM10" s="33">
        <v>0.34210526315789469</v>
      </c>
      <c r="AN10" s="33">
        <v>0.65789473684210531</v>
      </c>
      <c r="AO10" s="33">
        <v>0</v>
      </c>
      <c r="AP10" s="33">
        <v>1</v>
      </c>
      <c r="AQ10" s="14">
        <v>26</v>
      </c>
      <c r="AR10" s="33">
        <v>0.80769230769230771</v>
      </c>
      <c r="AS10" s="33">
        <v>0.19230769230769232</v>
      </c>
      <c r="AT10" s="33">
        <v>0</v>
      </c>
      <c r="AU10" s="33">
        <v>1</v>
      </c>
      <c r="AV10" s="14">
        <v>27</v>
      </c>
      <c r="AW10" s="33">
        <v>0.48148148148148151</v>
      </c>
      <c r="AX10" s="33">
        <v>0.51851851851851849</v>
      </c>
      <c r="AY10" s="33">
        <v>0</v>
      </c>
      <c r="AZ10" s="33">
        <v>1</v>
      </c>
      <c r="BA10" s="14">
        <v>25</v>
      </c>
      <c r="BB10" s="33">
        <v>0.52</v>
      </c>
      <c r="BC10" s="33">
        <v>0.48</v>
      </c>
      <c r="BD10" s="33">
        <v>0</v>
      </c>
      <c r="BE10" s="33">
        <v>1</v>
      </c>
      <c r="BF10" s="14">
        <v>32</v>
      </c>
      <c r="BG10" s="33">
        <v>0.53125</v>
      </c>
      <c r="BH10" s="33">
        <v>0.46875</v>
      </c>
      <c r="BI10" s="33">
        <v>0</v>
      </c>
      <c r="BJ10" s="33">
        <v>1</v>
      </c>
      <c r="BL10" s="28">
        <v>384</v>
      </c>
      <c r="BM10" s="35">
        <v>0.54947916666666674</v>
      </c>
      <c r="BN10" s="35">
        <v>0.45052083333333331</v>
      </c>
      <c r="BO10" s="35">
        <v>7.8125E-3</v>
      </c>
      <c r="BP10" s="35">
        <v>0.9921875</v>
      </c>
    </row>
    <row r="11" spans="1:69" x14ac:dyDescent="0.2">
      <c r="A11" s="36" t="s">
        <v>42</v>
      </c>
      <c r="B11" s="1" t="s">
        <v>43</v>
      </c>
      <c r="C11" s="14">
        <v>18</v>
      </c>
      <c r="D11" s="33">
        <v>1</v>
      </c>
      <c r="E11" s="33">
        <v>0</v>
      </c>
      <c r="F11" s="33">
        <v>0</v>
      </c>
      <c r="G11" s="33">
        <v>1</v>
      </c>
      <c r="H11" s="14">
        <v>17</v>
      </c>
      <c r="I11" s="33">
        <v>1</v>
      </c>
      <c r="J11" s="33">
        <v>0</v>
      </c>
      <c r="K11" s="33">
        <v>0</v>
      </c>
      <c r="L11" s="33">
        <v>1</v>
      </c>
      <c r="M11" s="14">
        <v>15</v>
      </c>
      <c r="N11" s="33">
        <v>1</v>
      </c>
      <c r="O11" s="33">
        <v>0</v>
      </c>
      <c r="P11" s="33">
        <v>0</v>
      </c>
      <c r="Q11" s="33">
        <v>1</v>
      </c>
      <c r="R11" s="14">
        <v>17</v>
      </c>
      <c r="S11" s="33">
        <v>1</v>
      </c>
      <c r="T11" s="33">
        <v>0</v>
      </c>
      <c r="U11" s="33">
        <v>0</v>
      </c>
      <c r="V11" s="33">
        <v>1</v>
      </c>
      <c r="W11" s="14">
        <v>18</v>
      </c>
      <c r="X11" s="33">
        <v>1</v>
      </c>
      <c r="Y11" s="33">
        <v>0</v>
      </c>
      <c r="Z11" s="33">
        <v>0</v>
      </c>
      <c r="AA11" s="33">
        <v>1</v>
      </c>
      <c r="AB11" s="14">
        <v>23</v>
      </c>
      <c r="AC11" s="33">
        <v>1</v>
      </c>
      <c r="AD11" s="33">
        <v>0</v>
      </c>
      <c r="AE11" s="33">
        <v>0</v>
      </c>
      <c r="AF11" s="33">
        <v>1</v>
      </c>
      <c r="AG11" s="14">
        <v>28</v>
      </c>
      <c r="AH11" s="33">
        <v>1</v>
      </c>
      <c r="AI11" s="33">
        <v>0</v>
      </c>
      <c r="AJ11" s="33">
        <v>0</v>
      </c>
      <c r="AK11" s="33">
        <v>1</v>
      </c>
      <c r="AL11" s="14">
        <v>18</v>
      </c>
      <c r="AM11" s="33">
        <v>1</v>
      </c>
      <c r="AN11" s="33">
        <v>0</v>
      </c>
      <c r="AO11" s="33">
        <v>0</v>
      </c>
      <c r="AP11" s="33">
        <v>1</v>
      </c>
      <c r="AQ11" s="14">
        <v>20</v>
      </c>
      <c r="AR11" s="33">
        <v>1</v>
      </c>
      <c r="AS11" s="33">
        <v>0</v>
      </c>
      <c r="AT11" s="33">
        <v>0</v>
      </c>
      <c r="AU11" s="33">
        <v>1</v>
      </c>
      <c r="AV11" s="14">
        <v>25</v>
      </c>
      <c r="AW11" s="33">
        <v>1</v>
      </c>
      <c r="AX11" s="33">
        <v>0</v>
      </c>
      <c r="AY11" s="33">
        <v>0</v>
      </c>
      <c r="AZ11" s="33">
        <v>1</v>
      </c>
      <c r="BA11" s="14">
        <v>13</v>
      </c>
      <c r="BB11" s="33">
        <v>1</v>
      </c>
      <c r="BC11" s="33">
        <v>0</v>
      </c>
      <c r="BD11" s="33">
        <v>0</v>
      </c>
      <c r="BE11" s="33">
        <v>1</v>
      </c>
      <c r="BF11" s="14">
        <v>18</v>
      </c>
      <c r="BG11" s="33">
        <v>1</v>
      </c>
      <c r="BH11" s="33">
        <v>0</v>
      </c>
      <c r="BI11" s="33">
        <v>0</v>
      </c>
      <c r="BJ11" s="33">
        <v>1</v>
      </c>
      <c r="BL11" s="28">
        <v>230</v>
      </c>
      <c r="BM11" s="35">
        <v>1</v>
      </c>
      <c r="BN11" s="35">
        <v>0</v>
      </c>
      <c r="BO11" s="35">
        <v>0</v>
      </c>
      <c r="BP11" s="35">
        <v>1</v>
      </c>
    </row>
    <row r="12" spans="1:69" x14ac:dyDescent="0.2">
      <c r="A12" s="1" t="s">
        <v>12</v>
      </c>
      <c r="B12" s="1" t="s">
        <v>0</v>
      </c>
      <c r="C12" s="14">
        <v>62</v>
      </c>
      <c r="D12" s="33">
        <v>0.38709677419354838</v>
      </c>
      <c r="E12" s="33">
        <v>0.61290322580645162</v>
      </c>
      <c r="F12" s="33">
        <v>0.17741935483870969</v>
      </c>
      <c r="G12" s="33">
        <v>0.82258064516129026</v>
      </c>
      <c r="H12" s="14">
        <v>58</v>
      </c>
      <c r="I12" s="33">
        <v>0.65517241379310343</v>
      </c>
      <c r="J12" s="33">
        <v>0.34482758620689657</v>
      </c>
      <c r="K12" s="33">
        <v>3.4482758620689655E-2</v>
      </c>
      <c r="L12" s="33">
        <v>0.96551724137931039</v>
      </c>
      <c r="M12" s="14">
        <v>64</v>
      </c>
      <c r="N12" s="33">
        <v>0.828125</v>
      </c>
      <c r="O12" s="33">
        <v>0.171875</v>
      </c>
      <c r="P12" s="33">
        <v>6.25E-2</v>
      </c>
      <c r="Q12" s="33">
        <v>0.9375</v>
      </c>
      <c r="R12" s="14">
        <v>60</v>
      </c>
      <c r="S12" s="33">
        <v>0.66666666666666674</v>
      </c>
      <c r="T12" s="33">
        <v>0.33333333333333331</v>
      </c>
      <c r="U12" s="33">
        <v>3.3333333333333333E-2</v>
      </c>
      <c r="V12" s="33">
        <v>0.96666666666666667</v>
      </c>
      <c r="W12" s="14">
        <v>62</v>
      </c>
      <c r="X12" s="33">
        <v>0.61290322580645162</v>
      </c>
      <c r="Y12" s="33">
        <v>0.38709677419354838</v>
      </c>
      <c r="Z12" s="33">
        <v>4.8387096774193547E-2</v>
      </c>
      <c r="AA12" s="33">
        <v>0.95161290322580649</v>
      </c>
      <c r="AB12" s="14">
        <v>60</v>
      </c>
      <c r="AC12" s="33">
        <v>0.65</v>
      </c>
      <c r="AD12" s="33">
        <v>0.35</v>
      </c>
      <c r="AE12" s="33">
        <v>0.1</v>
      </c>
      <c r="AF12" s="33">
        <v>0.9</v>
      </c>
      <c r="AG12" s="14">
        <v>61</v>
      </c>
      <c r="AH12" s="33">
        <v>0.67213114754098369</v>
      </c>
      <c r="AI12" s="33">
        <v>0.32786885245901637</v>
      </c>
      <c r="AJ12" s="33">
        <v>0</v>
      </c>
      <c r="AK12" s="33">
        <v>1</v>
      </c>
      <c r="AL12" s="14">
        <v>60</v>
      </c>
      <c r="AM12" s="33">
        <v>0.75</v>
      </c>
      <c r="AN12" s="33">
        <v>0.25</v>
      </c>
      <c r="AO12" s="33">
        <v>1.6666666666666666E-2</v>
      </c>
      <c r="AP12" s="33">
        <v>0.98333333333333328</v>
      </c>
      <c r="AQ12" s="14">
        <v>62</v>
      </c>
      <c r="AR12" s="33">
        <v>0.77419354838709675</v>
      </c>
      <c r="AS12" s="33">
        <v>0.22580645161290322</v>
      </c>
      <c r="AT12" s="33">
        <v>4.8387096774193547E-2</v>
      </c>
      <c r="AU12" s="33">
        <v>0.95161290322580649</v>
      </c>
      <c r="AV12" s="14">
        <v>62</v>
      </c>
      <c r="AW12" s="33">
        <v>0.79032258064516125</v>
      </c>
      <c r="AX12" s="33">
        <v>0.20967741935483872</v>
      </c>
      <c r="AY12" s="33">
        <v>1.6129032258064516E-2</v>
      </c>
      <c r="AZ12" s="33">
        <v>0.9838709677419355</v>
      </c>
      <c r="BA12" s="14">
        <v>67</v>
      </c>
      <c r="BB12" s="33">
        <v>0.80597014925373134</v>
      </c>
      <c r="BC12" s="33">
        <v>0.19402985074626866</v>
      </c>
      <c r="BD12" s="33">
        <v>2.9850746268656716E-2</v>
      </c>
      <c r="BE12" s="33">
        <v>0.97014925373134331</v>
      </c>
      <c r="BF12" s="14">
        <v>75</v>
      </c>
      <c r="BG12" s="33">
        <v>0.67999999999999994</v>
      </c>
      <c r="BH12" s="33">
        <v>0.32</v>
      </c>
      <c r="BI12" s="33">
        <v>0</v>
      </c>
      <c r="BJ12" s="33">
        <v>1</v>
      </c>
      <c r="BL12" s="28">
        <v>753</v>
      </c>
      <c r="BM12" s="35">
        <v>0.69057104913678624</v>
      </c>
      <c r="BN12" s="35">
        <v>0.30942895086321381</v>
      </c>
      <c r="BO12" s="35">
        <v>4.6480743691899071E-2</v>
      </c>
      <c r="BP12" s="35">
        <v>0.95351925630810097</v>
      </c>
    </row>
    <row r="13" spans="1:69" x14ac:dyDescent="0.2">
      <c r="A13" s="1" t="s">
        <v>13</v>
      </c>
      <c r="B13" s="1" t="s">
        <v>4</v>
      </c>
      <c r="C13" s="14">
        <v>11</v>
      </c>
      <c r="D13" s="33">
        <v>0.90909090909090906</v>
      </c>
      <c r="E13" s="33">
        <v>9.0909090909090912E-2</v>
      </c>
      <c r="F13" s="33">
        <v>0</v>
      </c>
      <c r="G13" s="33">
        <v>1</v>
      </c>
      <c r="H13" s="14">
        <v>10</v>
      </c>
      <c r="I13" s="33">
        <v>0.8</v>
      </c>
      <c r="J13" s="33">
        <v>0.2</v>
      </c>
      <c r="K13" s="33">
        <v>0</v>
      </c>
      <c r="L13" s="33">
        <v>1</v>
      </c>
      <c r="M13" s="14">
        <v>11</v>
      </c>
      <c r="N13" s="33">
        <v>1</v>
      </c>
      <c r="O13" s="33">
        <v>0</v>
      </c>
      <c r="P13" s="33">
        <v>0</v>
      </c>
      <c r="Q13" s="33">
        <v>1</v>
      </c>
      <c r="R13" s="14">
        <v>11</v>
      </c>
      <c r="S13" s="33">
        <v>0.63636363636363635</v>
      </c>
      <c r="T13" s="33">
        <v>0.36363636363636365</v>
      </c>
      <c r="U13" s="33">
        <v>0</v>
      </c>
      <c r="V13" s="33">
        <v>1</v>
      </c>
      <c r="W13" s="14">
        <v>14</v>
      </c>
      <c r="X13" s="33">
        <v>1</v>
      </c>
      <c r="Y13" s="33">
        <v>0</v>
      </c>
      <c r="Z13" s="33">
        <v>0</v>
      </c>
      <c r="AA13" s="33">
        <v>1</v>
      </c>
      <c r="AB13" s="14">
        <v>17</v>
      </c>
      <c r="AC13" s="33">
        <v>1</v>
      </c>
      <c r="AD13" s="33">
        <v>0</v>
      </c>
      <c r="AE13" s="33">
        <v>0</v>
      </c>
      <c r="AF13" s="33">
        <v>1</v>
      </c>
      <c r="AG13" s="14">
        <v>41</v>
      </c>
      <c r="AH13" s="33">
        <v>0.90243902439024393</v>
      </c>
      <c r="AI13" s="33">
        <v>9.7560975609756101E-2</v>
      </c>
      <c r="AJ13" s="33">
        <v>0</v>
      </c>
      <c r="AK13" s="33">
        <v>1</v>
      </c>
      <c r="AL13" s="14">
        <v>13</v>
      </c>
      <c r="AM13" s="33">
        <v>1</v>
      </c>
      <c r="AN13" s="33">
        <v>0</v>
      </c>
      <c r="AO13" s="33">
        <v>0</v>
      </c>
      <c r="AP13" s="33">
        <v>1</v>
      </c>
      <c r="AQ13" s="14">
        <v>18</v>
      </c>
      <c r="AR13" s="33">
        <v>1</v>
      </c>
      <c r="AS13" s="33">
        <v>0</v>
      </c>
      <c r="AT13" s="33">
        <v>0</v>
      </c>
      <c r="AU13" s="33">
        <v>1</v>
      </c>
      <c r="AV13" s="14">
        <v>14</v>
      </c>
      <c r="AW13" s="33">
        <v>0.9285714285714286</v>
      </c>
      <c r="AX13" s="33">
        <v>7.1428571428571425E-2</v>
      </c>
      <c r="AY13" s="33">
        <v>0</v>
      </c>
      <c r="AZ13" s="33">
        <v>1</v>
      </c>
      <c r="BA13" s="14">
        <v>16</v>
      </c>
      <c r="BB13" s="33">
        <v>0.875</v>
      </c>
      <c r="BC13" s="33">
        <v>0.125</v>
      </c>
      <c r="BD13" s="33">
        <v>0</v>
      </c>
      <c r="BE13" s="33">
        <v>1</v>
      </c>
      <c r="BF13" s="14">
        <v>23</v>
      </c>
      <c r="BG13" s="33">
        <v>0.91304347826086962</v>
      </c>
      <c r="BH13" s="33">
        <v>8.6956521739130432E-2</v>
      </c>
      <c r="BI13" s="33">
        <v>4.3478260869565216E-2</v>
      </c>
      <c r="BJ13" s="33">
        <v>0.95652173913043481</v>
      </c>
      <c r="BL13" s="28">
        <v>199</v>
      </c>
      <c r="BM13" s="35">
        <v>0.91959798994974873</v>
      </c>
      <c r="BN13" s="35">
        <v>8.0402010050251257E-2</v>
      </c>
      <c r="BO13" s="35">
        <v>5.0251256281407036E-3</v>
      </c>
      <c r="BP13" s="35">
        <v>0.99497487437185927</v>
      </c>
    </row>
    <row r="14" spans="1:69" ht="12.75" customHeight="1" x14ac:dyDescent="0.2">
      <c r="A14" s="65" t="s">
        <v>37</v>
      </c>
      <c r="B14" s="66"/>
      <c r="C14" s="45"/>
      <c r="D14" s="34">
        <f>AVERAGE(D9:D13)</f>
        <v>0.68039695694674662</v>
      </c>
      <c r="E14" s="34">
        <f>AVERAGE(E9:E13)</f>
        <v>0.31960304305325343</v>
      </c>
      <c r="F14" s="34">
        <f>AVERAGE(F9:F13)</f>
        <v>3.5483870967741936E-2</v>
      </c>
      <c r="G14" s="34">
        <f>AVERAGE(G9:G13)</f>
        <v>0.96451612903225803</v>
      </c>
      <c r="H14" s="6"/>
      <c r="I14" s="34">
        <f>AVERAGE(I9:I13)</f>
        <v>0.76841909814323606</v>
      </c>
      <c r="J14" s="34">
        <f>AVERAGE(J9:J13)</f>
        <v>0.23158090185676392</v>
      </c>
      <c r="K14" s="34">
        <f>AVERAGE(K9:K13)</f>
        <v>8.8196286472148541E-3</v>
      </c>
      <c r="L14" s="34">
        <f>AVERAGE(L9:L13)</f>
        <v>0.99118037135278525</v>
      </c>
      <c r="M14" s="6"/>
      <c r="N14" s="34">
        <f>AVERAGE(N9:N13)</f>
        <v>0.85489053672316384</v>
      </c>
      <c r="O14" s="34">
        <f>AVERAGE(O9:O13)</f>
        <v>0.14510946327683616</v>
      </c>
      <c r="P14" s="34">
        <f>AVERAGE(P9:P13)</f>
        <v>2.462121212121212E-2</v>
      </c>
      <c r="Q14" s="34">
        <f>AVERAGE(Q9:Q13)</f>
        <v>0.97537878787878785</v>
      </c>
      <c r="R14" s="6"/>
      <c r="S14" s="34">
        <f>AVERAGE(S9:S13)</f>
        <v>0.70086580086580086</v>
      </c>
      <c r="T14" s="34">
        <f>AVERAGE(T9:T13)</f>
        <v>0.29913419913419909</v>
      </c>
      <c r="U14" s="34">
        <f>AVERAGE(U9:U13)</f>
        <v>8.484848484848484E-3</v>
      </c>
      <c r="V14" s="34">
        <f>AVERAGE(V9:V13)</f>
        <v>0.99151515151515157</v>
      </c>
      <c r="W14" s="6"/>
      <c r="X14" s="34">
        <f>AVERAGE(X9:X13)</f>
        <v>0.80202244230220254</v>
      </c>
      <c r="Y14" s="34">
        <f>AVERAGE(Y9:Y13)</f>
        <v>0.19797755769779751</v>
      </c>
      <c r="Z14" s="34">
        <f>AVERAGE(Z9:Z13)</f>
        <v>1.1447330859263489E-2</v>
      </c>
      <c r="AA14" s="34">
        <f>AVERAGE(AA9:AA13)</f>
        <v>0.98855266914073636</v>
      </c>
      <c r="AB14" s="6"/>
      <c r="AC14" s="34">
        <f>AVERAGE(AC9:AC13)</f>
        <v>0.79513056835637486</v>
      </c>
      <c r="AD14" s="34">
        <f>AVERAGE(AD9:AD13)</f>
        <v>0.20486943164362517</v>
      </c>
      <c r="AE14" s="34">
        <f>AVERAGE(AE9:AE13)</f>
        <v>0.02</v>
      </c>
      <c r="AF14" s="34">
        <f>AVERAGE(AF9:AF13)</f>
        <v>0.98000000000000009</v>
      </c>
      <c r="AG14" s="6"/>
      <c r="AH14" s="34">
        <f>AVERAGE(AH9:AH13)</f>
        <v>0.7974276955884313</v>
      </c>
      <c r="AI14" s="34">
        <f>AVERAGE(AI9:AI13)</f>
        <v>0.20257230441156873</v>
      </c>
      <c r="AJ14" s="34">
        <f>AVERAGE(AJ9:AJ13)</f>
        <v>4.813947436898257E-3</v>
      </c>
      <c r="AK14" s="34">
        <f>AVERAGE(AK9:AK13)</f>
        <v>0.99518605256310178</v>
      </c>
      <c r="AL14" s="6"/>
      <c r="AM14" s="34">
        <f>AVERAGE(AM9:AM13)</f>
        <v>0.77397660818713443</v>
      </c>
      <c r="AN14" s="34">
        <f>AVERAGE(AN9:AN13)</f>
        <v>0.22602339181286552</v>
      </c>
      <c r="AO14" s="34">
        <f>AVERAGE(AO9:AO13)</f>
        <v>3.3333333333333331E-3</v>
      </c>
      <c r="AP14" s="34">
        <f>AVERAGE(AP9:AP13)</f>
        <v>0.9966666666666667</v>
      </c>
      <c r="AQ14" s="6"/>
      <c r="AR14" s="34">
        <f>AVERAGE(AR9:AR13)</f>
        <v>0.87563643047514028</v>
      </c>
      <c r="AS14" s="34">
        <f>AVERAGE(AS9:AS13)</f>
        <v>0.12436356952485986</v>
      </c>
      <c r="AT14" s="34">
        <f>AVERAGE(AT9:AT13)</f>
        <v>9.6774193548387101E-3</v>
      </c>
      <c r="AU14" s="34">
        <f>AVERAGE(AU9:AU13)</f>
        <v>0.99032258064516121</v>
      </c>
      <c r="AV14" s="6"/>
      <c r="AW14" s="34">
        <f>AVERAGE(AW9:AW13)</f>
        <v>0.80113704504226924</v>
      </c>
      <c r="AX14" s="34">
        <f>AVERAGE(AX9:AX13)</f>
        <v>0.19886295495773085</v>
      </c>
      <c r="AY14" s="34">
        <f>AVERAGE(AY9:AY13)</f>
        <v>3.2258064516129032E-3</v>
      </c>
      <c r="AZ14" s="34">
        <f>AVERAGE(AZ9:AZ13)</f>
        <v>0.99677419354838714</v>
      </c>
      <c r="BA14" s="6"/>
      <c r="BB14" s="34">
        <f>AVERAGE(BB9:BB13)</f>
        <v>0.77924164889836534</v>
      </c>
      <c r="BC14" s="34">
        <f>AVERAGE(BC9:BC13)</f>
        <v>0.22075835110163472</v>
      </c>
      <c r="BD14" s="34">
        <f>AVERAGE(BD9:BD13)</f>
        <v>5.9701492537313433E-3</v>
      </c>
      <c r="BE14" s="34">
        <f>AVERAGE(BE9:BE13)</f>
        <v>0.9940298507462686</v>
      </c>
      <c r="BF14" s="6"/>
      <c r="BG14" s="34">
        <f>AVERAGE(BG9:BG13)</f>
        <v>0.77870484949832774</v>
      </c>
      <c r="BH14" s="34">
        <f>AVERAGE(BH9:BH13)</f>
        <v>0.22129515050167226</v>
      </c>
      <c r="BI14" s="34">
        <f>AVERAGE(BI9:BI13)</f>
        <v>8.6956521739130436E-3</v>
      </c>
      <c r="BJ14" s="34">
        <f>AVERAGE(BJ9:BJ13)</f>
        <v>0.9913043478260869</v>
      </c>
      <c r="BL14" s="32" t="s">
        <v>37</v>
      </c>
      <c r="BM14" s="34">
        <f>AVERAGE(BM9:BM13)</f>
        <v>0.78618973083673904</v>
      </c>
      <c r="BN14" s="34">
        <f>AVERAGE(BN9:BN13)</f>
        <v>0.21381026916326099</v>
      </c>
      <c r="BO14" s="34">
        <f>AVERAGE(BO9:BO13)</f>
        <v>1.246158118837268E-2</v>
      </c>
      <c r="BP14" s="34">
        <f>AVERAGE(BP9:BP13)</f>
        <v>0.98753841881162729</v>
      </c>
    </row>
    <row r="15" spans="1:69" x14ac:dyDescent="0.2">
      <c r="A15" s="2"/>
      <c r="B15" s="2"/>
      <c r="C15" s="2"/>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BM15" s="16"/>
      <c r="BN15" s="16"/>
      <c r="BO15" s="16"/>
    </row>
    <row r="16" spans="1:69" x14ac:dyDescent="0.2">
      <c r="A16" s="3" t="s">
        <v>8</v>
      </c>
      <c r="E16" s="16"/>
      <c r="F16" s="16"/>
      <c r="K16" s="16"/>
      <c r="BM16" s="16"/>
      <c r="BN16" s="16"/>
      <c r="BO16" s="16"/>
    </row>
    <row r="17" spans="1:68" x14ac:dyDescent="0.2">
      <c r="A17" s="4" t="s">
        <v>7</v>
      </c>
      <c r="BL17" s="70" t="s">
        <v>79</v>
      </c>
      <c r="BM17" s="70"/>
      <c r="BN17" s="70"/>
      <c r="BO17" s="70"/>
      <c r="BP17" s="70"/>
    </row>
    <row r="18" spans="1:68" x14ac:dyDescent="0.2">
      <c r="A18" s="72" t="s">
        <v>17</v>
      </c>
      <c r="B18" s="72" t="s">
        <v>15</v>
      </c>
      <c r="C18" s="67" t="s">
        <v>30</v>
      </c>
      <c r="D18" s="68"/>
      <c r="E18" s="68"/>
      <c r="F18" s="68"/>
      <c r="G18" s="69"/>
      <c r="H18" s="74" t="s">
        <v>20</v>
      </c>
      <c r="I18" s="75"/>
      <c r="J18" s="75"/>
      <c r="K18" s="75"/>
      <c r="L18" s="76"/>
      <c r="M18" s="67" t="s">
        <v>9</v>
      </c>
      <c r="N18" s="68"/>
      <c r="O18" s="68"/>
      <c r="P18" s="68"/>
      <c r="Q18" s="69"/>
      <c r="R18" s="74" t="s">
        <v>21</v>
      </c>
      <c r="S18" s="75"/>
      <c r="T18" s="75"/>
      <c r="U18" s="75"/>
      <c r="V18" s="76"/>
      <c r="W18" s="67" t="s">
        <v>22</v>
      </c>
      <c r="X18" s="68"/>
      <c r="Y18" s="68"/>
      <c r="Z18" s="68"/>
      <c r="AA18" s="69"/>
      <c r="AB18" s="74" t="s">
        <v>23</v>
      </c>
      <c r="AC18" s="75"/>
      <c r="AD18" s="75"/>
      <c r="AE18" s="75"/>
      <c r="AF18" s="76"/>
      <c r="AG18" s="67" t="s">
        <v>24</v>
      </c>
      <c r="AH18" s="68"/>
      <c r="AI18" s="68"/>
      <c r="AJ18" s="68"/>
      <c r="AK18" s="69"/>
      <c r="AL18" s="74" t="s">
        <v>25</v>
      </c>
      <c r="AM18" s="75"/>
      <c r="AN18" s="75"/>
      <c r="AO18" s="75"/>
      <c r="AP18" s="76"/>
      <c r="AQ18" s="67" t="s">
        <v>26</v>
      </c>
      <c r="AR18" s="68"/>
      <c r="AS18" s="68"/>
      <c r="AT18" s="68"/>
      <c r="AU18" s="69"/>
      <c r="AV18" s="74" t="s">
        <v>27</v>
      </c>
      <c r="AW18" s="75"/>
      <c r="AX18" s="75"/>
      <c r="AY18" s="75"/>
      <c r="AZ18" s="76"/>
      <c r="BA18" s="67" t="s">
        <v>28</v>
      </c>
      <c r="BB18" s="68"/>
      <c r="BC18" s="68"/>
      <c r="BD18" s="68"/>
      <c r="BE18" s="69"/>
      <c r="BF18" s="74" t="s">
        <v>29</v>
      </c>
      <c r="BG18" s="75"/>
      <c r="BH18" s="75"/>
      <c r="BI18" s="75"/>
      <c r="BJ18" s="76"/>
      <c r="BL18" s="71"/>
      <c r="BM18" s="71"/>
      <c r="BN18" s="71"/>
      <c r="BO18" s="71"/>
      <c r="BP18" s="71"/>
    </row>
    <row r="19" spans="1:68" ht="51" x14ac:dyDescent="0.2">
      <c r="A19" s="73"/>
      <c r="B19" s="73"/>
      <c r="C19" s="24" t="s">
        <v>38</v>
      </c>
      <c r="D19" s="24" t="s">
        <v>39</v>
      </c>
      <c r="E19" s="24" t="s">
        <v>40</v>
      </c>
      <c r="F19" s="24" t="s">
        <v>41</v>
      </c>
      <c r="G19" s="24" t="s">
        <v>19</v>
      </c>
      <c r="H19" s="23" t="s">
        <v>38</v>
      </c>
      <c r="I19" s="23" t="s">
        <v>39</v>
      </c>
      <c r="J19" s="23" t="s">
        <v>40</v>
      </c>
      <c r="K19" s="23" t="s">
        <v>41</v>
      </c>
      <c r="L19" s="23" t="s">
        <v>19</v>
      </c>
      <c r="M19" s="24" t="s">
        <v>38</v>
      </c>
      <c r="N19" s="24" t="s">
        <v>39</v>
      </c>
      <c r="O19" s="24" t="s">
        <v>40</v>
      </c>
      <c r="P19" s="24" t="s">
        <v>41</v>
      </c>
      <c r="Q19" s="24" t="s">
        <v>19</v>
      </c>
      <c r="R19" s="23" t="s">
        <v>38</v>
      </c>
      <c r="S19" s="23" t="s">
        <v>39</v>
      </c>
      <c r="T19" s="23" t="s">
        <v>40</v>
      </c>
      <c r="U19" s="23" t="s">
        <v>41</v>
      </c>
      <c r="V19" s="23" t="s">
        <v>19</v>
      </c>
      <c r="W19" s="24" t="s">
        <v>38</v>
      </c>
      <c r="X19" s="24" t="s">
        <v>39</v>
      </c>
      <c r="Y19" s="24" t="s">
        <v>40</v>
      </c>
      <c r="Z19" s="24" t="s">
        <v>41</v>
      </c>
      <c r="AA19" s="24" t="s">
        <v>19</v>
      </c>
      <c r="AB19" s="23" t="s">
        <v>38</v>
      </c>
      <c r="AC19" s="23" t="s">
        <v>39</v>
      </c>
      <c r="AD19" s="23" t="s">
        <v>40</v>
      </c>
      <c r="AE19" s="23" t="s">
        <v>41</v>
      </c>
      <c r="AF19" s="23" t="s">
        <v>19</v>
      </c>
      <c r="AG19" s="24" t="s">
        <v>38</v>
      </c>
      <c r="AH19" s="24" t="s">
        <v>39</v>
      </c>
      <c r="AI19" s="24" t="s">
        <v>40</v>
      </c>
      <c r="AJ19" s="24" t="s">
        <v>41</v>
      </c>
      <c r="AK19" s="24" t="s">
        <v>19</v>
      </c>
      <c r="AL19" s="23" t="s">
        <v>38</v>
      </c>
      <c r="AM19" s="23" t="s">
        <v>39</v>
      </c>
      <c r="AN19" s="23" t="s">
        <v>40</v>
      </c>
      <c r="AO19" s="23" t="s">
        <v>41</v>
      </c>
      <c r="AP19" s="23" t="s">
        <v>19</v>
      </c>
      <c r="AQ19" s="24" t="s">
        <v>38</v>
      </c>
      <c r="AR19" s="24" t="s">
        <v>39</v>
      </c>
      <c r="AS19" s="24" t="s">
        <v>40</v>
      </c>
      <c r="AT19" s="24" t="s">
        <v>41</v>
      </c>
      <c r="AU19" s="24" t="s">
        <v>19</v>
      </c>
      <c r="AV19" s="23" t="s">
        <v>38</v>
      </c>
      <c r="AW19" s="23" t="s">
        <v>39</v>
      </c>
      <c r="AX19" s="23" t="s">
        <v>40</v>
      </c>
      <c r="AY19" s="23" t="s">
        <v>41</v>
      </c>
      <c r="AZ19" s="23" t="s">
        <v>19</v>
      </c>
      <c r="BA19" s="24" t="s">
        <v>38</v>
      </c>
      <c r="BB19" s="24" t="s">
        <v>39</v>
      </c>
      <c r="BC19" s="24" t="s">
        <v>40</v>
      </c>
      <c r="BD19" s="24" t="s">
        <v>41</v>
      </c>
      <c r="BE19" s="24" t="s">
        <v>19</v>
      </c>
      <c r="BF19" s="23" t="s">
        <v>38</v>
      </c>
      <c r="BG19" s="23" t="s">
        <v>39</v>
      </c>
      <c r="BH19" s="23" t="s">
        <v>40</v>
      </c>
      <c r="BI19" s="23" t="s">
        <v>41</v>
      </c>
      <c r="BJ19" s="23" t="s">
        <v>19</v>
      </c>
      <c r="BL19" s="23" t="s">
        <v>38</v>
      </c>
      <c r="BM19" s="24" t="s">
        <v>39</v>
      </c>
      <c r="BN19" s="24" t="s">
        <v>40</v>
      </c>
      <c r="BO19" s="24" t="s">
        <v>41</v>
      </c>
      <c r="BP19" s="24" t="s">
        <v>19</v>
      </c>
    </row>
    <row r="20" spans="1:68" ht="12.75" customHeight="1" x14ac:dyDescent="0.2">
      <c r="A20" s="65" t="s">
        <v>18</v>
      </c>
      <c r="B20" s="66"/>
      <c r="C20" s="15"/>
      <c r="D20" s="12">
        <f>AVERAGE(D21:D25)</f>
        <v>0.95480392156862748</v>
      </c>
      <c r="E20" s="12">
        <f>AVERAGE(E21:E25)</f>
        <v>4.5196078431372549E-2</v>
      </c>
      <c r="F20" s="12">
        <f>AVERAGE(F21:F25)</f>
        <v>4.5196078431372549E-2</v>
      </c>
      <c r="G20" s="12">
        <f>AVERAGE(G21:G25)</f>
        <v>0.95480392156862748</v>
      </c>
      <c r="H20" s="15"/>
      <c r="I20" s="12">
        <f>AVERAGE(I21:I25)</f>
        <v>0.96</v>
      </c>
      <c r="J20" s="12">
        <f>AVERAGE(J21:J25)</f>
        <v>0.04</v>
      </c>
      <c r="K20" s="12">
        <f>AVERAGE(K21:K25)</f>
        <v>0.04</v>
      </c>
      <c r="L20" s="12">
        <f>AVERAGE(L21:L25)</f>
        <v>0.96</v>
      </c>
      <c r="M20" s="15"/>
      <c r="N20" s="12">
        <f>AVERAGE(N21:N25)</f>
        <v>0.98119658119658126</v>
      </c>
      <c r="O20" s="12">
        <f>AVERAGE(O21:O25)</f>
        <v>1.8803418803418803E-2</v>
      </c>
      <c r="P20" s="12">
        <f>AVERAGE(P21:P25)</f>
        <v>1.8803418803418803E-2</v>
      </c>
      <c r="Q20" s="12">
        <f>AVERAGE(Q21:Q25)</f>
        <v>0.98119658119658126</v>
      </c>
      <c r="R20" s="15"/>
      <c r="S20" s="12">
        <f>AVERAGE(S21:S25)</f>
        <v>0.98666666666666669</v>
      </c>
      <c r="T20" s="12">
        <f>AVERAGE(T21:T25)</f>
        <v>1.3333333333333332E-2</v>
      </c>
      <c r="U20" s="12">
        <f>AVERAGE(U21:U25)</f>
        <v>1.3333333333333332E-2</v>
      </c>
      <c r="V20" s="12">
        <f>AVERAGE(V21:V25)</f>
        <v>0.98666666666666669</v>
      </c>
      <c r="W20" s="15"/>
      <c r="X20" s="12">
        <f>AVERAGE(X21:X25)</f>
        <v>1</v>
      </c>
      <c r="Y20" s="12">
        <f>AVERAGE(Y21:Y25)</f>
        <v>0</v>
      </c>
      <c r="Z20" s="12">
        <f>AVERAGE(Z21:Z25)</f>
        <v>0</v>
      </c>
      <c r="AA20" s="12">
        <f>AVERAGE(AA21:AA25)</f>
        <v>1</v>
      </c>
      <c r="AB20" s="15"/>
      <c r="AC20" s="12">
        <f>AVERAGE(AC21:AC25)</f>
        <v>1</v>
      </c>
      <c r="AD20" s="12">
        <f>AVERAGE(AD21:AD25)</f>
        <v>0</v>
      </c>
      <c r="AE20" s="12">
        <f>AVERAGE(AE21:AE25)</f>
        <v>0</v>
      </c>
      <c r="AF20" s="12">
        <f>AVERAGE(AF21:AF25)</f>
        <v>1</v>
      </c>
      <c r="AG20" s="15"/>
      <c r="AH20" s="12">
        <f>AVERAGE(AH21:AH25)</f>
        <v>1</v>
      </c>
      <c r="AI20" s="12">
        <f>AVERAGE(AI21:AI25)</f>
        <v>0</v>
      </c>
      <c r="AJ20" s="12">
        <f>AVERAGE(AJ21:AJ25)</f>
        <v>0</v>
      </c>
      <c r="AK20" s="12">
        <f>AVERAGE(AK21:AK25)</f>
        <v>1</v>
      </c>
      <c r="AL20" s="15"/>
      <c r="AM20" s="12">
        <f>AVERAGE(AM21:AM25)</f>
        <v>1</v>
      </c>
      <c r="AN20" s="12">
        <f>AVERAGE(AN21:AN25)</f>
        <v>0</v>
      </c>
      <c r="AO20" s="12">
        <f>AVERAGE(AO21:AO25)</f>
        <v>0</v>
      </c>
      <c r="AP20" s="12">
        <f>AVERAGE(AP21:AP25)</f>
        <v>1</v>
      </c>
      <c r="AQ20" s="15"/>
      <c r="AR20" s="12" t="e">
        <f>AVERAGE(AR21:AR25)</f>
        <v>#DIV/0!</v>
      </c>
      <c r="AS20" s="12" t="e">
        <f>AVERAGE(AS21:AS25)</f>
        <v>#DIV/0!</v>
      </c>
      <c r="AT20" s="12" t="e">
        <f>AVERAGE(AT21:AT25)</f>
        <v>#DIV/0!</v>
      </c>
      <c r="AU20" s="12" t="e">
        <f>AVERAGE(AU21:AU25)</f>
        <v>#DIV/0!</v>
      </c>
      <c r="AV20" s="15"/>
      <c r="AW20" s="12" t="e">
        <f>AVERAGE(AW21:AW25)</f>
        <v>#DIV/0!</v>
      </c>
      <c r="AX20" s="12" t="e">
        <f>AVERAGE(AX21:AX25)</f>
        <v>#DIV/0!</v>
      </c>
      <c r="AY20" s="12" t="e">
        <f>AVERAGE(AY21:AY25)</f>
        <v>#DIV/0!</v>
      </c>
      <c r="AZ20" s="12" t="e">
        <f>AVERAGE(AZ21:AZ25)</f>
        <v>#DIV/0!</v>
      </c>
      <c r="BA20" s="15"/>
      <c r="BB20" s="12">
        <f>AVERAGE(BB21:BB25)</f>
        <v>1</v>
      </c>
      <c r="BC20" s="12">
        <f>AVERAGE(BC21:BC25)</f>
        <v>0</v>
      </c>
      <c r="BD20" s="12">
        <f>AVERAGE(BD21:BD25)</f>
        <v>0</v>
      </c>
      <c r="BE20" s="12">
        <f>AVERAGE(BE21:BE25)</f>
        <v>1</v>
      </c>
      <c r="BF20" s="15"/>
      <c r="BG20" s="12">
        <f>AVERAGE(BG21:BG25)</f>
        <v>1</v>
      </c>
      <c r="BH20" s="12">
        <f>AVERAGE(BH21:BH25)</f>
        <v>0</v>
      </c>
      <c r="BI20" s="12">
        <f>AVERAGE(BI21:BI25)</f>
        <v>0</v>
      </c>
      <c r="BJ20" s="12">
        <f>AVERAGE(BJ21:BJ25)</f>
        <v>1</v>
      </c>
      <c r="BL20" s="15"/>
      <c r="BM20" s="12">
        <f>AVERAGE(BM21:BM25)</f>
        <v>0.9804761904761905</v>
      </c>
      <c r="BN20" s="12">
        <f>AVERAGE(BN21:BN25)</f>
        <v>1.952380952380952E-2</v>
      </c>
      <c r="BO20" s="12">
        <f>AVERAGE(BO21:BO25)</f>
        <v>1.952380952380952E-2</v>
      </c>
      <c r="BP20" s="12">
        <f>AVERAGE(BP21:BP25)</f>
        <v>0.9804761904761905</v>
      </c>
    </row>
    <row r="21" spans="1:68" outlineLevel="1" x14ac:dyDescent="0.2">
      <c r="A21" s="5" t="s">
        <v>14</v>
      </c>
      <c r="B21" s="5" t="s">
        <v>3</v>
      </c>
      <c r="C21" s="14">
        <v>7</v>
      </c>
      <c r="D21" s="33">
        <v>1</v>
      </c>
      <c r="E21" s="33">
        <v>0</v>
      </c>
      <c r="F21" s="33">
        <v>0</v>
      </c>
      <c r="G21" s="33">
        <v>1</v>
      </c>
      <c r="H21" s="14">
        <v>7</v>
      </c>
      <c r="I21" s="33">
        <v>1</v>
      </c>
      <c r="J21" s="33">
        <v>0</v>
      </c>
      <c r="K21" s="33">
        <v>0</v>
      </c>
      <c r="L21" s="33">
        <v>1</v>
      </c>
      <c r="M21" s="14">
        <v>6</v>
      </c>
      <c r="N21" s="33">
        <v>1</v>
      </c>
      <c r="O21" s="33">
        <v>0</v>
      </c>
      <c r="P21" s="33">
        <v>0</v>
      </c>
      <c r="Q21" s="33">
        <v>1</v>
      </c>
      <c r="R21" s="14">
        <v>1</v>
      </c>
      <c r="S21" s="33">
        <v>1</v>
      </c>
      <c r="T21" s="33">
        <v>0</v>
      </c>
      <c r="U21" s="33">
        <v>0</v>
      </c>
      <c r="V21" s="33">
        <v>1</v>
      </c>
      <c r="W21" s="14">
        <v>0</v>
      </c>
      <c r="X21" s="33" t="s">
        <v>81</v>
      </c>
      <c r="Y21" s="33" t="s">
        <v>81</v>
      </c>
      <c r="Z21" s="33" t="s">
        <v>81</v>
      </c>
      <c r="AA21" s="33" t="s">
        <v>81</v>
      </c>
      <c r="AB21" s="14">
        <v>0</v>
      </c>
      <c r="AC21" s="33" t="s">
        <v>81</v>
      </c>
      <c r="AD21" s="33" t="s">
        <v>81</v>
      </c>
      <c r="AE21" s="33" t="s">
        <v>81</v>
      </c>
      <c r="AF21" s="33" t="s">
        <v>81</v>
      </c>
      <c r="AG21" s="14">
        <v>0</v>
      </c>
      <c r="AH21" s="33" t="s">
        <v>81</v>
      </c>
      <c r="AI21" s="33" t="s">
        <v>81</v>
      </c>
      <c r="AJ21" s="33" t="s">
        <v>81</v>
      </c>
      <c r="AK21" s="33" t="s">
        <v>81</v>
      </c>
      <c r="AL21" s="14">
        <v>0</v>
      </c>
      <c r="AM21" s="33" t="s">
        <v>81</v>
      </c>
      <c r="AN21" s="33" t="s">
        <v>81</v>
      </c>
      <c r="AO21" s="33" t="s">
        <v>81</v>
      </c>
      <c r="AP21" s="33" t="s">
        <v>81</v>
      </c>
      <c r="AQ21" s="14">
        <v>0</v>
      </c>
      <c r="AR21" s="33" t="s">
        <v>81</v>
      </c>
      <c r="AS21" s="33" t="s">
        <v>81</v>
      </c>
      <c r="AT21" s="33" t="s">
        <v>81</v>
      </c>
      <c r="AU21" s="33" t="s">
        <v>81</v>
      </c>
      <c r="AV21" s="14">
        <v>0</v>
      </c>
      <c r="AW21" s="33" t="s">
        <v>81</v>
      </c>
      <c r="AX21" s="33" t="s">
        <v>81</v>
      </c>
      <c r="AY21" s="33" t="s">
        <v>81</v>
      </c>
      <c r="AZ21" s="33" t="s">
        <v>81</v>
      </c>
      <c r="BA21" s="14">
        <v>4</v>
      </c>
      <c r="BB21" s="33">
        <v>1</v>
      </c>
      <c r="BC21" s="33">
        <v>0</v>
      </c>
      <c r="BD21" s="33">
        <v>0</v>
      </c>
      <c r="BE21" s="33">
        <v>1</v>
      </c>
      <c r="BF21" s="14">
        <v>8</v>
      </c>
      <c r="BG21" s="33">
        <v>1</v>
      </c>
      <c r="BH21" s="33">
        <v>0</v>
      </c>
      <c r="BI21" s="33">
        <v>0</v>
      </c>
      <c r="BJ21" s="33">
        <v>1</v>
      </c>
      <c r="BL21" s="28">
        <v>33</v>
      </c>
      <c r="BM21" s="35">
        <v>1</v>
      </c>
      <c r="BN21" s="35">
        <v>0</v>
      </c>
      <c r="BO21" s="35">
        <v>0</v>
      </c>
      <c r="BP21" s="35">
        <v>1</v>
      </c>
    </row>
    <row r="22" spans="1:68" outlineLevel="1" x14ac:dyDescent="0.2">
      <c r="A22" s="26" t="s">
        <v>75</v>
      </c>
      <c r="B22" s="7" t="s">
        <v>76</v>
      </c>
      <c r="C22" s="14">
        <v>15</v>
      </c>
      <c r="D22" s="33">
        <v>0.93333333333333335</v>
      </c>
      <c r="E22" s="33">
        <v>6.6666666666666666E-2</v>
      </c>
      <c r="F22" s="33">
        <v>6.6666666666666666E-2</v>
      </c>
      <c r="G22" s="33">
        <v>0.93333333333333335</v>
      </c>
      <c r="H22" s="14">
        <v>12</v>
      </c>
      <c r="I22" s="33">
        <v>1</v>
      </c>
      <c r="J22" s="33">
        <v>0</v>
      </c>
      <c r="K22" s="33">
        <v>0</v>
      </c>
      <c r="L22" s="33">
        <v>1</v>
      </c>
      <c r="M22" s="14">
        <v>12</v>
      </c>
      <c r="N22" s="33">
        <v>1</v>
      </c>
      <c r="O22" s="33">
        <v>0</v>
      </c>
      <c r="P22" s="33">
        <v>0</v>
      </c>
      <c r="Q22" s="33">
        <v>1</v>
      </c>
      <c r="R22" s="14">
        <v>7</v>
      </c>
      <c r="S22" s="33">
        <v>1</v>
      </c>
      <c r="T22" s="33">
        <v>0</v>
      </c>
      <c r="U22" s="33">
        <v>0</v>
      </c>
      <c r="V22" s="33">
        <v>1</v>
      </c>
      <c r="W22" s="14">
        <v>3</v>
      </c>
      <c r="X22" s="33">
        <v>1</v>
      </c>
      <c r="Y22" s="33">
        <v>0</v>
      </c>
      <c r="Z22" s="33">
        <v>0</v>
      </c>
      <c r="AA22" s="33">
        <v>1</v>
      </c>
      <c r="AB22" s="14">
        <v>4</v>
      </c>
      <c r="AC22" s="33">
        <v>1</v>
      </c>
      <c r="AD22" s="33">
        <v>0</v>
      </c>
      <c r="AE22" s="33">
        <v>0</v>
      </c>
      <c r="AF22" s="33">
        <v>1</v>
      </c>
      <c r="AG22" s="14">
        <v>5</v>
      </c>
      <c r="AH22" s="33">
        <v>1</v>
      </c>
      <c r="AI22" s="33">
        <v>0</v>
      </c>
      <c r="AJ22" s="33">
        <v>0</v>
      </c>
      <c r="AK22" s="33">
        <v>1</v>
      </c>
      <c r="AL22" s="14">
        <v>2</v>
      </c>
      <c r="AM22" s="33">
        <v>1</v>
      </c>
      <c r="AN22" s="33">
        <v>0</v>
      </c>
      <c r="AO22" s="33">
        <v>0</v>
      </c>
      <c r="AP22" s="33">
        <v>1</v>
      </c>
      <c r="AQ22" s="14">
        <v>0</v>
      </c>
      <c r="AR22" s="33" t="s">
        <v>81</v>
      </c>
      <c r="AS22" s="33" t="s">
        <v>81</v>
      </c>
      <c r="AT22" s="33" t="s">
        <v>81</v>
      </c>
      <c r="AU22" s="33" t="s">
        <v>81</v>
      </c>
      <c r="AV22" s="14">
        <v>0</v>
      </c>
      <c r="AW22" s="33" t="s">
        <v>81</v>
      </c>
      <c r="AX22" s="33" t="s">
        <v>81</v>
      </c>
      <c r="AY22" s="33" t="s">
        <v>81</v>
      </c>
      <c r="AZ22" s="33" t="s">
        <v>81</v>
      </c>
      <c r="BA22" s="14">
        <v>0</v>
      </c>
      <c r="BB22" s="33" t="s">
        <v>81</v>
      </c>
      <c r="BC22" s="33" t="s">
        <v>81</v>
      </c>
      <c r="BD22" s="33" t="s">
        <v>81</v>
      </c>
      <c r="BE22" s="33" t="s">
        <v>81</v>
      </c>
      <c r="BF22" s="14">
        <v>0</v>
      </c>
      <c r="BG22" s="33" t="s">
        <v>81</v>
      </c>
      <c r="BH22" s="33" t="s">
        <v>81</v>
      </c>
      <c r="BI22" s="33" t="s">
        <v>81</v>
      </c>
      <c r="BJ22" s="33" t="s">
        <v>81</v>
      </c>
      <c r="BL22" s="28">
        <v>60</v>
      </c>
      <c r="BM22" s="35">
        <v>0.98333333333333328</v>
      </c>
      <c r="BN22" s="35">
        <v>1.6666666666666666E-2</v>
      </c>
      <c r="BO22" s="35">
        <v>1.6666666666666666E-2</v>
      </c>
      <c r="BP22" s="35">
        <v>0.98333333333333328</v>
      </c>
    </row>
    <row r="23" spans="1:68" outlineLevel="1" x14ac:dyDescent="0.2">
      <c r="A23" s="26" t="s">
        <v>73</v>
      </c>
      <c r="B23" s="5" t="s">
        <v>74</v>
      </c>
      <c r="C23" s="14">
        <v>19</v>
      </c>
      <c r="D23" s="33">
        <v>1</v>
      </c>
      <c r="E23" s="33">
        <v>0</v>
      </c>
      <c r="F23" s="33">
        <v>0</v>
      </c>
      <c r="G23" s="33">
        <v>1</v>
      </c>
      <c r="H23" s="14">
        <v>17</v>
      </c>
      <c r="I23" s="33">
        <v>1</v>
      </c>
      <c r="J23" s="33">
        <v>0</v>
      </c>
      <c r="K23" s="33">
        <v>0</v>
      </c>
      <c r="L23" s="33">
        <v>1</v>
      </c>
      <c r="M23" s="14">
        <v>9</v>
      </c>
      <c r="N23" s="33">
        <v>1</v>
      </c>
      <c r="O23" s="33">
        <v>0</v>
      </c>
      <c r="P23" s="33">
        <v>0</v>
      </c>
      <c r="Q23" s="33">
        <v>1</v>
      </c>
      <c r="R23" s="14">
        <v>1</v>
      </c>
      <c r="S23" s="33">
        <v>1</v>
      </c>
      <c r="T23" s="33">
        <v>0</v>
      </c>
      <c r="U23" s="33">
        <v>0</v>
      </c>
      <c r="V23" s="33">
        <v>1</v>
      </c>
      <c r="W23" s="14">
        <v>0</v>
      </c>
      <c r="X23" s="33" t="s">
        <v>81</v>
      </c>
      <c r="Y23" s="33" t="s">
        <v>81</v>
      </c>
      <c r="Z23" s="33" t="s">
        <v>81</v>
      </c>
      <c r="AA23" s="33" t="s">
        <v>81</v>
      </c>
      <c r="AB23" s="14">
        <v>0</v>
      </c>
      <c r="AC23" s="33" t="s">
        <v>81</v>
      </c>
      <c r="AD23" s="33" t="s">
        <v>81</v>
      </c>
      <c r="AE23" s="33" t="s">
        <v>81</v>
      </c>
      <c r="AF23" s="33" t="s">
        <v>81</v>
      </c>
      <c r="AG23" s="14">
        <v>0</v>
      </c>
      <c r="AH23" s="33" t="s">
        <v>81</v>
      </c>
      <c r="AI23" s="33" t="s">
        <v>81</v>
      </c>
      <c r="AJ23" s="33" t="s">
        <v>81</v>
      </c>
      <c r="AK23" s="33" t="s">
        <v>81</v>
      </c>
      <c r="AL23" s="14">
        <v>0</v>
      </c>
      <c r="AM23" s="33" t="s">
        <v>81</v>
      </c>
      <c r="AN23" s="33" t="s">
        <v>81</v>
      </c>
      <c r="AO23" s="33" t="s">
        <v>81</v>
      </c>
      <c r="AP23" s="33" t="s">
        <v>81</v>
      </c>
      <c r="AQ23" s="14">
        <v>0</v>
      </c>
      <c r="AR23" s="33" t="s">
        <v>81</v>
      </c>
      <c r="AS23" s="33" t="s">
        <v>81</v>
      </c>
      <c r="AT23" s="33" t="s">
        <v>81</v>
      </c>
      <c r="AU23" s="33" t="s">
        <v>81</v>
      </c>
      <c r="AV23" s="14">
        <v>0</v>
      </c>
      <c r="AW23" s="33" t="s">
        <v>81</v>
      </c>
      <c r="AX23" s="33" t="s">
        <v>81</v>
      </c>
      <c r="AY23" s="33" t="s">
        <v>81</v>
      </c>
      <c r="AZ23" s="33" t="s">
        <v>81</v>
      </c>
      <c r="BA23" s="14">
        <v>0</v>
      </c>
      <c r="BB23" s="33" t="s">
        <v>81</v>
      </c>
      <c r="BC23" s="33" t="s">
        <v>81</v>
      </c>
      <c r="BD23" s="33" t="s">
        <v>81</v>
      </c>
      <c r="BE23" s="33" t="s">
        <v>81</v>
      </c>
      <c r="BF23" s="14">
        <v>0</v>
      </c>
      <c r="BG23" s="33" t="s">
        <v>81</v>
      </c>
      <c r="BH23" s="33" t="s">
        <v>81</v>
      </c>
      <c r="BI23" s="33" t="s">
        <v>81</v>
      </c>
      <c r="BJ23" s="33" t="s">
        <v>81</v>
      </c>
      <c r="BL23" s="28">
        <v>46</v>
      </c>
      <c r="BM23" s="35">
        <v>1</v>
      </c>
      <c r="BN23" s="35">
        <v>0</v>
      </c>
      <c r="BO23" s="35">
        <v>0</v>
      </c>
      <c r="BP23" s="35">
        <v>1</v>
      </c>
    </row>
    <row r="24" spans="1:68" outlineLevel="1" x14ac:dyDescent="0.2">
      <c r="A24" s="42" t="s">
        <v>69</v>
      </c>
      <c r="B24" s="5" t="s">
        <v>70</v>
      </c>
      <c r="C24" s="14">
        <v>24</v>
      </c>
      <c r="D24" s="33">
        <v>0.95833333333333337</v>
      </c>
      <c r="E24" s="33">
        <v>4.1666666666666664E-2</v>
      </c>
      <c r="F24" s="33">
        <v>4.1666666666666664E-2</v>
      </c>
      <c r="G24" s="33">
        <v>0.95833333333333337</v>
      </c>
      <c r="H24" s="14">
        <v>25</v>
      </c>
      <c r="I24" s="33">
        <v>1</v>
      </c>
      <c r="J24" s="33">
        <v>0</v>
      </c>
      <c r="K24" s="33">
        <v>0</v>
      </c>
      <c r="L24" s="33">
        <v>1</v>
      </c>
      <c r="M24" s="14">
        <v>26</v>
      </c>
      <c r="N24" s="33">
        <v>0.96153846153846156</v>
      </c>
      <c r="O24" s="33">
        <v>3.8461538461538464E-2</v>
      </c>
      <c r="P24" s="33">
        <v>3.8461538461538464E-2</v>
      </c>
      <c r="Q24" s="33">
        <v>0.96153846153846156</v>
      </c>
      <c r="R24" s="14">
        <v>15</v>
      </c>
      <c r="S24" s="33">
        <v>0.93333333333333335</v>
      </c>
      <c r="T24" s="33">
        <v>6.6666666666666666E-2</v>
      </c>
      <c r="U24" s="33">
        <v>6.6666666666666666E-2</v>
      </c>
      <c r="V24" s="33">
        <v>0.93333333333333335</v>
      </c>
      <c r="W24" s="14">
        <v>1</v>
      </c>
      <c r="X24" s="33">
        <v>1</v>
      </c>
      <c r="Y24" s="33">
        <v>0</v>
      </c>
      <c r="Z24" s="33">
        <v>0</v>
      </c>
      <c r="AA24" s="33">
        <v>1</v>
      </c>
      <c r="AB24" s="14">
        <v>0</v>
      </c>
      <c r="AC24" s="33" t="s">
        <v>81</v>
      </c>
      <c r="AD24" s="33" t="s">
        <v>81</v>
      </c>
      <c r="AE24" s="33" t="s">
        <v>81</v>
      </c>
      <c r="AF24" s="33" t="s">
        <v>81</v>
      </c>
      <c r="AG24" s="14">
        <v>0</v>
      </c>
      <c r="AH24" s="33" t="s">
        <v>81</v>
      </c>
      <c r="AI24" s="33" t="s">
        <v>81</v>
      </c>
      <c r="AJ24" s="33" t="s">
        <v>81</v>
      </c>
      <c r="AK24" s="33" t="s">
        <v>81</v>
      </c>
      <c r="AL24" s="14">
        <v>0</v>
      </c>
      <c r="AM24" s="33" t="s">
        <v>81</v>
      </c>
      <c r="AN24" s="33" t="s">
        <v>81</v>
      </c>
      <c r="AO24" s="33" t="s">
        <v>81</v>
      </c>
      <c r="AP24" s="33" t="s">
        <v>81</v>
      </c>
      <c r="AQ24" s="14">
        <v>0</v>
      </c>
      <c r="AR24" s="33" t="s">
        <v>81</v>
      </c>
      <c r="AS24" s="33" t="s">
        <v>81</v>
      </c>
      <c r="AT24" s="33" t="s">
        <v>81</v>
      </c>
      <c r="AU24" s="33" t="s">
        <v>81</v>
      </c>
      <c r="AV24" s="14">
        <v>0</v>
      </c>
      <c r="AW24" s="33" t="s">
        <v>81</v>
      </c>
      <c r="AX24" s="33" t="s">
        <v>81</v>
      </c>
      <c r="AY24" s="33" t="s">
        <v>81</v>
      </c>
      <c r="AZ24" s="33" t="s">
        <v>81</v>
      </c>
      <c r="BA24" s="14">
        <v>14</v>
      </c>
      <c r="BB24" s="33">
        <v>1</v>
      </c>
      <c r="BC24" s="33">
        <v>0</v>
      </c>
      <c r="BD24" s="33">
        <v>0</v>
      </c>
      <c r="BE24" s="33">
        <v>1</v>
      </c>
      <c r="BF24" s="14">
        <v>21</v>
      </c>
      <c r="BG24" s="33">
        <v>1</v>
      </c>
      <c r="BH24" s="33">
        <v>0</v>
      </c>
      <c r="BI24" s="33">
        <v>0</v>
      </c>
      <c r="BJ24" s="33">
        <v>1</v>
      </c>
      <c r="BL24" s="28">
        <v>126</v>
      </c>
      <c r="BM24" s="35">
        <v>0.97619047619047616</v>
      </c>
      <c r="BN24" s="35">
        <v>2.3809523809523808E-2</v>
      </c>
      <c r="BO24" s="35">
        <v>2.3809523809523808E-2</v>
      </c>
      <c r="BP24" s="35">
        <v>0.97619047619047616</v>
      </c>
    </row>
    <row r="25" spans="1:68" outlineLevel="1" x14ac:dyDescent="0.2">
      <c r="A25" s="42" t="s">
        <v>71</v>
      </c>
      <c r="B25" s="5" t="s">
        <v>72</v>
      </c>
      <c r="C25" s="14">
        <v>17</v>
      </c>
      <c r="D25" s="33">
        <v>0.88235294117647056</v>
      </c>
      <c r="E25" s="33">
        <v>0.11764705882352941</v>
      </c>
      <c r="F25" s="33">
        <v>0.11764705882352941</v>
      </c>
      <c r="G25" s="33">
        <v>0.88235294117647056</v>
      </c>
      <c r="H25" s="14">
        <v>15</v>
      </c>
      <c r="I25" s="33">
        <v>0.8</v>
      </c>
      <c r="J25" s="33">
        <v>0.2</v>
      </c>
      <c r="K25" s="33">
        <v>0.2</v>
      </c>
      <c r="L25" s="33">
        <v>0.8</v>
      </c>
      <c r="M25" s="14">
        <v>18</v>
      </c>
      <c r="N25" s="33">
        <v>0.94444444444444442</v>
      </c>
      <c r="O25" s="33">
        <v>5.5555555555555552E-2</v>
      </c>
      <c r="P25" s="33">
        <v>5.5555555555555552E-2</v>
      </c>
      <c r="Q25" s="33">
        <v>0.94444444444444442</v>
      </c>
      <c r="R25" s="14">
        <v>20</v>
      </c>
      <c r="S25" s="33">
        <v>1</v>
      </c>
      <c r="T25" s="33">
        <v>0</v>
      </c>
      <c r="U25" s="33">
        <v>0</v>
      </c>
      <c r="V25" s="33">
        <v>1</v>
      </c>
      <c r="W25" s="14">
        <v>0</v>
      </c>
      <c r="X25" s="33" t="s">
        <v>81</v>
      </c>
      <c r="Y25" s="33" t="s">
        <v>81</v>
      </c>
      <c r="Z25" s="33" t="s">
        <v>81</v>
      </c>
      <c r="AA25" s="33" t="s">
        <v>81</v>
      </c>
      <c r="AB25" s="14">
        <v>0</v>
      </c>
      <c r="AC25" s="33" t="s">
        <v>81</v>
      </c>
      <c r="AD25" s="33" t="s">
        <v>81</v>
      </c>
      <c r="AE25" s="33" t="s">
        <v>81</v>
      </c>
      <c r="AF25" s="33" t="s">
        <v>81</v>
      </c>
      <c r="AG25" s="14">
        <v>0</v>
      </c>
      <c r="AH25" s="33" t="s">
        <v>81</v>
      </c>
      <c r="AI25" s="33" t="s">
        <v>81</v>
      </c>
      <c r="AJ25" s="33" t="s">
        <v>81</v>
      </c>
      <c r="AK25" s="33" t="s">
        <v>81</v>
      </c>
      <c r="AL25" s="14">
        <v>0</v>
      </c>
      <c r="AM25" s="33" t="s">
        <v>81</v>
      </c>
      <c r="AN25" s="33" t="s">
        <v>81</v>
      </c>
      <c r="AO25" s="33" t="s">
        <v>81</v>
      </c>
      <c r="AP25" s="33" t="s">
        <v>81</v>
      </c>
      <c r="AQ25" s="14">
        <v>0</v>
      </c>
      <c r="AR25" s="33" t="s">
        <v>81</v>
      </c>
      <c r="AS25" s="33" t="s">
        <v>81</v>
      </c>
      <c r="AT25" s="33" t="s">
        <v>81</v>
      </c>
      <c r="AU25" s="33" t="s">
        <v>81</v>
      </c>
      <c r="AV25" s="14">
        <v>0</v>
      </c>
      <c r="AW25" s="33" t="s">
        <v>81</v>
      </c>
      <c r="AX25" s="33" t="s">
        <v>81</v>
      </c>
      <c r="AY25" s="33" t="s">
        <v>81</v>
      </c>
      <c r="AZ25" s="33" t="s">
        <v>81</v>
      </c>
      <c r="BA25" s="14">
        <v>17</v>
      </c>
      <c r="BB25" s="33">
        <v>1</v>
      </c>
      <c r="BC25" s="33">
        <v>0</v>
      </c>
      <c r="BD25" s="33">
        <v>0</v>
      </c>
      <c r="BE25" s="33">
        <v>1</v>
      </c>
      <c r="BF25" s="14">
        <v>18</v>
      </c>
      <c r="BG25" s="33">
        <v>1</v>
      </c>
      <c r="BH25" s="33">
        <v>0</v>
      </c>
      <c r="BI25" s="33">
        <v>0</v>
      </c>
      <c r="BJ25" s="33">
        <v>1</v>
      </c>
      <c r="BL25" s="28">
        <v>105</v>
      </c>
      <c r="BM25" s="35">
        <v>0.94285714285714284</v>
      </c>
      <c r="BN25" s="35">
        <v>5.7142857142857141E-2</v>
      </c>
      <c r="BO25" s="35">
        <v>5.7142857142857141E-2</v>
      </c>
      <c r="BP25" s="35">
        <v>0.94285714285714284</v>
      </c>
    </row>
    <row r="27" spans="1:68" x14ac:dyDescent="0.2">
      <c r="B27" s="13"/>
    </row>
  </sheetData>
  <mergeCells count="32">
    <mergeCell ref="BF18:BJ18"/>
    <mergeCell ref="BF7:BJ7"/>
    <mergeCell ref="BL6:BP7"/>
    <mergeCell ref="A7:A8"/>
    <mergeCell ref="B7:B8"/>
    <mergeCell ref="C7:G7"/>
    <mergeCell ref="H7:L7"/>
    <mergeCell ref="M7:Q7"/>
    <mergeCell ref="R7:V7"/>
    <mergeCell ref="W7:AA7"/>
    <mergeCell ref="AB7:AF7"/>
    <mergeCell ref="AG7:AK7"/>
    <mergeCell ref="AL7:AP7"/>
    <mergeCell ref="AQ7:AU7"/>
    <mergeCell ref="AV7:AZ7"/>
    <mergeCell ref="BA7:BE7"/>
    <mergeCell ref="A20:B20"/>
    <mergeCell ref="AG18:AK18"/>
    <mergeCell ref="A14:B14"/>
    <mergeCell ref="BL17:BP18"/>
    <mergeCell ref="A18:A19"/>
    <mergeCell ref="B18:B19"/>
    <mergeCell ref="C18:G18"/>
    <mergeCell ref="H18:L18"/>
    <mergeCell ref="M18:Q18"/>
    <mergeCell ref="R18:V18"/>
    <mergeCell ref="W18:AA18"/>
    <mergeCell ref="AB18:AF18"/>
    <mergeCell ref="AL18:AP18"/>
    <mergeCell ref="AQ18:AU18"/>
    <mergeCell ref="AV18:AZ18"/>
    <mergeCell ref="BA18:BE1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Q76"/>
  <sheetViews>
    <sheetView zoomScale="85" zoomScaleNormal="85" workbookViewId="0"/>
  </sheetViews>
  <sheetFormatPr baseColWidth="10" defaultRowHeight="12.75" x14ac:dyDescent="0.2"/>
  <cols>
    <col min="1" max="1" width="22.5703125" bestFit="1" customWidth="1"/>
    <col min="2" max="11" width="11.28515625" customWidth="1"/>
    <col min="12" max="12" width="12.5703125" customWidth="1"/>
    <col min="13" max="13" width="11.28515625" customWidth="1"/>
  </cols>
  <sheetData>
    <row r="1" spans="1:17" ht="15.75" x14ac:dyDescent="0.25">
      <c r="A1" s="8" t="s">
        <v>6</v>
      </c>
      <c r="B1" s="7"/>
      <c r="C1" s="7"/>
      <c r="D1" s="7"/>
    </row>
    <row r="2" spans="1:17" x14ac:dyDescent="0.2">
      <c r="A2" s="9" t="s">
        <v>16</v>
      </c>
      <c r="B2" s="7"/>
      <c r="C2" s="7"/>
      <c r="D2" s="7"/>
    </row>
    <row r="3" spans="1:17" x14ac:dyDescent="0.2">
      <c r="A3" s="17" t="str">
        <f>+PUNTUALIDAD!A3</f>
        <v>AEROPUERTO INTERNACIONAL DE HUATULCO</v>
      </c>
      <c r="B3" s="17"/>
      <c r="C3" s="17"/>
      <c r="D3" s="17"/>
    </row>
    <row r="6" spans="1:17" ht="25.5" x14ac:dyDescent="0.2">
      <c r="A6" s="25" t="s">
        <v>34</v>
      </c>
      <c r="B6" s="47" t="s">
        <v>30</v>
      </c>
      <c r="C6" s="47" t="s">
        <v>20</v>
      </c>
      <c r="D6" s="47" t="s">
        <v>9</v>
      </c>
      <c r="E6" s="47" t="s">
        <v>21</v>
      </c>
      <c r="F6" s="47" t="s">
        <v>22</v>
      </c>
      <c r="G6" s="47" t="s">
        <v>23</v>
      </c>
      <c r="H6" s="47" t="s">
        <v>24</v>
      </c>
      <c r="I6" s="47" t="s">
        <v>25</v>
      </c>
      <c r="J6" s="47" t="s">
        <v>26</v>
      </c>
      <c r="K6" s="47" t="s">
        <v>27</v>
      </c>
      <c r="L6" s="47" t="s">
        <v>28</v>
      </c>
      <c r="M6" s="47" t="s">
        <v>29</v>
      </c>
    </row>
    <row r="7" spans="1:17" x14ac:dyDescent="0.2">
      <c r="A7" s="18" t="s">
        <v>31</v>
      </c>
      <c r="B7" s="29">
        <f>+PUNTUALIDAD!G14</f>
        <v>0.96451612903225803</v>
      </c>
      <c r="C7" s="29">
        <f>+PUNTUALIDAD!L14</f>
        <v>0.99118037135278525</v>
      </c>
      <c r="D7" s="29">
        <f>+PUNTUALIDAD!Q14</f>
        <v>0.97537878787878785</v>
      </c>
      <c r="E7" s="29">
        <f>+PUNTUALIDAD!V14</f>
        <v>0.99151515151515157</v>
      </c>
      <c r="F7" s="29">
        <f>+PUNTUALIDAD!AA14</f>
        <v>0.98855266914073636</v>
      </c>
      <c r="G7" s="29">
        <f>+PUNTUALIDAD!AF14</f>
        <v>0.98000000000000009</v>
      </c>
      <c r="H7" s="29">
        <f>+PUNTUALIDAD!AK14</f>
        <v>0.99518605256310178</v>
      </c>
      <c r="I7" s="29">
        <f>+PUNTUALIDAD!AP14</f>
        <v>0.9966666666666667</v>
      </c>
      <c r="J7" s="29">
        <f>+PUNTUALIDAD!AU14</f>
        <v>0.99032258064516121</v>
      </c>
      <c r="K7" s="29">
        <f>+PUNTUALIDAD!AZ14</f>
        <v>0.99677419354838714</v>
      </c>
      <c r="L7" s="29">
        <f>+PUNTUALIDAD!BE14</f>
        <v>0.9940298507462686</v>
      </c>
      <c r="M7" s="29">
        <f>+PUNTUALIDAD!BJ14</f>
        <v>0.9913043478260869</v>
      </c>
    </row>
    <row r="8" spans="1:17" x14ac:dyDescent="0.2">
      <c r="A8" s="18" t="s">
        <v>32</v>
      </c>
      <c r="B8" s="29">
        <f>+PUNTUALIDAD!G20</f>
        <v>0.95480392156862748</v>
      </c>
      <c r="C8" s="29">
        <f>+PUNTUALIDAD!L20</f>
        <v>0.96</v>
      </c>
      <c r="D8" s="29">
        <f>+PUNTUALIDAD!Q20</f>
        <v>0.98119658119658126</v>
      </c>
      <c r="E8" s="29">
        <f>+PUNTUALIDAD!V20</f>
        <v>0.98666666666666669</v>
      </c>
      <c r="F8" s="29">
        <f>+PUNTUALIDAD!AA20</f>
        <v>1</v>
      </c>
      <c r="G8" s="29">
        <f>+PUNTUALIDAD!AF20</f>
        <v>1</v>
      </c>
      <c r="H8" s="29">
        <f>+PUNTUALIDAD!AK20</f>
        <v>1</v>
      </c>
      <c r="I8" s="29">
        <f>+PUNTUALIDAD!AP20</f>
        <v>1</v>
      </c>
      <c r="J8" s="29"/>
      <c r="K8" s="29"/>
      <c r="L8" s="29">
        <f>+PUNTUALIDAD!BE20</f>
        <v>1</v>
      </c>
      <c r="M8" s="29">
        <f>+PUNTUALIDAD!BJ20</f>
        <v>1</v>
      </c>
    </row>
    <row r="12" spans="1:17" ht="25.5" x14ac:dyDescent="0.2">
      <c r="A12" s="25" t="s">
        <v>68</v>
      </c>
      <c r="B12" s="47" t="s">
        <v>30</v>
      </c>
      <c r="C12" s="47" t="s">
        <v>20</v>
      </c>
      <c r="D12" s="47" t="s">
        <v>9</v>
      </c>
      <c r="E12" s="47" t="s">
        <v>21</v>
      </c>
      <c r="F12" s="47" t="s">
        <v>22</v>
      </c>
      <c r="G12" s="47" t="s">
        <v>23</v>
      </c>
      <c r="H12" s="47" t="s">
        <v>24</v>
      </c>
      <c r="I12" s="47" t="s">
        <v>25</v>
      </c>
      <c r="J12" s="47" t="s">
        <v>26</v>
      </c>
      <c r="K12" s="47" t="s">
        <v>27</v>
      </c>
      <c r="L12" s="47" t="s">
        <v>28</v>
      </c>
      <c r="M12" s="47" t="s">
        <v>29</v>
      </c>
      <c r="Q12" s="16"/>
    </row>
    <row r="13" spans="1:17" x14ac:dyDescent="0.2">
      <c r="A13" s="18" t="s">
        <v>31</v>
      </c>
      <c r="B13" s="19">
        <f>+PUNTUALIDAD!D14</f>
        <v>0.68039695694674662</v>
      </c>
      <c r="C13" s="19">
        <f>+PUNTUALIDAD!I14</f>
        <v>0.76841909814323606</v>
      </c>
      <c r="D13" s="19">
        <f>+PUNTUALIDAD!N14</f>
        <v>0.85489053672316384</v>
      </c>
      <c r="E13" s="19">
        <f>+PUNTUALIDAD!S14</f>
        <v>0.70086580086580086</v>
      </c>
      <c r="F13" s="19">
        <f>+PUNTUALIDAD!X14</f>
        <v>0.80202244230220254</v>
      </c>
      <c r="G13" s="19">
        <f>+PUNTUALIDAD!AC14</f>
        <v>0.79513056835637486</v>
      </c>
      <c r="H13" s="19">
        <f>+PUNTUALIDAD!AH14</f>
        <v>0.7974276955884313</v>
      </c>
      <c r="I13" s="19">
        <f>+PUNTUALIDAD!AM14</f>
        <v>0.77397660818713443</v>
      </c>
      <c r="J13" s="19">
        <f>+PUNTUALIDAD!AR14</f>
        <v>0.87563643047514028</v>
      </c>
      <c r="K13" s="19">
        <f>+PUNTUALIDAD!AW14</f>
        <v>0.80113704504226924</v>
      </c>
      <c r="L13" s="19">
        <f>+PUNTUALIDAD!BB14</f>
        <v>0.77924164889836534</v>
      </c>
      <c r="M13" s="19">
        <f>+PUNTUALIDAD!BG14</f>
        <v>0.77870484949832774</v>
      </c>
    </row>
    <row r="14" spans="1:17" x14ac:dyDescent="0.2">
      <c r="A14" s="18" t="s">
        <v>32</v>
      </c>
      <c r="B14" s="19">
        <f>+PUNTUALIDAD!D20</f>
        <v>0.95480392156862748</v>
      </c>
      <c r="C14" s="19">
        <f>+PUNTUALIDAD!I20</f>
        <v>0.96</v>
      </c>
      <c r="D14" s="19">
        <f>+PUNTUALIDAD!N20</f>
        <v>0.98119658119658126</v>
      </c>
      <c r="E14" s="19">
        <f>+PUNTUALIDAD!S20</f>
        <v>0.98666666666666669</v>
      </c>
      <c r="F14" s="19">
        <f>+PUNTUALIDAD!X20</f>
        <v>1</v>
      </c>
      <c r="G14" s="19">
        <f>+PUNTUALIDAD!AC20</f>
        <v>1</v>
      </c>
      <c r="H14" s="19">
        <f>+PUNTUALIDAD!AH20</f>
        <v>1</v>
      </c>
      <c r="I14" s="19">
        <f>+PUNTUALIDAD!AM20</f>
        <v>1</v>
      </c>
      <c r="J14" s="19"/>
      <c r="K14" s="19"/>
      <c r="L14" s="19">
        <f>+PUNTUALIDAD!BB20</f>
        <v>1</v>
      </c>
      <c r="M14" s="19">
        <f>+PUNTUALIDAD!BG20</f>
        <v>1</v>
      </c>
    </row>
    <row r="41" spans="10:17" x14ac:dyDescent="0.2">
      <c r="N41" s="21"/>
      <c r="P41" s="22"/>
      <c r="Q41" s="21"/>
    </row>
    <row r="42" spans="10:17" x14ac:dyDescent="0.2">
      <c r="N42" s="21"/>
      <c r="P42" s="22"/>
      <c r="Q42" s="21"/>
    </row>
    <row r="43" spans="10:17" x14ac:dyDescent="0.2">
      <c r="N43" s="21"/>
      <c r="P43" s="22"/>
      <c r="Q43" s="21"/>
    </row>
    <row r="44" spans="10:17" x14ac:dyDescent="0.2">
      <c r="N44" s="21"/>
      <c r="P44" s="22"/>
      <c r="Q44" s="21"/>
    </row>
    <row r="45" spans="10:17" x14ac:dyDescent="0.2">
      <c r="N45" s="21"/>
      <c r="P45" s="22"/>
      <c r="Q45" s="21"/>
    </row>
    <row r="46" spans="10:17" ht="12.75" customHeight="1" x14ac:dyDescent="0.2">
      <c r="N46" s="21"/>
      <c r="P46" s="22"/>
      <c r="Q46" s="21"/>
    </row>
    <row r="47" spans="10:17" ht="38.25" x14ac:dyDescent="0.2">
      <c r="J47" s="72" t="s">
        <v>33</v>
      </c>
      <c r="K47" s="72"/>
      <c r="L47" s="24" t="s">
        <v>77</v>
      </c>
      <c r="M47" s="24" t="s">
        <v>35</v>
      </c>
      <c r="N47" s="21"/>
    </row>
    <row r="48" spans="10:17" x14ac:dyDescent="0.2">
      <c r="J48" s="44" t="s">
        <v>82</v>
      </c>
      <c r="K48" s="27"/>
      <c r="L48" s="20">
        <v>0.99701046337817634</v>
      </c>
      <c r="M48" s="20">
        <v>0.77130044843049328</v>
      </c>
      <c r="N48" s="21"/>
      <c r="P48" s="16"/>
    </row>
    <row r="49" spans="1:16" x14ac:dyDescent="0.2">
      <c r="J49" s="44" t="s">
        <v>83</v>
      </c>
      <c r="K49" s="27"/>
      <c r="L49" s="20">
        <v>0.9921875</v>
      </c>
      <c r="M49" s="20">
        <v>0.54947916666666674</v>
      </c>
      <c r="N49" s="21"/>
      <c r="P49" s="16"/>
    </row>
    <row r="50" spans="1:16" x14ac:dyDescent="0.2">
      <c r="J50" s="44" t="s">
        <v>43</v>
      </c>
      <c r="K50" s="27"/>
      <c r="L50" s="20">
        <v>1</v>
      </c>
      <c r="M50" s="20">
        <v>1</v>
      </c>
      <c r="N50" s="21"/>
      <c r="P50" s="16"/>
    </row>
    <row r="51" spans="1:16" x14ac:dyDescent="0.2">
      <c r="J51" s="44" t="s">
        <v>84</v>
      </c>
      <c r="K51" s="27"/>
      <c r="L51" s="20">
        <v>0.95351925630810097</v>
      </c>
      <c r="M51" s="20">
        <v>0.69057104913678624</v>
      </c>
      <c r="N51" s="21"/>
      <c r="P51" s="16"/>
    </row>
    <row r="52" spans="1:16" x14ac:dyDescent="0.2">
      <c r="A52" s="5"/>
      <c r="B52" s="16"/>
      <c r="J52" s="44" t="s">
        <v>85</v>
      </c>
      <c r="K52" s="27"/>
      <c r="L52" s="20">
        <v>0.99497487437185927</v>
      </c>
      <c r="M52" s="20">
        <v>0.91959798994974873</v>
      </c>
      <c r="N52" s="21"/>
      <c r="P52" s="16"/>
    </row>
    <row r="53" spans="1:16" x14ac:dyDescent="0.2">
      <c r="B53" s="16"/>
    </row>
    <row r="54" spans="1:16" x14ac:dyDescent="0.2">
      <c r="B54" s="16"/>
    </row>
    <row r="55" spans="1:16" x14ac:dyDescent="0.2">
      <c r="B55" s="16"/>
    </row>
    <row r="56" spans="1:16" x14ac:dyDescent="0.2">
      <c r="B56" s="16"/>
    </row>
    <row r="57" spans="1:16" x14ac:dyDescent="0.2">
      <c r="B57" s="16"/>
    </row>
    <row r="58" spans="1:16" x14ac:dyDescent="0.2">
      <c r="B58" s="16"/>
    </row>
    <row r="64" spans="1:16" ht="12.75" customHeight="1" x14ac:dyDescent="0.2"/>
    <row r="65" spans="2:16" ht="38.25" x14ac:dyDescent="0.2">
      <c r="J65" s="77" t="s">
        <v>33</v>
      </c>
      <c r="K65" s="78"/>
      <c r="L65" s="24" t="str">
        <f>+L47</f>
        <v>Índice de puntualidad
(Ene-Dic)</v>
      </c>
      <c r="M65" s="24" t="s">
        <v>35</v>
      </c>
    </row>
    <row r="66" spans="2:16" x14ac:dyDescent="0.2">
      <c r="B66" s="16"/>
      <c r="J66" s="43" t="s">
        <v>3</v>
      </c>
      <c r="K66" s="27"/>
      <c r="L66" s="20">
        <v>1</v>
      </c>
      <c r="M66" s="20">
        <v>1</v>
      </c>
      <c r="P66" s="16"/>
    </row>
    <row r="67" spans="2:16" x14ac:dyDescent="0.2">
      <c r="J67" s="43" t="s">
        <v>76</v>
      </c>
      <c r="K67" s="27"/>
      <c r="L67" s="20">
        <v>0.98333333333333328</v>
      </c>
      <c r="M67" s="20">
        <v>0.98333333333333328</v>
      </c>
      <c r="P67" s="16"/>
    </row>
    <row r="68" spans="2:16" x14ac:dyDescent="0.2">
      <c r="J68" s="43" t="s">
        <v>86</v>
      </c>
      <c r="K68" s="27"/>
      <c r="L68" s="20">
        <v>1</v>
      </c>
      <c r="M68" s="20">
        <v>1</v>
      </c>
      <c r="P68" s="16"/>
    </row>
    <row r="69" spans="2:16" x14ac:dyDescent="0.2">
      <c r="J69" s="43" t="s">
        <v>87</v>
      </c>
      <c r="K69" s="27"/>
      <c r="L69" s="20">
        <v>0.97619047619047616</v>
      </c>
      <c r="M69" s="20">
        <v>0.97619047619047616</v>
      </c>
      <c r="P69" s="16"/>
    </row>
    <row r="70" spans="2:16" x14ac:dyDescent="0.2">
      <c r="J70" s="43" t="s">
        <v>88</v>
      </c>
      <c r="K70" s="27"/>
      <c r="L70" s="20">
        <v>0.94285714285714284</v>
      </c>
      <c r="M70" s="20">
        <v>0.94285714285714284</v>
      </c>
      <c r="P70" s="16"/>
    </row>
    <row r="76" spans="2:16" x14ac:dyDescent="0.2">
      <c r="B76" s="16"/>
    </row>
  </sheetData>
  <mergeCells count="2">
    <mergeCell ref="J47:K47"/>
    <mergeCell ref="J65:K6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zoomScale="85" zoomScaleNormal="85" workbookViewId="0">
      <pane xSplit="1" ySplit="5" topLeftCell="B6" activePane="bottomRight" state="frozen"/>
      <selection pane="topRight" activeCell="B1" sqref="B1"/>
      <selection pane="bottomLeft" activeCell="A6" sqref="A6"/>
      <selection pane="bottomRight" activeCell="B6" sqref="B6"/>
    </sheetView>
  </sheetViews>
  <sheetFormatPr baseColWidth="10" defaultRowHeight="15" x14ac:dyDescent="0.25"/>
  <cols>
    <col min="1" max="1" width="36.5703125" style="49" customWidth="1"/>
    <col min="2" max="3" width="12.28515625" style="49" customWidth="1"/>
    <col min="4" max="4" width="12.5703125" style="49" customWidth="1"/>
    <col min="5" max="5" width="12.140625" style="49" customWidth="1"/>
    <col min="6" max="6" width="12.85546875" style="49" customWidth="1"/>
    <col min="7" max="7" width="12" style="49" customWidth="1"/>
    <col min="8" max="8" width="11.42578125" style="49" customWidth="1"/>
    <col min="9" max="9" width="12.42578125" style="49" customWidth="1"/>
    <col min="10" max="10" width="12.28515625" style="49" customWidth="1"/>
    <col min="11" max="11" width="12" style="49" customWidth="1"/>
    <col min="12" max="12" width="12.5703125" style="49" customWidth="1"/>
    <col min="13" max="13" width="12.28515625" style="49" customWidth="1"/>
    <col min="14" max="16384" width="11.42578125" style="49"/>
  </cols>
  <sheetData>
    <row r="1" spans="1:13" x14ac:dyDescent="0.25">
      <c r="A1"/>
      <c r="E1" s="50" t="s">
        <v>89</v>
      </c>
    </row>
    <row r="2" spans="1:13" x14ac:dyDescent="0.25">
      <c r="A2" s="49" t="s">
        <v>90</v>
      </c>
      <c r="B2" s="49" t="s">
        <v>91</v>
      </c>
    </row>
    <row r="3" spans="1:13" x14ac:dyDescent="0.25">
      <c r="A3" s="49" t="s">
        <v>92</v>
      </c>
      <c r="B3" s="49" t="s">
        <v>91</v>
      </c>
    </row>
    <row r="5" spans="1:13" x14ac:dyDescent="0.25">
      <c r="A5" s="49" t="s">
        <v>93</v>
      </c>
      <c r="B5" s="49" t="s">
        <v>94</v>
      </c>
      <c r="C5" s="49" t="s">
        <v>95</v>
      </c>
      <c r="D5" s="49" t="s">
        <v>96</v>
      </c>
      <c r="E5" s="49" t="s">
        <v>97</v>
      </c>
      <c r="F5" s="49" t="s">
        <v>98</v>
      </c>
      <c r="G5" s="49" t="s">
        <v>99</v>
      </c>
      <c r="H5" s="49" t="s">
        <v>100</v>
      </c>
      <c r="I5" s="49" t="s">
        <v>101</v>
      </c>
      <c r="J5" s="49" t="s">
        <v>102</v>
      </c>
      <c r="K5" s="49" t="s">
        <v>103</v>
      </c>
      <c r="L5" s="49" t="s">
        <v>104</v>
      </c>
      <c r="M5" s="49" t="s">
        <v>105</v>
      </c>
    </row>
    <row r="6" spans="1:13" x14ac:dyDescent="0.25">
      <c r="A6" s="56" t="s">
        <v>106</v>
      </c>
      <c r="B6" s="57">
        <v>15</v>
      </c>
      <c r="C6" s="57">
        <v>6</v>
      </c>
      <c r="D6" s="57">
        <v>8</v>
      </c>
      <c r="E6" s="57">
        <v>4</v>
      </c>
      <c r="F6" s="57">
        <v>4</v>
      </c>
      <c r="G6" s="57">
        <v>6</v>
      </c>
      <c r="H6" s="57">
        <v>2</v>
      </c>
      <c r="I6" s="57">
        <v>1</v>
      </c>
      <c r="J6" s="57">
        <v>3</v>
      </c>
      <c r="K6" s="57">
        <v>1</v>
      </c>
      <c r="L6" s="57">
        <v>2</v>
      </c>
      <c r="M6" s="57">
        <v>1</v>
      </c>
    </row>
    <row r="7" spans="1:13" x14ac:dyDescent="0.25">
      <c r="A7" s="58" t="s">
        <v>107</v>
      </c>
      <c r="B7" s="57">
        <v>5</v>
      </c>
      <c r="C7" s="57">
        <v>3</v>
      </c>
      <c r="D7" s="57">
        <v>8</v>
      </c>
      <c r="E7" s="57">
        <v>4</v>
      </c>
      <c r="F7" s="57">
        <v>4</v>
      </c>
      <c r="G7" s="57">
        <v>4</v>
      </c>
      <c r="H7" s="57">
        <v>2</v>
      </c>
      <c r="I7" s="57">
        <v>1</v>
      </c>
      <c r="J7" s="57">
        <v>3</v>
      </c>
      <c r="K7" s="57">
        <v>1</v>
      </c>
      <c r="L7" s="57">
        <v>2</v>
      </c>
      <c r="M7" s="57">
        <v>1</v>
      </c>
    </row>
    <row r="8" spans="1:13" x14ac:dyDescent="0.25">
      <c r="A8" s="58" t="s">
        <v>108</v>
      </c>
      <c r="B8" s="57">
        <v>1</v>
      </c>
      <c r="C8" s="57">
        <v>0</v>
      </c>
      <c r="D8" s="57">
        <v>0</v>
      </c>
      <c r="E8" s="57">
        <v>0</v>
      </c>
      <c r="F8" s="57">
        <v>0</v>
      </c>
      <c r="G8" s="57">
        <v>0</v>
      </c>
      <c r="H8" s="57">
        <v>0</v>
      </c>
      <c r="I8" s="57">
        <v>0</v>
      </c>
      <c r="J8" s="57">
        <v>0</v>
      </c>
      <c r="K8" s="57">
        <v>0</v>
      </c>
      <c r="L8" s="57">
        <v>0</v>
      </c>
      <c r="M8" s="57">
        <v>0</v>
      </c>
    </row>
    <row r="9" spans="1:13" x14ac:dyDescent="0.25">
      <c r="A9" s="58" t="s">
        <v>109</v>
      </c>
      <c r="B9" s="57">
        <v>0</v>
      </c>
      <c r="C9" s="57">
        <v>3</v>
      </c>
      <c r="D9" s="57">
        <v>0</v>
      </c>
      <c r="E9" s="57">
        <v>0</v>
      </c>
      <c r="F9" s="57">
        <v>0</v>
      </c>
      <c r="G9" s="57">
        <v>2</v>
      </c>
      <c r="H9" s="57">
        <v>0</v>
      </c>
      <c r="I9" s="57">
        <v>0</v>
      </c>
      <c r="J9" s="57">
        <v>0</v>
      </c>
      <c r="K9" s="57">
        <v>0</v>
      </c>
      <c r="L9" s="57">
        <v>0</v>
      </c>
      <c r="M9" s="57">
        <v>0</v>
      </c>
    </row>
    <row r="10" spans="1:13" x14ac:dyDescent="0.25">
      <c r="A10" s="58" t="s">
        <v>110</v>
      </c>
      <c r="B10" s="57">
        <v>9</v>
      </c>
      <c r="C10" s="57">
        <v>0</v>
      </c>
      <c r="D10" s="57">
        <v>0</v>
      </c>
      <c r="E10" s="57">
        <v>0</v>
      </c>
      <c r="F10" s="57">
        <v>0</v>
      </c>
      <c r="G10" s="57">
        <v>0</v>
      </c>
      <c r="H10" s="57">
        <v>0</v>
      </c>
      <c r="I10" s="57">
        <v>0</v>
      </c>
      <c r="J10" s="57">
        <v>0</v>
      </c>
      <c r="K10" s="57">
        <v>0</v>
      </c>
      <c r="L10" s="57">
        <v>0</v>
      </c>
      <c r="M10" s="57">
        <v>0</v>
      </c>
    </row>
    <row r="11" spans="1:13" x14ac:dyDescent="0.25">
      <c r="A11" s="53" t="s">
        <v>111</v>
      </c>
      <c r="B11" s="54">
        <v>77</v>
      </c>
      <c r="C11" s="54">
        <v>48</v>
      </c>
      <c r="D11" s="54">
        <v>42</v>
      </c>
      <c r="E11" s="54">
        <v>62</v>
      </c>
      <c r="F11" s="54">
        <v>58</v>
      </c>
      <c r="G11" s="54">
        <v>50</v>
      </c>
      <c r="H11" s="54">
        <v>74</v>
      </c>
      <c r="I11" s="54">
        <v>63</v>
      </c>
      <c r="J11" s="54">
        <v>38</v>
      </c>
      <c r="K11" s="54">
        <v>49</v>
      </c>
      <c r="L11" s="54">
        <v>57</v>
      </c>
      <c r="M11" s="54">
        <v>67</v>
      </c>
    </row>
    <row r="12" spans="1:13" x14ac:dyDescent="0.25">
      <c r="A12" s="55" t="s">
        <v>112</v>
      </c>
      <c r="B12" s="54">
        <v>68</v>
      </c>
      <c r="C12" s="54">
        <v>48</v>
      </c>
      <c r="D12" s="54">
        <v>42</v>
      </c>
      <c r="E12" s="54">
        <v>62</v>
      </c>
      <c r="F12" s="54">
        <v>58</v>
      </c>
      <c r="G12" s="54">
        <v>50</v>
      </c>
      <c r="H12" s="54">
        <v>74</v>
      </c>
      <c r="I12" s="54">
        <v>61</v>
      </c>
      <c r="J12" s="54">
        <v>37</v>
      </c>
      <c r="K12" s="54">
        <v>49</v>
      </c>
      <c r="L12" s="54">
        <v>57</v>
      </c>
      <c r="M12" s="54">
        <v>67</v>
      </c>
    </row>
    <row r="13" spans="1:13" x14ac:dyDescent="0.25">
      <c r="A13" s="55" t="s">
        <v>113</v>
      </c>
      <c r="B13" s="54">
        <v>2</v>
      </c>
      <c r="C13" s="54">
        <v>0</v>
      </c>
      <c r="D13" s="54">
        <v>0</v>
      </c>
      <c r="E13" s="54">
        <v>0</v>
      </c>
      <c r="F13" s="54">
        <v>0</v>
      </c>
      <c r="G13" s="54">
        <v>0</v>
      </c>
      <c r="H13" s="54">
        <v>0</v>
      </c>
      <c r="I13" s="54">
        <v>0</v>
      </c>
      <c r="J13" s="54">
        <v>0</v>
      </c>
      <c r="K13" s="54">
        <v>0</v>
      </c>
      <c r="L13" s="54">
        <v>0</v>
      </c>
      <c r="M13" s="54">
        <v>0</v>
      </c>
    </row>
    <row r="14" spans="1:13" x14ac:dyDescent="0.25">
      <c r="A14" s="55" t="s">
        <v>114</v>
      </c>
      <c r="B14" s="54">
        <v>0</v>
      </c>
      <c r="C14" s="54">
        <v>0</v>
      </c>
      <c r="D14" s="54">
        <v>0</v>
      </c>
      <c r="E14" s="54">
        <v>0</v>
      </c>
      <c r="F14" s="54">
        <v>0</v>
      </c>
      <c r="G14" s="54">
        <v>0</v>
      </c>
      <c r="H14" s="54">
        <v>0</v>
      </c>
      <c r="I14" s="54">
        <v>1</v>
      </c>
      <c r="J14" s="54">
        <v>0</v>
      </c>
      <c r="K14" s="54">
        <v>0</v>
      </c>
      <c r="L14" s="54">
        <v>0</v>
      </c>
      <c r="M14" s="54">
        <v>0</v>
      </c>
    </row>
    <row r="15" spans="1:13" x14ac:dyDescent="0.25">
      <c r="A15" s="55" t="s">
        <v>115</v>
      </c>
      <c r="B15" s="54">
        <v>0</v>
      </c>
      <c r="C15" s="54">
        <v>0</v>
      </c>
      <c r="D15" s="54">
        <v>0</v>
      </c>
      <c r="E15" s="54">
        <v>0</v>
      </c>
      <c r="F15" s="54">
        <v>0</v>
      </c>
      <c r="G15" s="54">
        <v>0</v>
      </c>
      <c r="H15" s="54">
        <v>0</v>
      </c>
      <c r="I15" s="54">
        <v>0</v>
      </c>
      <c r="J15" s="54">
        <v>1</v>
      </c>
      <c r="K15" s="54">
        <v>0</v>
      </c>
      <c r="L15" s="54">
        <v>0</v>
      </c>
      <c r="M15" s="54">
        <v>0</v>
      </c>
    </row>
    <row r="16" spans="1:13" x14ac:dyDescent="0.25">
      <c r="A16" s="55" t="s">
        <v>116</v>
      </c>
      <c r="B16" s="54">
        <v>7</v>
      </c>
      <c r="C16" s="54">
        <v>0</v>
      </c>
      <c r="D16" s="54">
        <v>0</v>
      </c>
      <c r="E16" s="54">
        <v>0</v>
      </c>
      <c r="F16" s="54">
        <v>0</v>
      </c>
      <c r="G16" s="54">
        <v>0</v>
      </c>
      <c r="H16" s="54">
        <v>0</v>
      </c>
      <c r="I16" s="54">
        <v>1</v>
      </c>
      <c r="J16" s="54">
        <v>0</v>
      </c>
      <c r="K16" s="54">
        <v>0</v>
      </c>
      <c r="L16" s="54">
        <v>0</v>
      </c>
      <c r="M16" s="54">
        <v>0</v>
      </c>
    </row>
    <row r="17" spans="1:13" x14ac:dyDescent="0.25">
      <c r="A17" s="52" t="s">
        <v>117</v>
      </c>
      <c r="B17" s="51">
        <v>92</v>
      </c>
      <c r="C17" s="51">
        <v>54</v>
      </c>
      <c r="D17" s="51">
        <v>50</v>
      </c>
      <c r="E17" s="51">
        <v>66</v>
      </c>
      <c r="F17" s="51">
        <v>62</v>
      </c>
      <c r="G17" s="51">
        <v>56</v>
      </c>
      <c r="H17" s="51">
        <v>76</v>
      </c>
      <c r="I17" s="51">
        <v>64</v>
      </c>
      <c r="J17" s="51">
        <v>41</v>
      </c>
      <c r="K17" s="51">
        <v>50</v>
      </c>
      <c r="L17" s="51">
        <v>59</v>
      </c>
      <c r="M17" s="51">
        <v>68</v>
      </c>
    </row>
  </sheetData>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2:H10"/>
  <sheetViews>
    <sheetView showGridLines="0" workbookViewId="0"/>
  </sheetViews>
  <sheetFormatPr baseColWidth="10" defaultRowHeight="15" x14ac:dyDescent="0.25"/>
  <cols>
    <col min="1" max="1" width="33.85546875" bestFit="1" customWidth="1"/>
    <col min="3" max="3" width="11.42578125" style="59"/>
    <col min="4" max="4" width="33.85546875" style="59" bestFit="1" customWidth="1"/>
    <col min="5" max="5" width="13.5703125" style="59" bestFit="1" customWidth="1"/>
    <col min="6" max="6" width="24.85546875" customWidth="1"/>
    <col min="7" max="16384" width="11.42578125" style="59"/>
  </cols>
  <sheetData>
    <row r="2" spans="4:8" x14ac:dyDescent="0.25">
      <c r="D2" s="60" t="s">
        <v>137</v>
      </c>
      <c r="E2" s="61" t="s">
        <v>138</v>
      </c>
    </row>
    <row r="3" spans="4:8" x14ac:dyDescent="0.25">
      <c r="D3" s="62" t="s">
        <v>139</v>
      </c>
      <c r="E3" s="63">
        <v>2536</v>
      </c>
    </row>
    <row r="4" spans="4:8" x14ac:dyDescent="0.25">
      <c r="D4" s="62" t="s">
        <v>140</v>
      </c>
      <c r="E4" s="63">
        <v>53</v>
      </c>
      <c r="G4" s="64"/>
    </row>
    <row r="5" spans="4:8" x14ac:dyDescent="0.25">
      <c r="D5" s="62" t="s">
        <v>141</v>
      </c>
      <c r="E5" s="63">
        <v>673</v>
      </c>
      <c r="G5" s="64"/>
    </row>
    <row r="6" spans="4:8" x14ac:dyDescent="0.25">
      <c r="D6" s="62" t="s">
        <v>143</v>
      </c>
      <c r="E6" s="63">
        <v>2</v>
      </c>
      <c r="G6"/>
      <c r="H6"/>
    </row>
    <row r="7" spans="4:8" x14ac:dyDescent="0.25">
      <c r="D7" s="62" t="s">
        <v>144</v>
      </c>
      <c r="E7" s="63">
        <v>1</v>
      </c>
      <c r="G7"/>
      <c r="H7"/>
    </row>
    <row r="8" spans="4:8" x14ac:dyDescent="0.25">
      <c r="D8" s="62" t="s">
        <v>142</v>
      </c>
      <c r="E8" s="63">
        <v>1</v>
      </c>
      <c r="G8"/>
      <c r="H8"/>
    </row>
    <row r="9" spans="4:8" x14ac:dyDescent="0.25">
      <c r="D9" s="62" t="s">
        <v>145</v>
      </c>
      <c r="E9" s="63">
        <v>8</v>
      </c>
      <c r="G9" s="64"/>
    </row>
    <row r="10" spans="4:8" x14ac:dyDescent="0.25">
      <c r="D10"/>
      <c r="E10"/>
    </row>
  </sheetData>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topLeftCell="A22" workbookViewId="0">
      <selection activeCell="B41" sqref="B41"/>
    </sheetView>
  </sheetViews>
  <sheetFormatPr baseColWidth="10" defaultRowHeight="12.75" x14ac:dyDescent="0.2"/>
  <cols>
    <col min="1" max="1" width="2.42578125" customWidth="1"/>
    <col min="2" max="2" width="46" customWidth="1"/>
    <col min="3" max="3" width="103.28515625" customWidth="1"/>
  </cols>
  <sheetData>
    <row r="1" spans="1:3" ht="9" customHeight="1" x14ac:dyDescent="0.2"/>
    <row r="3" spans="1:3" x14ac:dyDescent="0.2">
      <c r="A3" s="40"/>
      <c r="B3" s="40"/>
      <c r="C3" s="40"/>
    </row>
    <row r="4" spans="1:3" s="40" customFormat="1" x14ac:dyDescent="0.2">
      <c r="B4" s="37" t="s">
        <v>44</v>
      </c>
      <c r="C4" s="38" t="s">
        <v>118</v>
      </c>
    </row>
    <row r="5" spans="1:3" s="40" customFormat="1" ht="25.5" x14ac:dyDescent="0.2">
      <c r="B5" s="39" t="s">
        <v>46</v>
      </c>
      <c r="C5" s="39" t="s">
        <v>119</v>
      </c>
    </row>
    <row r="6" spans="1:3" s="40" customFormat="1" x14ac:dyDescent="0.2">
      <c r="B6" s="39" t="s">
        <v>45</v>
      </c>
      <c r="C6" s="39" t="s">
        <v>120</v>
      </c>
    </row>
    <row r="7" spans="1:3" s="40" customFormat="1" x14ac:dyDescent="0.2">
      <c r="B7" s="39" t="s">
        <v>47</v>
      </c>
      <c r="C7" s="39" t="s">
        <v>121</v>
      </c>
    </row>
    <row r="8" spans="1:3" s="40" customFormat="1" ht="38.25" x14ac:dyDescent="0.2">
      <c r="B8" s="39" t="s">
        <v>48</v>
      </c>
      <c r="C8" s="39" t="s">
        <v>122</v>
      </c>
    </row>
    <row r="9" spans="1:3" s="40" customFormat="1" x14ac:dyDescent="0.2">
      <c r="B9" s="39" t="s">
        <v>49</v>
      </c>
      <c r="C9" s="39" t="s">
        <v>123</v>
      </c>
    </row>
    <row r="10" spans="1:3" s="40" customFormat="1" ht="25.5" x14ac:dyDescent="0.2">
      <c r="B10" s="39" t="s">
        <v>50</v>
      </c>
      <c r="C10" s="39" t="s">
        <v>124</v>
      </c>
    </row>
    <row r="11" spans="1:3" s="40" customFormat="1" x14ac:dyDescent="0.2">
      <c r="B11" s="39" t="s">
        <v>51</v>
      </c>
      <c r="C11" s="39" t="s">
        <v>52</v>
      </c>
    </row>
    <row r="12" spans="1:3" s="40" customFormat="1" x14ac:dyDescent="0.2">
      <c r="B12" s="39" t="s">
        <v>53</v>
      </c>
      <c r="C12" s="39" t="s">
        <v>125</v>
      </c>
    </row>
    <row r="13" spans="1:3" s="40" customFormat="1" ht="25.5" x14ac:dyDescent="0.2">
      <c r="B13" s="39" t="s">
        <v>55</v>
      </c>
      <c r="C13" s="39" t="s">
        <v>56</v>
      </c>
    </row>
    <row r="14" spans="1:3" s="40" customFormat="1" ht="25.5" x14ac:dyDescent="0.2">
      <c r="B14" s="39" t="s">
        <v>54</v>
      </c>
      <c r="C14" s="39" t="s">
        <v>126</v>
      </c>
    </row>
    <row r="15" spans="1:3" s="40" customFormat="1" ht="38.25" x14ac:dyDescent="0.2">
      <c r="B15" s="39" t="s">
        <v>57</v>
      </c>
      <c r="C15" s="39" t="s">
        <v>127</v>
      </c>
    </row>
    <row r="16" spans="1:3" s="40" customFormat="1" ht="25.5" x14ac:dyDescent="0.2">
      <c r="B16" s="39" t="s">
        <v>58</v>
      </c>
      <c r="C16" s="39" t="s">
        <v>128</v>
      </c>
    </row>
    <row r="17" spans="1:3" s="40" customFormat="1" ht="25.5" x14ac:dyDescent="0.2">
      <c r="B17" s="39" t="s">
        <v>59</v>
      </c>
      <c r="C17" s="39" t="s">
        <v>129</v>
      </c>
    </row>
    <row r="18" spans="1:3" s="40" customFormat="1" ht="25.5" x14ac:dyDescent="0.2">
      <c r="B18" s="39" t="s">
        <v>60</v>
      </c>
      <c r="C18" s="39" t="s">
        <v>130</v>
      </c>
    </row>
    <row r="19" spans="1:3" s="40" customFormat="1" x14ac:dyDescent="0.2">
      <c r="B19" s="39" t="s">
        <v>61</v>
      </c>
      <c r="C19" s="39" t="s">
        <v>131</v>
      </c>
    </row>
    <row r="20" spans="1:3" s="40" customFormat="1" ht="51" x14ac:dyDescent="0.2">
      <c r="B20" s="39" t="s">
        <v>62</v>
      </c>
      <c r="C20" s="39" t="s">
        <v>132</v>
      </c>
    </row>
    <row r="21" spans="1:3" s="40" customFormat="1" x14ac:dyDescent="0.2">
      <c r="B21" s="39" t="s">
        <v>64</v>
      </c>
      <c r="C21" s="39" t="s">
        <v>133</v>
      </c>
    </row>
    <row r="22" spans="1:3" s="40" customFormat="1" x14ac:dyDescent="0.2">
      <c r="B22" s="39" t="s">
        <v>63</v>
      </c>
      <c r="C22" s="39" t="s">
        <v>134</v>
      </c>
    </row>
    <row r="23" spans="1:3" s="40" customFormat="1" ht="38.25" x14ac:dyDescent="0.2">
      <c r="B23" s="39" t="s">
        <v>65</v>
      </c>
      <c r="C23" s="39" t="s">
        <v>135</v>
      </c>
    </row>
    <row r="24" spans="1:3" s="40" customFormat="1" ht="25.5" x14ac:dyDescent="0.2">
      <c r="B24" s="39" t="s">
        <v>66</v>
      </c>
      <c r="C24" s="39" t="s">
        <v>136</v>
      </c>
    </row>
    <row r="25" spans="1:3" s="40" customFormat="1" x14ac:dyDescent="0.2">
      <c r="B25"/>
      <c r="C25"/>
    </row>
    <row r="26" spans="1:3" s="40" customFormat="1" x14ac:dyDescent="0.2">
      <c r="B26"/>
      <c r="C26"/>
    </row>
    <row r="27" spans="1:3" s="40" customFormat="1" x14ac:dyDescent="0.2">
      <c r="B27"/>
      <c r="C27"/>
    </row>
    <row r="28" spans="1:3" s="40" customFormat="1" x14ac:dyDescent="0.2">
      <c r="A28"/>
      <c r="B28"/>
      <c r="C28"/>
    </row>
    <row r="29" spans="1:3" s="40" customFormat="1" x14ac:dyDescent="0.2">
      <c r="A29"/>
      <c r="B29"/>
      <c r="C29"/>
    </row>
    <row r="30" spans="1:3" s="40" customFormat="1" x14ac:dyDescent="0.2">
      <c r="A30"/>
      <c r="B30"/>
      <c r="C30"/>
    </row>
    <row r="31" spans="1:3" s="40" customFormat="1" x14ac:dyDescent="0.2">
      <c r="A31"/>
      <c r="B31"/>
      <c r="C31"/>
    </row>
    <row r="32" spans="1:3" s="40" customFormat="1" x14ac:dyDescent="0.2">
      <c r="A32"/>
      <c r="B32"/>
      <c r="C32"/>
    </row>
    <row r="33" spans="1:3" s="40" customFormat="1" x14ac:dyDescent="0.2">
      <c r="A33"/>
      <c r="B33"/>
      <c r="C33"/>
    </row>
    <row r="34" spans="1:3" s="40" customFormat="1" x14ac:dyDescent="0.2">
      <c r="A34"/>
      <c r="B34"/>
      <c r="C3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PUNTUALIDAD</vt:lpstr>
      <vt:lpstr>Gráficos Índice de Puntualidad</vt:lpstr>
      <vt:lpstr>Detalle Total de Causas</vt:lpstr>
      <vt:lpstr>Graficas Demoras</vt:lpstr>
      <vt:lpstr>Notas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Heliodoro Vidal Velazquez</dc:creator>
  <cp:lastModifiedBy>Administrador</cp:lastModifiedBy>
  <cp:lastPrinted>2015-10-22T16:18:07Z</cp:lastPrinted>
  <dcterms:created xsi:type="dcterms:W3CDTF">2005-04-25T18:34:12Z</dcterms:created>
  <dcterms:modified xsi:type="dcterms:W3CDTF">2017-03-24T22:17:35Z</dcterms:modified>
</cp:coreProperties>
</file>