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1\"/>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209" r:id="rId6"/>
  </pivotCaches>
</workbook>
</file>

<file path=xl/calcChain.xml><?xml version="1.0" encoding="utf-8"?>
<calcChain xmlns="http://schemas.openxmlformats.org/spreadsheetml/2006/main">
  <c r="A3" i="20" l="1"/>
  <c r="E12" i="19" l="1"/>
  <c r="O12" i="19"/>
  <c r="AT12" i="19"/>
  <c r="AW12" i="19"/>
  <c r="AX12" i="19"/>
  <c r="AY12" i="19"/>
  <c r="BB12" i="19"/>
  <c r="BC12" i="19"/>
  <c r="BD12" i="19"/>
  <c r="BG12" i="19"/>
  <c r="BH12" i="19"/>
  <c r="BI12" i="19"/>
  <c r="AS12" i="19"/>
  <c r="AR12" i="19"/>
  <c r="AO12" i="19"/>
  <c r="AN12" i="19"/>
  <c r="AM12" i="19"/>
  <c r="AJ12" i="19"/>
  <c r="AI12" i="19"/>
  <c r="AH12" i="19"/>
  <c r="AE12" i="19"/>
  <c r="AD12" i="19"/>
  <c r="AC12" i="19"/>
  <c r="Z12" i="19"/>
  <c r="Y12" i="19"/>
  <c r="X12" i="19"/>
  <c r="U12" i="19"/>
  <c r="T12" i="19"/>
  <c r="S12" i="19"/>
  <c r="P12" i="19"/>
  <c r="N12" i="19"/>
  <c r="K12" i="19"/>
  <c r="J12" i="19"/>
  <c r="I12" i="19"/>
  <c r="F12" i="19"/>
  <c r="D12" i="19"/>
  <c r="BJ12" i="19" l="1"/>
  <c r="BE12" i="19"/>
  <c r="AZ12" i="19"/>
  <c r="AF12" i="19"/>
  <c r="AP12" i="19"/>
  <c r="Q12" i="19"/>
  <c r="AA12" i="19"/>
  <c r="G12" i="19"/>
  <c r="AK12" i="19"/>
  <c r="AU12" i="19"/>
  <c r="V12" i="19" l="1"/>
  <c r="L12" i="19"/>
  <c r="BN12" i="19" l="1"/>
  <c r="BO12" i="19"/>
  <c r="BM12" i="19" l="1"/>
  <c r="BP12" i="19"/>
</calcChain>
</file>

<file path=xl/sharedStrings.xml><?xml version="1.0" encoding="utf-8"?>
<sst xmlns="http://schemas.openxmlformats.org/spreadsheetml/2006/main" count="170" uniqueCount="106">
  <si>
    <t>Aeroméxico Connect (Aerolitoral)</t>
  </si>
  <si>
    <t>Interjet (ABC Aerolíneas)</t>
  </si>
  <si>
    <t>Volaris (Concesionaria Vuela Cia de Aviación)</t>
  </si>
  <si>
    <r>
      <t xml:space="preserve">EMPRESAS NACIONALES/ </t>
    </r>
    <r>
      <rPr>
        <b/>
        <i/>
        <sz val="11"/>
        <rFont val="Arial"/>
        <family val="2"/>
      </rPr>
      <t>DOMESTIC AIR CARRIER</t>
    </r>
  </si>
  <si>
    <t>ESTADÍSTICA POR EMPRESA / AIR CARRIER STATISTICS</t>
  </si>
  <si>
    <t>Mar/Mar</t>
  </si>
  <si>
    <t>AIJ</t>
  </si>
  <si>
    <t>SLI</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</si>
  <si>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</si>
  <si>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</si>
  <si>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</si>
  <si>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</si>
  <si>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</si>
  <si>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</si>
  <si>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</si>
  <si>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</si>
  <si>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</si>
  <si>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</si>
  <si>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</si>
  <si>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</si>
  <si>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</si>
  <si>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</si>
  <si>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</si>
  <si>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</si>
  <si>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</si>
  <si>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</si>
  <si>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</si>
  <si>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</si>
  <si>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</si>
  <si>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</si>
  <si>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</si>
  <si>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</si>
  <si>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</si>
  <si>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</si>
  <si>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</si>
  <si>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</si>
  <si>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</si>
  <si>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</si>
  <si>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</si>
  <si>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</si>
  <si>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</si>
  <si>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</si>
  <si>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</si>
  <si>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</si>
  <si>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</si>
  <si>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</si>
  <si>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</si>
  <si>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</si>
  <si>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</si>
  <si>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</si>
  <si>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</si>
  <si>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</si>
  <si>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</si>
  <si>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</si>
  <si>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</si>
  <si>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</si>
  <si>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</si>
  <si>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</si>
  <si>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AEROPUERTO DE CIUDAD OBREGON</t>
  </si>
  <si>
    <t>Interjet</t>
  </si>
  <si>
    <t xml:space="preserve">Aeroméxico Connect </t>
  </si>
  <si>
    <t xml:space="preserve">Volaris </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</si>
  <si>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</si>
  <si>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</si>
  <si>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</si>
  <si>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</si>
  <si>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</si>
  <si>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</si>
  <si>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</si>
  <si>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</si>
  <si>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</si>
  <si>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</si>
  <si>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</si>
  <si>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</si>
  <si>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</si>
  <si>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</si>
  <si>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</si>
  <si>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</si>
  <si>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</si>
  <si>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</si>
  <si>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TRIPULACIONES*</t>
  </si>
  <si>
    <t>MANTENIMIENTO AERONAVES*</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</si>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</sst>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0" fontId="2" fillId="0" borderId="0" xfId="103" applyAlignment="1">
      <alignment horizontal="left"/>
    </xf>
    <xf numFmtId="165" fontId="2" fillId="0" borderId="0" xfId="103" applyNumberFormat="1"/>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5">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manualLayout>
          <c:layoutTarget val="inner"/>
          <c:xMode val="edge"/>
          <c:yMode val="edge"/>
          <c:x val="7.0704185003249792E-2"/>
          <c:y val="0.14610263560804898"/>
          <c:w val="0.9011234712383821"/>
          <c:h val="0.64598917322834648"/>
        </c:manualLayout>
      </c:layout>
      <c:barChart>
        <c:barDir val="col"/>
        <c:grouping val="clustered"/>
        <c:varyColors val="0"/>
        <c:ser>
          <c:idx val="1"/>
          <c:order val="0"/>
          <c:tx>
            <c:strRef>
              <c:f>'Gráficos Índice de Puntualidad'!$L$14</c:f>
              <c:strCache>
                <c:ptCount val="1"/>
                <c:pt idx="0">
                  <c:v>Índice de puntualidad
(Ene-Dic)</c:v>
                </c:pt>
              </c:strCache>
            </c:strRef>
          </c:tx>
          <c:invertIfNegative val="0"/>
          <c:cat>
            <c:strRef>
              <c:f>'Gráficos Índice de Puntualidad'!$J$15:$J$17</c:f>
              <c:strCache>
                <c:ptCount val="3"/>
                <c:pt idx="0">
                  <c:v>Interjet</c:v>
                </c:pt>
                <c:pt idx="1">
                  <c:v>Aeroméxico Connect </c:v>
                </c:pt>
                <c:pt idx="2">
                  <c:v>Volaris </c:v>
                </c:pt>
              </c:strCache>
            </c:strRef>
          </c:cat>
          <c:val>
            <c:numRef>
              <c:f>'Gráficos Índice de Puntualidad'!$L$15:$L$17</c:f>
              <c:numCache>
                <c:formatCode>0%</c:formatCode>
                <c:ptCount val="3"/>
                <c:pt idx="0">
                  <c:v>0.99532710280373837</c:v>
                </c:pt>
                <c:pt idx="1">
                  <c:v>0.99935897435897436</c:v>
                </c:pt>
                <c:pt idx="2">
                  <c:v>1</c:v>
                </c:pt>
              </c:numCache>
            </c:numRef>
          </c:val>
        </c:ser>
        <c:ser>
          <c:idx val="2"/>
          <c:order val="1"/>
          <c:tx>
            <c:strRef>
              <c:f>'Gráficos Índice de Puntualidad'!$M$14</c:f>
              <c:strCache>
                <c:ptCount val="1"/>
                <c:pt idx="0">
                  <c:v>Dentro del  Horario</c:v>
                </c:pt>
              </c:strCache>
            </c:strRef>
          </c:tx>
          <c:invertIfNegative val="0"/>
          <c:cat>
            <c:strRef>
              <c:f>'Gráficos Índice de Puntualidad'!$J$15:$J$17</c:f>
              <c:strCache>
                <c:ptCount val="3"/>
                <c:pt idx="0">
                  <c:v>Interjet</c:v>
                </c:pt>
                <c:pt idx="1">
                  <c:v>Aeroméxico Connect </c:v>
                </c:pt>
                <c:pt idx="2">
                  <c:v>Volaris </c:v>
                </c:pt>
              </c:strCache>
            </c:strRef>
          </c:cat>
          <c:val>
            <c:numRef>
              <c:f>'Gráficos Índice de Puntualidad'!$M$15:$M$17</c:f>
              <c:numCache>
                <c:formatCode>0%</c:formatCode>
                <c:ptCount val="3"/>
                <c:pt idx="0">
                  <c:v>0.99532710280373837</c:v>
                </c:pt>
                <c:pt idx="1">
                  <c:v>0.99935897435897436</c:v>
                </c:pt>
                <c:pt idx="2">
                  <c:v>1</c:v>
                </c:pt>
              </c:numCache>
            </c:numRef>
          </c:val>
        </c:ser>
        <c:dLbls>
          <c:showLegendKey val="0"/>
          <c:showVal val="0"/>
          <c:showCatName val="0"/>
          <c:showSerName val="0"/>
          <c:showPercent val="0"/>
          <c:showBubbleSize val="0"/>
        </c:dLbls>
        <c:gapWidth val="150"/>
        <c:axId val="397204712"/>
        <c:axId val="397205104"/>
      </c:barChart>
      <c:catAx>
        <c:axId val="397204712"/>
        <c:scaling>
          <c:orientation val="minMax"/>
        </c:scaling>
        <c:delete val="0"/>
        <c:axPos val="b"/>
        <c:numFmt formatCode="General" sourceLinked="1"/>
        <c:majorTickMark val="out"/>
        <c:minorTickMark val="none"/>
        <c:tickLblPos val="nextTo"/>
        <c:txPr>
          <a:bodyPr rot="0" vert="horz"/>
          <a:lstStyle/>
          <a:p>
            <a:pPr>
              <a:defRPr>
                <a:solidFill>
                  <a:schemeClr val="tx1"/>
                </a:solidFill>
                <a:latin typeface="Arial" panose="020B0604020202020204" pitchFamily="34" charset="0"/>
                <a:cs typeface="Arial" panose="020B0604020202020204" pitchFamily="34" charset="0"/>
              </a:defRPr>
            </a:pPr>
            <a:endParaRPr lang="es-MX"/>
          </a:p>
        </c:txPr>
        <c:crossAx val="397205104"/>
        <c:crosses val="autoZero"/>
        <c:auto val="1"/>
        <c:lblAlgn val="ctr"/>
        <c:lblOffset val="100"/>
        <c:noMultiLvlLbl val="0"/>
      </c:catAx>
      <c:valAx>
        <c:axId val="397205104"/>
        <c:scaling>
          <c:orientation val="minMax"/>
          <c:max val="1"/>
          <c:min val="0"/>
        </c:scaling>
        <c:delete val="0"/>
        <c:axPos val="l"/>
        <c:majorGridlines/>
        <c:numFmt formatCode="0%" sourceLinked="1"/>
        <c:majorTickMark val="out"/>
        <c:minorTickMark val="none"/>
        <c:tickLblPos val="nextTo"/>
        <c:crossAx val="397204712"/>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Ciudad Obregon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pieChart>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layout>
                <c:manualLayout>
                  <c:x val="1.4206791769778111E-3"/>
                  <c:y val="-0.31604167426217766"/>
                </c:manualLayout>
              </c:layout>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9387519394782587E-2"/>
                  <c:y val="2.829446007056734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Demoras'!$D$3:$D$4</c:f>
              <c:strCache>
                <c:ptCount val="2"/>
                <c:pt idx="0">
                  <c:v>Operaciones a Tiempo</c:v>
                </c:pt>
                <c:pt idx="1">
                  <c:v>Operaciones Imputables</c:v>
                </c:pt>
              </c:strCache>
            </c:strRef>
          </c:cat>
          <c:val>
            <c:numRef>
              <c:f>'Graficas Demoras'!$E$3:$E$4</c:f>
              <c:numCache>
                <c:formatCode>_-* #,##0_-;\-* #,##0_-;_-* "-"??_-;_-@_-</c:formatCode>
                <c:ptCount val="2"/>
                <c:pt idx="0">
                  <c:v>2668</c:v>
                </c:pt>
                <c:pt idx="1">
                  <c:v>4</c:v>
                </c:pt>
              </c:numCache>
            </c:numRef>
          </c:val>
        </c:ser>
        <c:dLbls>
          <c:dLblPos val="bestFit"/>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5.520656828703" createdVersion="5" refreshedVersion="5" minRefreshableVersion="3" recordCount="2">
  <cacheSource type="worksheet">
    <worksheetSource ref="A3:P5" sheet="base 2" r:id="rId2"/>
  </cacheSource>
  <cacheFields count="16">
    <cacheField name="Empresa" numFmtId="0">
      <sharedItems count="2">
        <s v="Aeroméxico Connect (Aerolitoral)"/>
        <s v="Interjet (ABC Aerolíneas)"/>
      </sharedItems>
    </cacheField>
    <cacheField name="Nacionalidad" numFmtId="0">
      <sharedItems count="1">
        <s v="Mexicanas"/>
      </sharedItems>
    </cacheField>
    <cacheField name="Tipo de Demora" numFmtId="0">
      <sharedItems count="1">
        <s v="Imputable"/>
      </sharedItems>
    </cacheField>
    <cacheField name="Causas" numFmtId="0">
      <sharedItems count="2">
        <s v="TRIPULACIONES*"/>
        <s v="MANTENIMIENTO AERONAVES*"/>
      </sharedItems>
    </cacheField>
    <cacheField name="Ene" numFmtId="0">
      <sharedItems containsSemiMixedTypes="0" containsString="0" containsNumber="1" containsInteger="1" minValue="0" maxValue="0"/>
    </cacheField>
    <cacheField name="Feb" numFmtId="0">
      <sharedItems containsSemiMixedTypes="0" containsString="0" containsNumber="1" containsInteger="1" minValue="0" maxValue="0"/>
    </cacheField>
    <cacheField name="Mar" numFmtId="0">
      <sharedItems containsSemiMixedTypes="0" containsString="0" containsNumber="1" containsInteger="1" minValue="0" maxValue="0"/>
    </cacheField>
    <cacheField name="Abr" numFmtId="0">
      <sharedItems containsSemiMixedTypes="0" containsString="0" containsNumber="1" containsInteger="1" minValue="0" maxValue="1"/>
    </cacheField>
    <cacheField name="May" numFmtId="0">
      <sharedItems containsSemiMixedTypes="0" containsString="0" containsNumber="1" containsInteger="1" minValue="0" maxValue="2"/>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1"/>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
  <r>
    <x v="0"/>
    <x v="0"/>
    <x v="0"/>
    <x v="0"/>
    <n v="0"/>
    <n v="0"/>
    <n v="0"/>
    <n v="0"/>
    <n v="0"/>
    <n v="0"/>
    <n v="1"/>
    <n v="0"/>
    <n v="0"/>
    <n v="0"/>
    <n v="0"/>
    <n v="0"/>
  </r>
  <r>
    <x v="1"/>
    <x v="0"/>
    <x v="0"/>
    <x v="1"/>
    <n v="0"/>
    <n v="0"/>
    <n v="0"/>
    <n v="1"/>
    <n v="2"/>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09"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9" firstHeaderRow="0" firstDataRow="1" firstDataCol="1" rowPageCount="2" colPageCount="1"/>
  <pivotFields count="16">
    <pivotField axis="axisPage" showAll="0" sortType="ascending">
      <items count="3">
        <item x="0"/>
        <item x="1"/>
        <item t="default"/>
      </items>
    </pivotField>
    <pivotField axis="axisPage" showAll="0">
      <items count="2">
        <item x="0"/>
        <item t="default"/>
      </items>
    </pivotField>
    <pivotField axis="axisRow" showAll="0">
      <items count="2">
        <item x="0"/>
        <item t="default"/>
      </items>
    </pivotField>
    <pivotField axis="axisRow" showAll="0" sortType="descending">
      <items count="3">
        <item x="1"/>
        <item x="0"/>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4">
    <i>
      <x/>
    </i>
    <i r="1">
      <x v="1"/>
    </i>
    <i r="1">
      <x/>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5">
    <format dxfId="4">
      <pivotArea outline="0" collapsedLevelsAreSubtotals="1" fieldPosition="0"/>
    </format>
    <format dxfId="3">
      <pivotArea collapsedLevelsAreSubtotals="1" fieldPosition="0">
        <references count="1">
          <reference field="2" count="0"/>
        </references>
      </pivotArea>
    </format>
    <format dxfId="2">
      <pivotArea collapsedLevelsAreSubtotals="1" fieldPosition="0">
        <references count="2">
          <reference field="2" count="0" selected="0"/>
          <reference field="3" count="0"/>
        </references>
      </pivotArea>
    </format>
    <format dxfId="1">
      <pivotArea dataOnly="0" labelOnly="1" fieldPosition="0">
        <references count="1">
          <reference field="2" count="0"/>
        </references>
      </pivotArea>
    </format>
    <format dxfId="0">
      <pivotArea dataOnly="0" labelOnly="1" fieldPosition="0">
        <references count="2">
          <reference field="2" count="0" selected="0"/>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1" tint="0.34998626667073579"/>
  </sheetPr>
  <dimension ref="A1:BQ13"/>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1"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7" t="s">
        <v>4</v>
      </c>
      <c r="B1" s="6"/>
      <c r="C1" s="6"/>
      <c r="D1" s="6"/>
      <c r="E1" s="6"/>
      <c r="F1" s="6"/>
      <c r="G1" s="3">
        <v>2016</v>
      </c>
      <c r="K1" s="6"/>
    </row>
    <row r="2" spans="1:69" x14ac:dyDescent="0.2">
      <c r="A2" s="8" t="s">
        <v>10</v>
      </c>
      <c r="B2" s="6"/>
      <c r="C2" s="6"/>
      <c r="D2" s="6"/>
      <c r="E2" s="6"/>
      <c r="F2" s="6"/>
      <c r="G2" s="31" t="s">
        <v>55</v>
      </c>
      <c r="K2" s="6"/>
    </row>
    <row r="3" spans="1:69" ht="15" x14ac:dyDescent="0.25">
      <c r="A3" s="35" t="s">
        <v>58</v>
      </c>
      <c r="B3" s="35"/>
      <c r="C3" s="35"/>
      <c r="D3" s="35"/>
      <c r="E3" s="34"/>
      <c r="F3" s="34"/>
      <c r="G3" s="34"/>
      <c r="K3" s="34"/>
    </row>
    <row r="4" spans="1:69" x14ac:dyDescent="0.2">
      <c r="A4" s="34"/>
      <c r="B4" s="34"/>
      <c r="C4" s="34"/>
      <c r="D4" s="34"/>
      <c r="E4" s="34"/>
      <c r="F4" s="34"/>
      <c r="G4" s="34"/>
      <c r="K4" s="34"/>
    </row>
    <row r="5" spans="1:69" ht="15" x14ac:dyDescent="0.25">
      <c r="A5" s="9" t="s">
        <v>3</v>
      </c>
      <c r="B5" s="6"/>
      <c r="C5" s="6"/>
      <c r="D5" s="6"/>
      <c r="E5" s="6"/>
      <c r="F5" s="6"/>
      <c r="G5" s="6"/>
      <c r="K5" s="6"/>
      <c r="AZ5" s="22"/>
    </row>
    <row r="6" spans="1:69" ht="12.75" customHeight="1" x14ac:dyDescent="0.2">
      <c r="A6" s="34" t="s">
        <v>26</v>
      </c>
      <c r="B6" s="6"/>
      <c r="C6" s="6"/>
      <c r="D6" s="6"/>
      <c r="E6" s="6"/>
      <c r="F6" s="6"/>
      <c r="G6" s="6"/>
      <c r="K6" s="6"/>
      <c r="BL6" s="54" t="s">
        <v>57</v>
      </c>
      <c r="BM6" s="54"/>
      <c r="BN6" s="54"/>
      <c r="BO6" s="54"/>
      <c r="BP6" s="54"/>
    </row>
    <row r="7" spans="1:69" x14ac:dyDescent="0.2">
      <c r="A7" s="56" t="s">
        <v>11</v>
      </c>
      <c r="B7" s="56" t="s">
        <v>9</v>
      </c>
      <c r="C7" s="58" t="s">
        <v>23</v>
      </c>
      <c r="D7" s="59"/>
      <c r="E7" s="59"/>
      <c r="F7" s="59"/>
      <c r="G7" s="60"/>
      <c r="H7" s="51" t="s">
        <v>13</v>
      </c>
      <c r="I7" s="52"/>
      <c r="J7" s="52"/>
      <c r="K7" s="52"/>
      <c r="L7" s="53"/>
      <c r="M7" s="58" t="s">
        <v>5</v>
      </c>
      <c r="N7" s="59"/>
      <c r="O7" s="59"/>
      <c r="P7" s="59"/>
      <c r="Q7" s="60"/>
      <c r="R7" s="51" t="s">
        <v>14</v>
      </c>
      <c r="S7" s="52"/>
      <c r="T7" s="52"/>
      <c r="U7" s="52"/>
      <c r="V7" s="53"/>
      <c r="W7" s="58" t="s">
        <v>15</v>
      </c>
      <c r="X7" s="59"/>
      <c r="Y7" s="59"/>
      <c r="Z7" s="59"/>
      <c r="AA7" s="60"/>
      <c r="AB7" s="51" t="s">
        <v>16</v>
      </c>
      <c r="AC7" s="52"/>
      <c r="AD7" s="52"/>
      <c r="AE7" s="52"/>
      <c r="AF7" s="53"/>
      <c r="AG7" s="58" t="s">
        <v>17</v>
      </c>
      <c r="AH7" s="59"/>
      <c r="AI7" s="59"/>
      <c r="AJ7" s="59"/>
      <c r="AK7" s="60"/>
      <c r="AL7" s="51" t="s">
        <v>18</v>
      </c>
      <c r="AM7" s="52"/>
      <c r="AN7" s="52"/>
      <c r="AO7" s="52"/>
      <c r="AP7" s="53"/>
      <c r="AQ7" s="58" t="s">
        <v>19</v>
      </c>
      <c r="AR7" s="59"/>
      <c r="AS7" s="59"/>
      <c r="AT7" s="59"/>
      <c r="AU7" s="60"/>
      <c r="AV7" s="51" t="s">
        <v>20</v>
      </c>
      <c r="AW7" s="52"/>
      <c r="AX7" s="52"/>
      <c r="AY7" s="52"/>
      <c r="AZ7" s="53"/>
      <c r="BA7" s="58" t="s">
        <v>21</v>
      </c>
      <c r="BB7" s="59"/>
      <c r="BC7" s="59"/>
      <c r="BD7" s="59"/>
      <c r="BE7" s="60"/>
      <c r="BF7" s="51" t="s">
        <v>22</v>
      </c>
      <c r="BG7" s="52"/>
      <c r="BH7" s="52"/>
      <c r="BI7" s="52"/>
      <c r="BJ7" s="53"/>
      <c r="BL7" s="55"/>
      <c r="BM7" s="55"/>
      <c r="BN7" s="55"/>
      <c r="BO7" s="55"/>
      <c r="BP7" s="55"/>
    </row>
    <row r="8" spans="1:69" ht="51" x14ac:dyDescent="0.2">
      <c r="A8" s="57"/>
      <c r="B8" s="57"/>
      <c r="C8" s="18" t="s">
        <v>28</v>
      </c>
      <c r="D8" s="18" t="s">
        <v>29</v>
      </c>
      <c r="E8" s="18" t="s">
        <v>30</v>
      </c>
      <c r="F8" s="18" t="s">
        <v>31</v>
      </c>
      <c r="G8" s="18" t="s">
        <v>12</v>
      </c>
      <c r="H8" s="17" t="s">
        <v>28</v>
      </c>
      <c r="I8" s="17" t="s">
        <v>29</v>
      </c>
      <c r="J8" s="17" t="s">
        <v>30</v>
      </c>
      <c r="K8" s="17" t="s">
        <v>31</v>
      </c>
      <c r="L8" s="17" t="s">
        <v>12</v>
      </c>
      <c r="M8" s="18" t="s">
        <v>28</v>
      </c>
      <c r="N8" s="18" t="s">
        <v>29</v>
      </c>
      <c r="O8" s="18" t="s">
        <v>30</v>
      </c>
      <c r="P8" s="18" t="s">
        <v>31</v>
      </c>
      <c r="Q8" s="18" t="s">
        <v>12</v>
      </c>
      <c r="R8" s="17" t="s">
        <v>28</v>
      </c>
      <c r="S8" s="17" t="s">
        <v>29</v>
      </c>
      <c r="T8" s="17" t="s">
        <v>30</v>
      </c>
      <c r="U8" s="17" t="s">
        <v>31</v>
      </c>
      <c r="V8" s="17" t="s">
        <v>12</v>
      </c>
      <c r="W8" s="18" t="s">
        <v>28</v>
      </c>
      <c r="X8" s="18" t="s">
        <v>29</v>
      </c>
      <c r="Y8" s="18" t="s">
        <v>30</v>
      </c>
      <c r="Z8" s="18" t="s">
        <v>31</v>
      </c>
      <c r="AA8" s="18" t="s">
        <v>12</v>
      </c>
      <c r="AB8" s="17" t="s">
        <v>28</v>
      </c>
      <c r="AC8" s="17" t="s">
        <v>29</v>
      </c>
      <c r="AD8" s="17" t="s">
        <v>30</v>
      </c>
      <c r="AE8" s="17" t="s">
        <v>31</v>
      </c>
      <c r="AF8" s="17" t="s">
        <v>12</v>
      </c>
      <c r="AG8" s="18" t="s">
        <v>28</v>
      </c>
      <c r="AH8" s="18" t="s">
        <v>29</v>
      </c>
      <c r="AI8" s="18" t="s">
        <v>30</v>
      </c>
      <c r="AJ8" s="18" t="s">
        <v>31</v>
      </c>
      <c r="AK8" s="18" t="s">
        <v>12</v>
      </c>
      <c r="AL8" s="17" t="s">
        <v>28</v>
      </c>
      <c r="AM8" s="17" t="s">
        <v>29</v>
      </c>
      <c r="AN8" s="17" t="s">
        <v>30</v>
      </c>
      <c r="AO8" s="17" t="s">
        <v>31</v>
      </c>
      <c r="AP8" s="17" t="s">
        <v>12</v>
      </c>
      <c r="AQ8" s="18" t="s">
        <v>28</v>
      </c>
      <c r="AR8" s="18" t="s">
        <v>29</v>
      </c>
      <c r="AS8" s="18" t="s">
        <v>30</v>
      </c>
      <c r="AT8" s="18" t="s">
        <v>31</v>
      </c>
      <c r="AU8" s="18" t="s">
        <v>12</v>
      </c>
      <c r="AV8" s="17" t="s">
        <v>28</v>
      </c>
      <c r="AW8" s="17" t="s">
        <v>29</v>
      </c>
      <c r="AX8" s="17" t="s">
        <v>30</v>
      </c>
      <c r="AY8" s="17" t="s">
        <v>31</v>
      </c>
      <c r="AZ8" s="17" t="s">
        <v>12</v>
      </c>
      <c r="BA8" s="18" t="s">
        <v>28</v>
      </c>
      <c r="BB8" s="18" t="s">
        <v>29</v>
      </c>
      <c r="BC8" s="18" t="s">
        <v>30</v>
      </c>
      <c r="BD8" s="18" t="s">
        <v>31</v>
      </c>
      <c r="BE8" s="18" t="s">
        <v>12</v>
      </c>
      <c r="BF8" s="17" t="s">
        <v>28</v>
      </c>
      <c r="BG8" s="17" t="s">
        <v>29</v>
      </c>
      <c r="BH8" s="17" t="s">
        <v>30</v>
      </c>
      <c r="BI8" s="17" t="s">
        <v>31</v>
      </c>
      <c r="BJ8" s="17" t="s">
        <v>12</v>
      </c>
      <c r="BL8" s="17" t="s">
        <v>28</v>
      </c>
      <c r="BM8" s="18" t="s">
        <v>29</v>
      </c>
      <c r="BN8" s="18" t="s">
        <v>30</v>
      </c>
      <c r="BO8" s="18" t="s">
        <v>31</v>
      </c>
      <c r="BP8" s="18" t="s">
        <v>12</v>
      </c>
    </row>
    <row r="9" spans="1:69" x14ac:dyDescent="0.2">
      <c r="A9" s="1" t="s">
        <v>6</v>
      </c>
      <c r="B9" s="1" t="s">
        <v>1</v>
      </c>
      <c r="C9" s="11">
        <v>48</v>
      </c>
      <c r="D9" s="24">
        <v>1</v>
      </c>
      <c r="E9" s="24">
        <v>0</v>
      </c>
      <c r="F9" s="24">
        <v>0</v>
      </c>
      <c r="G9" s="24">
        <v>1</v>
      </c>
      <c r="H9" s="11">
        <v>50</v>
      </c>
      <c r="I9" s="24">
        <v>1</v>
      </c>
      <c r="J9" s="24">
        <v>0</v>
      </c>
      <c r="K9" s="24">
        <v>0</v>
      </c>
      <c r="L9" s="24">
        <v>1</v>
      </c>
      <c r="M9" s="11">
        <v>56</v>
      </c>
      <c r="N9" s="24">
        <v>1</v>
      </c>
      <c r="O9" s="24">
        <v>0</v>
      </c>
      <c r="P9" s="24">
        <v>0</v>
      </c>
      <c r="Q9" s="24">
        <v>1</v>
      </c>
      <c r="R9" s="11">
        <v>52</v>
      </c>
      <c r="S9" s="24">
        <v>0.98076923076923073</v>
      </c>
      <c r="T9" s="24">
        <v>1.9230769230769232E-2</v>
      </c>
      <c r="U9" s="24">
        <v>1.9230769230769232E-2</v>
      </c>
      <c r="V9" s="24">
        <v>0.98076923076923073</v>
      </c>
      <c r="W9" s="11">
        <v>54</v>
      </c>
      <c r="X9" s="24">
        <v>0.96296296296296302</v>
      </c>
      <c r="Y9" s="24">
        <v>3.7037037037037035E-2</v>
      </c>
      <c r="Z9" s="24">
        <v>3.7037037037037035E-2</v>
      </c>
      <c r="AA9" s="24">
        <v>0.96296296296296302</v>
      </c>
      <c r="AB9" s="11">
        <v>52</v>
      </c>
      <c r="AC9" s="24">
        <v>1</v>
      </c>
      <c r="AD9" s="24">
        <v>0</v>
      </c>
      <c r="AE9" s="24">
        <v>0</v>
      </c>
      <c r="AF9" s="24">
        <v>1</v>
      </c>
      <c r="AG9" s="11">
        <v>58</v>
      </c>
      <c r="AH9" s="24">
        <v>1</v>
      </c>
      <c r="AI9" s="24">
        <v>0</v>
      </c>
      <c r="AJ9" s="24">
        <v>0</v>
      </c>
      <c r="AK9" s="24">
        <v>1</v>
      </c>
      <c r="AL9" s="11">
        <v>60</v>
      </c>
      <c r="AM9" s="24">
        <v>1</v>
      </c>
      <c r="AN9" s="24">
        <v>0</v>
      </c>
      <c r="AO9" s="24">
        <v>0</v>
      </c>
      <c r="AP9" s="24">
        <v>1</v>
      </c>
      <c r="AQ9" s="11">
        <v>52</v>
      </c>
      <c r="AR9" s="24">
        <v>1</v>
      </c>
      <c r="AS9" s="24">
        <v>0</v>
      </c>
      <c r="AT9" s="24">
        <v>0</v>
      </c>
      <c r="AU9" s="24">
        <v>1</v>
      </c>
      <c r="AV9" s="11">
        <v>52</v>
      </c>
      <c r="AW9" s="24">
        <v>1</v>
      </c>
      <c r="AX9" s="24">
        <v>0</v>
      </c>
      <c r="AY9" s="24">
        <v>0</v>
      </c>
      <c r="AZ9" s="24">
        <v>1</v>
      </c>
      <c r="BA9" s="11">
        <v>52</v>
      </c>
      <c r="BB9" s="24">
        <v>1</v>
      </c>
      <c r="BC9" s="24">
        <v>0</v>
      </c>
      <c r="BD9" s="24">
        <v>0</v>
      </c>
      <c r="BE9" s="24">
        <v>1</v>
      </c>
      <c r="BF9" s="11">
        <v>56</v>
      </c>
      <c r="BG9" s="24">
        <v>1</v>
      </c>
      <c r="BH9" s="24">
        <v>0</v>
      </c>
      <c r="BI9" s="24">
        <v>0</v>
      </c>
      <c r="BJ9" s="24">
        <v>1</v>
      </c>
      <c r="BL9" s="20">
        <v>642</v>
      </c>
      <c r="BM9" s="26">
        <v>0.99532710280373837</v>
      </c>
      <c r="BN9" s="26">
        <v>4.6728971962616819E-3</v>
      </c>
      <c r="BO9" s="26">
        <v>4.6728971962616819E-3</v>
      </c>
      <c r="BP9" s="26">
        <v>0.99532710280373837</v>
      </c>
      <c r="BQ9" s="12"/>
    </row>
    <row r="10" spans="1:69" x14ac:dyDescent="0.2">
      <c r="A10" s="1" t="s">
        <v>7</v>
      </c>
      <c r="B10" s="1" t="s">
        <v>0</v>
      </c>
      <c r="C10" s="11">
        <v>161</v>
      </c>
      <c r="D10" s="24">
        <v>1</v>
      </c>
      <c r="E10" s="24">
        <v>0</v>
      </c>
      <c r="F10" s="24">
        <v>0</v>
      </c>
      <c r="G10" s="24">
        <v>1</v>
      </c>
      <c r="H10" s="11">
        <v>146</v>
      </c>
      <c r="I10" s="24">
        <v>1</v>
      </c>
      <c r="J10" s="24">
        <v>0</v>
      </c>
      <c r="K10" s="24">
        <v>0</v>
      </c>
      <c r="L10" s="24">
        <v>1</v>
      </c>
      <c r="M10" s="11">
        <v>148</v>
      </c>
      <c r="N10" s="24">
        <v>1</v>
      </c>
      <c r="O10" s="24">
        <v>0</v>
      </c>
      <c r="P10" s="24">
        <v>0</v>
      </c>
      <c r="Q10" s="24">
        <v>1</v>
      </c>
      <c r="R10" s="11">
        <v>136</v>
      </c>
      <c r="S10" s="24">
        <v>1</v>
      </c>
      <c r="T10" s="24">
        <v>0</v>
      </c>
      <c r="U10" s="24">
        <v>0</v>
      </c>
      <c r="V10" s="24">
        <v>1</v>
      </c>
      <c r="W10" s="11">
        <v>136</v>
      </c>
      <c r="X10" s="24">
        <v>1</v>
      </c>
      <c r="Y10" s="24">
        <v>0</v>
      </c>
      <c r="Z10" s="24">
        <v>0</v>
      </c>
      <c r="AA10" s="24">
        <v>1</v>
      </c>
      <c r="AB10" s="11">
        <v>135</v>
      </c>
      <c r="AC10" s="24">
        <v>1</v>
      </c>
      <c r="AD10" s="24">
        <v>0</v>
      </c>
      <c r="AE10" s="24">
        <v>0</v>
      </c>
      <c r="AF10" s="24">
        <v>1</v>
      </c>
      <c r="AG10" s="11">
        <v>137</v>
      </c>
      <c r="AH10" s="24">
        <v>0.99270072992700731</v>
      </c>
      <c r="AI10" s="24">
        <v>7.2992700729927005E-3</v>
      </c>
      <c r="AJ10" s="24">
        <v>7.2992700729927005E-3</v>
      </c>
      <c r="AK10" s="24">
        <v>0.99270072992700731</v>
      </c>
      <c r="AL10" s="11">
        <v>116</v>
      </c>
      <c r="AM10" s="24">
        <v>1</v>
      </c>
      <c r="AN10" s="24">
        <v>0</v>
      </c>
      <c r="AO10" s="24">
        <v>0</v>
      </c>
      <c r="AP10" s="24">
        <v>1</v>
      </c>
      <c r="AQ10" s="11">
        <v>112</v>
      </c>
      <c r="AR10" s="24">
        <v>1</v>
      </c>
      <c r="AS10" s="24">
        <v>0</v>
      </c>
      <c r="AT10" s="24">
        <v>0</v>
      </c>
      <c r="AU10" s="24">
        <v>1</v>
      </c>
      <c r="AV10" s="11">
        <v>114</v>
      </c>
      <c r="AW10" s="24">
        <v>1</v>
      </c>
      <c r="AX10" s="24">
        <v>0</v>
      </c>
      <c r="AY10" s="24">
        <v>0</v>
      </c>
      <c r="AZ10" s="24">
        <v>1</v>
      </c>
      <c r="BA10" s="11">
        <v>110</v>
      </c>
      <c r="BB10" s="24">
        <v>1</v>
      </c>
      <c r="BC10" s="24">
        <v>0</v>
      </c>
      <c r="BD10" s="24">
        <v>0</v>
      </c>
      <c r="BE10" s="24">
        <v>1</v>
      </c>
      <c r="BF10" s="11">
        <v>109</v>
      </c>
      <c r="BG10" s="24">
        <v>1</v>
      </c>
      <c r="BH10" s="24">
        <v>0</v>
      </c>
      <c r="BI10" s="24">
        <v>0</v>
      </c>
      <c r="BJ10" s="24">
        <v>1</v>
      </c>
      <c r="BL10" s="20">
        <v>1560</v>
      </c>
      <c r="BM10" s="26">
        <v>0.99935897435897436</v>
      </c>
      <c r="BN10" s="26">
        <v>6.4102564102564103E-4</v>
      </c>
      <c r="BO10" s="26">
        <v>6.4102564102564103E-4</v>
      </c>
      <c r="BP10" s="26">
        <v>0.99935897435897436</v>
      </c>
    </row>
    <row r="11" spans="1:69" x14ac:dyDescent="0.2">
      <c r="A11" s="1" t="s">
        <v>8</v>
      </c>
      <c r="B11" s="1" t="s">
        <v>2</v>
      </c>
      <c r="C11" s="11">
        <v>42</v>
      </c>
      <c r="D11" s="24">
        <v>1</v>
      </c>
      <c r="E11" s="24">
        <v>0</v>
      </c>
      <c r="F11" s="24">
        <v>0</v>
      </c>
      <c r="G11" s="24">
        <v>1</v>
      </c>
      <c r="H11" s="11">
        <v>30</v>
      </c>
      <c r="I11" s="24">
        <v>1</v>
      </c>
      <c r="J11" s="24">
        <v>0</v>
      </c>
      <c r="K11" s="24">
        <v>0</v>
      </c>
      <c r="L11" s="24">
        <v>1</v>
      </c>
      <c r="M11" s="11">
        <v>36</v>
      </c>
      <c r="N11" s="24">
        <v>1</v>
      </c>
      <c r="O11" s="24">
        <v>0</v>
      </c>
      <c r="P11" s="24">
        <v>0</v>
      </c>
      <c r="Q11" s="24">
        <v>1</v>
      </c>
      <c r="R11" s="11">
        <v>34</v>
      </c>
      <c r="S11" s="24">
        <v>1</v>
      </c>
      <c r="T11" s="24">
        <v>0</v>
      </c>
      <c r="U11" s="24">
        <v>0</v>
      </c>
      <c r="V11" s="24">
        <v>1</v>
      </c>
      <c r="W11" s="11">
        <v>36</v>
      </c>
      <c r="X11" s="24">
        <v>1</v>
      </c>
      <c r="Y11" s="24">
        <v>0</v>
      </c>
      <c r="Z11" s="24">
        <v>0</v>
      </c>
      <c r="AA11" s="24">
        <v>1</v>
      </c>
      <c r="AB11" s="11">
        <v>42</v>
      </c>
      <c r="AC11" s="24">
        <v>1</v>
      </c>
      <c r="AD11" s="24">
        <v>0</v>
      </c>
      <c r="AE11" s="24">
        <v>0</v>
      </c>
      <c r="AF11" s="24">
        <v>1</v>
      </c>
      <c r="AG11" s="11">
        <v>40</v>
      </c>
      <c r="AH11" s="24">
        <v>1</v>
      </c>
      <c r="AI11" s="24">
        <v>0</v>
      </c>
      <c r="AJ11" s="24">
        <v>0</v>
      </c>
      <c r="AK11" s="24">
        <v>1</v>
      </c>
      <c r="AL11" s="11">
        <v>46</v>
      </c>
      <c r="AM11" s="24">
        <v>1</v>
      </c>
      <c r="AN11" s="24">
        <v>0</v>
      </c>
      <c r="AO11" s="24">
        <v>0</v>
      </c>
      <c r="AP11" s="24">
        <v>1</v>
      </c>
      <c r="AQ11" s="11">
        <v>38</v>
      </c>
      <c r="AR11" s="24">
        <v>1</v>
      </c>
      <c r="AS11" s="24">
        <v>0</v>
      </c>
      <c r="AT11" s="24">
        <v>0</v>
      </c>
      <c r="AU11" s="24">
        <v>1</v>
      </c>
      <c r="AV11" s="11">
        <v>44</v>
      </c>
      <c r="AW11" s="24">
        <v>1</v>
      </c>
      <c r="AX11" s="24">
        <v>0</v>
      </c>
      <c r="AY11" s="24">
        <v>0</v>
      </c>
      <c r="AZ11" s="24">
        <v>1</v>
      </c>
      <c r="BA11" s="11">
        <v>42</v>
      </c>
      <c r="BB11" s="24">
        <v>1</v>
      </c>
      <c r="BC11" s="24">
        <v>0</v>
      </c>
      <c r="BD11" s="24">
        <v>0</v>
      </c>
      <c r="BE11" s="24">
        <v>1</v>
      </c>
      <c r="BF11" s="11">
        <v>40</v>
      </c>
      <c r="BG11" s="24">
        <v>1</v>
      </c>
      <c r="BH11" s="24">
        <v>0</v>
      </c>
      <c r="BI11" s="24">
        <v>0</v>
      </c>
      <c r="BJ11" s="24">
        <v>1</v>
      </c>
      <c r="BL11" s="20">
        <v>470</v>
      </c>
      <c r="BM11" s="26">
        <v>1</v>
      </c>
      <c r="BN11" s="26">
        <v>0</v>
      </c>
      <c r="BO11" s="26">
        <v>0</v>
      </c>
      <c r="BP11" s="26">
        <v>1</v>
      </c>
    </row>
    <row r="12" spans="1:69" ht="12.75" customHeight="1" x14ac:dyDescent="0.2">
      <c r="A12" s="49" t="s">
        <v>27</v>
      </c>
      <c r="B12" s="50"/>
      <c r="C12" s="33"/>
      <c r="D12" s="25">
        <f>AVERAGE(D9:D11)</f>
        <v>1</v>
      </c>
      <c r="E12" s="25">
        <f>AVERAGE(E9:E11)</f>
        <v>0</v>
      </c>
      <c r="F12" s="25">
        <f>AVERAGE(F9:F11)</f>
        <v>0</v>
      </c>
      <c r="G12" s="25">
        <f>AVERAGE(G9:G11)</f>
        <v>1</v>
      </c>
      <c r="H12" s="5"/>
      <c r="I12" s="25">
        <f>AVERAGE(I9:I11)</f>
        <v>1</v>
      </c>
      <c r="J12" s="25">
        <f>AVERAGE(J9:J11)</f>
        <v>0</v>
      </c>
      <c r="K12" s="25">
        <f>AVERAGE(K9:K11)</f>
        <v>0</v>
      </c>
      <c r="L12" s="25">
        <f>AVERAGE(L9:L11)</f>
        <v>1</v>
      </c>
      <c r="M12" s="5"/>
      <c r="N12" s="25">
        <f>AVERAGE(N9:N11)</f>
        <v>1</v>
      </c>
      <c r="O12" s="25">
        <f>AVERAGE(O9:O11)</f>
        <v>0</v>
      </c>
      <c r="P12" s="25">
        <f>AVERAGE(P9:P11)</f>
        <v>0</v>
      </c>
      <c r="Q12" s="25">
        <f>AVERAGE(Q9:Q11)</f>
        <v>1</v>
      </c>
      <c r="R12" s="5"/>
      <c r="S12" s="25">
        <f>AVERAGE(S9:S11)</f>
        <v>0.99358974358974361</v>
      </c>
      <c r="T12" s="25">
        <f>AVERAGE(T9:T11)</f>
        <v>6.4102564102564109E-3</v>
      </c>
      <c r="U12" s="25">
        <f>AVERAGE(U9:U11)</f>
        <v>6.4102564102564109E-3</v>
      </c>
      <c r="V12" s="25">
        <f>AVERAGE(V9:V11)</f>
        <v>0.99358974358974361</v>
      </c>
      <c r="W12" s="5"/>
      <c r="X12" s="25">
        <f>AVERAGE(X9:X11)</f>
        <v>0.98765432098765427</v>
      </c>
      <c r="Y12" s="25">
        <f>AVERAGE(Y9:Y11)</f>
        <v>1.2345679012345678E-2</v>
      </c>
      <c r="Z12" s="25">
        <f>AVERAGE(Z9:Z11)</f>
        <v>1.2345679012345678E-2</v>
      </c>
      <c r="AA12" s="25">
        <f>AVERAGE(AA9:AA11)</f>
        <v>0.98765432098765427</v>
      </c>
      <c r="AB12" s="5"/>
      <c r="AC12" s="25">
        <f>AVERAGE(AC9:AC11)</f>
        <v>1</v>
      </c>
      <c r="AD12" s="25">
        <f>AVERAGE(AD9:AD11)</f>
        <v>0</v>
      </c>
      <c r="AE12" s="25">
        <f>AVERAGE(AE9:AE11)</f>
        <v>0</v>
      </c>
      <c r="AF12" s="25">
        <f>AVERAGE(AF9:AF11)</f>
        <v>1</v>
      </c>
      <c r="AG12" s="5"/>
      <c r="AH12" s="25">
        <f>AVERAGE(AH9:AH11)</f>
        <v>0.9975669099756691</v>
      </c>
      <c r="AI12" s="25">
        <f>AVERAGE(AI9:AI11)</f>
        <v>2.4330900243309003E-3</v>
      </c>
      <c r="AJ12" s="25">
        <f>AVERAGE(AJ9:AJ11)</f>
        <v>2.4330900243309003E-3</v>
      </c>
      <c r="AK12" s="25">
        <f>AVERAGE(AK9:AK11)</f>
        <v>0.9975669099756691</v>
      </c>
      <c r="AL12" s="5"/>
      <c r="AM12" s="25">
        <f>AVERAGE(AM9:AM11)</f>
        <v>1</v>
      </c>
      <c r="AN12" s="25">
        <f>AVERAGE(AN9:AN11)</f>
        <v>0</v>
      </c>
      <c r="AO12" s="25">
        <f>AVERAGE(AO9:AO11)</f>
        <v>0</v>
      </c>
      <c r="AP12" s="25">
        <f>AVERAGE(AP9:AP11)</f>
        <v>1</v>
      </c>
      <c r="AQ12" s="5"/>
      <c r="AR12" s="25">
        <f>AVERAGE(AR9:AR11)</f>
        <v>1</v>
      </c>
      <c r="AS12" s="25">
        <f>AVERAGE(AS9:AS11)</f>
        <v>0</v>
      </c>
      <c r="AT12" s="25">
        <f>AVERAGE(AT9:AT11)</f>
        <v>0</v>
      </c>
      <c r="AU12" s="25">
        <f>AVERAGE(AU9:AU11)</f>
        <v>1</v>
      </c>
      <c r="AV12" s="5"/>
      <c r="AW12" s="25">
        <f>AVERAGE(AW9:AW11)</f>
        <v>1</v>
      </c>
      <c r="AX12" s="25">
        <f>AVERAGE(AX9:AX11)</f>
        <v>0</v>
      </c>
      <c r="AY12" s="25">
        <f>AVERAGE(AY9:AY11)</f>
        <v>0</v>
      </c>
      <c r="AZ12" s="25">
        <f>AVERAGE(AZ9:AZ11)</f>
        <v>1</v>
      </c>
      <c r="BA12" s="5"/>
      <c r="BB12" s="25">
        <f>AVERAGE(BB9:BB11)</f>
        <v>1</v>
      </c>
      <c r="BC12" s="25">
        <f>AVERAGE(BC9:BC11)</f>
        <v>0</v>
      </c>
      <c r="BD12" s="25">
        <f>AVERAGE(BD9:BD11)</f>
        <v>0</v>
      </c>
      <c r="BE12" s="25">
        <f>AVERAGE(BE9:BE11)</f>
        <v>1</v>
      </c>
      <c r="BF12" s="5"/>
      <c r="BG12" s="25">
        <f>AVERAGE(BG9:BG11)</f>
        <v>1</v>
      </c>
      <c r="BH12" s="25">
        <f>AVERAGE(BH9:BH11)</f>
        <v>0</v>
      </c>
      <c r="BI12" s="25">
        <f>AVERAGE(BI9:BI11)</f>
        <v>0</v>
      </c>
      <c r="BJ12" s="25">
        <f>AVERAGE(BJ9:BJ11)</f>
        <v>1</v>
      </c>
      <c r="BL12" s="23" t="s">
        <v>27</v>
      </c>
      <c r="BM12" s="25">
        <f>AVERAGE(BM9:BM11)</f>
        <v>0.99822869238757095</v>
      </c>
      <c r="BN12" s="25">
        <f>AVERAGE(BN9:BN11)</f>
        <v>1.7713076124291078E-3</v>
      </c>
      <c r="BO12" s="25">
        <f>AVERAGE(BO9:BO11)</f>
        <v>1.7713076124291078E-3</v>
      </c>
      <c r="BP12" s="25">
        <f>AVERAGE(BP9:BP11)</f>
        <v>0.99822869238757095</v>
      </c>
    </row>
    <row r="13" spans="1:69" x14ac:dyDescent="0.2">
      <c r="A13" s="2"/>
      <c r="B13" s="2"/>
      <c r="C13" s="2"/>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BM13" s="12"/>
      <c r="BN13" s="12"/>
      <c r="BO13" s="12"/>
    </row>
  </sheetData>
  <mergeCells count="16">
    <mergeCell ref="A12:B12"/>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tint="0.499984740745262"/>
  </sheetPr>
  <dimension ref="A1:Q25"/>
  <sheetViews>
    <sheetView zoomScale="85" zoomScaleNormal="85" workbookViewId="0">
      <selection activeCell="H36" sqref="H36"/>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4</v>
      </c>
      <c r="B1" s="6"/>
      <c r="C1" s="6"/>
      <c r="D1" s="6"/>
    </row>
    <row r="2" spans="1:17" x14ac:dyDescent="0.2">
      <c r="A2" s="8" t="s">
        <v>10</v>
      </c>
      <c r="B2" s="6"/>
      <c r="C2" s="6"/>
      <c r="D2" s="6"/>
    </row>
    <row r="3" spans="1:17" x14ac:dyDescent="0.2">
      <c r="A3" s="13" t="str">
        <f>+PUNTUALIDAD!A3</f>
        <v>AEROPUERTO DE CIUDAD OBREGON</v>
      </c>
      <c r="B3" s="13"/>
      <c r="C3" s="13"/>
      <c r="D3" s="13"/>
    </row>
    <row r="8" spans="1:17" x14ac:dyDescent="0.2">
      <c r="N8" s="15"/>
      <c r="P8" s="16"/>
      <c r="Q8" s="15"/>
    </row>
    <row r="9" spans="1:17" x14ac:dyDescent="0.2">
      <c r="N9" s="15"/>
      <c r="P9" s="16"/>
      <c r="Q9" s="15"/>
    </row>
    <row r="10" spans="1:17" x14ac:dyDescent="0.2">
      <c r="N10" s="15"/>
      <c r="P10" s="16"/>
      <c r="Q10" s="15"/>
    </row>
    <row r="11" spans="1:17" x14ac:dyDescent="0.2">
      <c r="N11" s="15"/>
      <c r="P11" s="16"/>
      <c r="Q11" s="15"/>
    </row>
    <row r="12" spans="1:17" x14ac:dyDescent="0.2">
      <c r="N12" s="15"/>
      <c r="P12" s="16"/>
      <c r="Q12" s="15"/>
    </row>
    <row r="13" spans="1:17" ht="12.75" customHeight="1" x14ac:dyDescent="0.2">
      <c r="N13" s="15"/>
      <c r="P13" s="16"/>
      <c r="Q13" s="15"/>
    </row>
    <row r="14" spans="1:17" ht="38.25" x14ac:dyDescent="0.2">
      <c r="J14" s="56" t="s">
        <v>24</v>
      </c>
      <c r="K14" s="56"/>
      <c r="L14" s="18" t="s">
        <v>56</v>
      </c>
      <c r="M14" s="18" t="s">
        <v>25</v>
      </c>
      <c r="N14" s="15"/>
    </row>
    <row r="15" spans="1:17" x14ac:dyDescent="0.2">
      <c r="J15" s="32" t="s">
        <v>59</v>
      </c>
      <c r="K15" s="19"/>
      <c r="L15" s="14">
        <v>0.99532710280373837</v>
      </c>
      <c r="M15" s="14">
        <v>0.99532710280373837</v>
      </c>
      <c r="N15" s="15"/>
      <c r="P15" s="12"/>
    </row>
    <row r="16" spans="1:17" x14ac:dyDescent="0.2">
      <c r="J16" s="32" t="s">
        <v>60</v>
      </c>
      <c r="K16" s="19"/>
      <c r="L16" s="14">
        <v>0.99935897435897436</v>
      </c>
      <c r="M16" s="14">
        <v>0.99935897435897436</v>
      </c>
      <c r="P16" s="12"/>
    </row>
    <row r="17" spans="1:16" x14ac:dyDescent="0.2">
      <c r="J17" s="32" t="s">
        <v>61</v>
      </c>
      <c r="K17" s="19"/>
      <c r="L17" s="14">
        <v>1</v>
      </c>
      <c r="M17" s="14">
        <v>1</v>
      </c>
      <c r="P17" s="12"/>
    </row>
    <row r="19" spans="1:16" x14ac:dyDescent="0.2">
      <c r="A19" s="4"/>
      <c r="B19" s="12"/>
    </row>
    <row r="20" spans="1:16" x14ac:dyDescent="0.2">
      <c r="B20" s="12"/>
    </row>
    <row r="21" spans="1:16" x14ac:dyDescent="0.2">
      <c r="B21" s="12"/>
    </row>
    <row r="22" spans="1:16" x14ac:dyDescent="0.2">
      <c r="B22" s="12"/>
    </row>
    <row r="23" spans="1:16" x14ac:dyDescent="0.2">
      <c r="B23" s="12"/>
    </row>
    <row r="24" spans="1:16" x14ac:dyDescent="0.2">
      <c r="B24" s="12"/>
    </row>
    <row r="25" spans="1:16" x14ac:dyDescent="0.2">
      <c r="B25" s="12"/>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9"/>
  <sheetViews>
    <sheetView zoomScale="85" zoomScaleNormal="85" workbookViewId="0">
      <pane xSplit="1" ySplit="5" topLeftCell="B6" activePane="bottomRight" state="frozen"/>
      <selection pane="topRight" activeCell="B1" sqref="B1"/>
      <selection pane="bottomLeft" activeCell="A6" sqref="A6"/>
      <selection pane="bottomRight" activeCell="F32" sqref="F32"/>
    </sheetView>
  </sheetViews>
  <sheetFormatPr baseColWidth="10" defaultRowHeight="15" x14ac:dyDescent="0.25"/>
  <cols>
    <col min="1" max="1" width="33" style="36" customWidth="1"/>
    <col min="2" max="3" width="12.28515625" style="36" customWidth="1"/>
    <col min="4" max="4" width="12.5703125" style="36" customWidth="1"/>
    <col min="5" max="5" width="12.140625" style="36" customWidth="1"/>
    <col min="6" max="6" width="12.85546875" style="36" customWidth="1"/>
    <col min="7" max="7" width="12" style="36" customWidth="1"/>
    <col min="8" max="8" width="11.42578125" style="36" customWidth="1"/>
    <col min="9" max="9" width="12.42578125" style="36" customWidth="1"/>
    <col min="10" max="10" width="12.28515625" style="36" customWidth="1"/>
    <col min="11" max="11" width="12" style="36" customWidth="1"/>
    <col min="12" max="12" width="12.5703125" style="36" customWidth="1"/>
    <col min="13" max="13" width="12.28515625" style="36" customWidth="1"/>
    <col min="14" max="16384" width="11.42578125" style="36"/>
  </cols>
  <sheetData>
    <row r="1" spans="1:13" x14ac:dyDescent="0.25">
      <c r="A1"/>
      <c r="E1" s="37" t="s">
        <v>62</v>
      </c>
    </row>
    <row r="2" spans="1:13" x14ac:dyDescent="0.25">
      <c r="A2" s="36" t="s">
        <v>63</v>
      </c>
      <c r="B2" s="36" t="s">
        <v>64</v>
      </c>
    </row>
    <row r="3" spans="1:13" x14ac:dyDescent="0.25">
      <c r="A3" s="36" t="s">
        <v>65</v>
      </c>
      <c r="B3" s="36" t="s">
        <v>64</v>
      </c>
    </row>
    <row r="5" spans="1:13" x14ac:dyDescent="0.25">
      <c r="A5" s="36" t="s">
        <v>66</v>
      </c>
      <c r="B5" s="36" t="s">
        <v>67</v>
      </c>
      <c r="C5" s="36" t="s">
        <v>68</v>
      </c>
      <c r="D5" s="36" t="s">
        <v>69</v>
      </c>
      <c r="E5" s="36" t="s">
        <v>70</v>
      </c>
      <c r="F5" s="36" t="s">
        <v>71</v>
      </c>
      <c r="G5" s="36" t="s">
        <v>72</v>
      </c>
      <c r="H5" s="36" t="s">
        <v>73</v>
      </c>
      <c r="I5" s="36" t="s">
        <v>74</v>
      </c>
      <c r="J5" s="36" t="s">
        <v>75</v>
      </c>
      <c r="K5" s="36" t="s">
        <v>76</v>
      </c>
      <c r="L5" s="36" t="s">
        <v>77</v>
      </c>
      <c r="M5" s="36" t="s">
        <v>78</v>
      </c>
    </row>
    <row r="6" spans="1:13" x14ac:dyDescent="0.25">
      <c r="A6" s="40" t="s">
        <v>79</v>
      </c>
      <c r="B6" s="41">
        <v>0</v>
      </c>
      <c r="C6" s="41">
        <v>0</v>
      </c>
      <c r="D6" s="41">
        <v>0</v>
      </c>
      <c r="E6" s="41">
        <v>1</v>
      </c>
      <c r="F6" s="41">
        <v>2</v>
      </c>
      <c r="G6" s="41">
        <v>0</v>
      </c>
      <c r="H6" s="41">
        <v>1</v>
      </c>
      <c r="I6" s="41">
        <v>0</v>
      </c>
      <c r="J6" s="41">
        <v>0</v>
      </c>
      <c r="K6" s="41">
        <v>0</v>
      </c>
      <c r="L6" s="41">
        <v>0</v>
      </c>
      <c r="M6" s="41">
        <v>0</v>
      </c>
    </row>
    <row r="7" spans="1:13" x14ac:dyDescent="0.25">
      <c r="A7" s="42" t="s">
        <v>80</v>
      </c>
      <c r="B7" s="41">
        <v>0</v>
      </c>
      <c r="C7" s="41">
        <v>0</v>
      </c>
      <c r="D7" s="41">
        <v>0</v>
      </c>
      <c r="E7" s="41">
        <v>0</v>
      </c>
      <c r="F7" s="41">
        <v>0</v>
      </c>
      <c r="G7" s="41">
        <v>0</v>
      </c>
      <c r="H7" s="41">
        <v>1</v>
      </c>
      <c r="I7" s="41">
        <v>0</v>
      </c>
      <c r="J7" s="41">
        <v>0</v>
      </c>
      <c r="K7" s="41">
        <v>0</v>
      </c>
      <c r="L7" s="41">
        <v>0</v>
      </c>
      <c r="M7" s="41">
        <v>0</v>
      </c>
    </row>
    <row r="8" spans="1:13" x14ac:dyDescent="0.25">
      <c r="A8" s="42" t="s">
        <v>81</v>
      </c>
      <c r="B8" s="41">
        <v>0</v>
      </c>
      <c r="C8" s="41">
        <v>0</v>
      </c>
      <c r="D8" s="41">
        <v>0</v>
      </c>
      <c r="E8" s="41">
        <v>1</v>
      </c>
      <c r="F8" s="41">
        <v>2</v>
      </c>
      <c r="G8" s="41">
        <v>0</v>
      </c>
      <c r="H8" s="41">
        <v>0</v>
      </c>
      <c r="I8" s="41">
        <v>0</v>
      </c>
      <c r="J8" s="41">
        <v>0</v>
      </c>
      <c r="K8" s="41">
        <v>0</v>
      </c>
      <c r="L8" s="41">
        <v>0</v>
      </c>
      <c r="M8" s="41">
        <v>0</v>
      </c>
    </row>
    <row r="9" spans="1:13" x14ac:dyDescent="0.25">
      <c r="A9" s="38" t="s">
        <v>82</v>
      </c>
      <c r="B9" s="39">
        <v>0</v>
      </c>
      <c r="C9" s="39">
        <v>0</v>
      </c>
      <c r="D9" s="39">
        <v>0</v>
      </c>
      <c r="E9" s="39">
        <v>1</v>
      </c>
      <c r="F9" s="39">
        <v>2</v>
      </c>
      <c r="G9" s="39">
        <v>0</v>
      </c>
      <c r="H9" s="39">
        <v>1</v>
      </c>
      <c r="I9" s="39">
        <v>0</v>
      </c>
      <c r="J9" s="39">
        <v>0</v>
      </c>
      <c r="K9" s="39">
        <v>0</v>
      </c>
      <c r="L9" s="39">
        <v>0</v>
      </c>
      <c r="M9" s="39">
        <v>0</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election activeCell="I7" sqref="I7"/>
    </sheetView>
  </sheetViews>
  <sheetFormatPr baseColWidth="10" defaultRowHeight="15" x14ac:dyDescent="0.25"/>
  <cols>
    <col min="1" max="1" width="33.85546875" bestFit="1" customWidth="1"/>
    <col min="3" max="3" width="11.42578125" style="43"/>
    <col min="4" max="4" width="33.85546875" style="43" bestFit="1" customWidth="1"/>
    <col min="5" max="5" width="13.5703125" style="43" bestFit="1" customWidth="1"/>
    <col min="6" max="6" width="24.85546875" customWidth="1"/>
    <col min="7" max="16384" width="11.42578125" style="43"/>
  </cols>
  <sheetData>
    <row r="2" spans="4:7" x14ac:dyDescent="0.25">
      <c r="D2" s="44" t="s">
        <v>102</v>
      </c>
      <c r="E2" s="45" t="s">
        <v>103</v>
      </c>
    </row>
    <row r="3" spans="4:7" x14ac:dyDescent="0.25">
      <c r="D3" s="46" t="s">
        <v>104</v>
      </c>
      <c r="E3" s="47">
        <v>2668</v>
      </c>
    </row>
    <row r="4" spans="4:7" x14ac:dyDescent="0.25">
      <c r="D4" s="46" t="s">
        <v>105</v>
      </c>
      <c r="E4" s="47">
        <v>4</v>
      </c>
      <c r="G4" s="48"/>
    </row>
    <row r="5" spans="4:7" x14ac:dyDescent="0.25">
      <c r="D5"/>
      <c r="E5"/>
      <c r="G5" s="48"/>
    </row>
    <row r="6" spans="4:7" x14ac:dyDescent="0.25">
      <c r="D6"/>
      <c r="E6"/>
      <c r="G6" s="48"/>
    </row>
    <row r="7" spans="4:7" x14ac:dyDescent="0.25">
      <c r="D7"/>
      <c r="E7"/>
      <c r="G7" s="48"/>
    </row>
    <row r="8" spans="4:7" x14ac:dyDescent="0.25">
      <c r="D8"/>
      <c r="E8"/>
      <c r="G8" s="48"/>
    </row>
    <row r="9" spans="4:7" x14ac:dyDescent="0.25">
      <c r="D9"/>
      <c r="E9"/>
      <c r="G9" s="48"/>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34"/>
  <sheetViews>
    <sheetView topLeftCell="A22" workbookViewId="0">
      <selection activeCell="B42" sqref="B42"/>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0"/>
      <c r="B3" s="30"/>
      <c r="C3" s="30"/>
    </row>
    <row r="4" spans="1:3" s="30" customFormat="1" x14ac:dyDescent="0.2">
      <c r="B4" s="27" t="s">
        <v>32</v>
      </c>
      <c r="C4" s="28" t="s">
        <v>83</v>
      </c>
    </row>
    <row r="5" spans="1:3" s="30" customFormat="1" ht="25.5" x14ac:dyDescent="0.2">
      <c r="B5" s="29" t="s">
        <v>34</v>
      </c>
      <c r="C5" s="29" t="s">
        <v>84</v>
      </c>
    </row>
    <row r="6" spans="1:3" s="30" customFormat="1" x14ac:dyDescent="0.2">
      <c r="B6" s="29" t="s">
        <v>33</v>
      </c>
      <c r="C6" s="29" t="s">
        <v>85</v>
      </c>
    </row>
    <row r="7" spans="1:3" s="30" customFormat="1" x14ac:dyDescent="0.2">
      <c r="B7" s="29" t="s">
        <v>35</v>
      </c>
      <c r="C7" s="29" t="s">
        <v>86</v>
      </c>
    </row>
    <row r="8" spans="1:3" s="30" customFormat="1" ht="38.25" x14ac:dyDescent="0.2">
      <c r="B8" s="29" t="s">
        <v>36</v>
      </c>
      <c r="C8" s="29" t="s">
        <v>87</v>
      </c>
    </row>
    <row r="9" spans="1:3" s="30" customFormat="1" x14ac:dyDescent="0.2">
      <c r="B9" s="29" t="s">
        <v>37</v>
      </c>
      <c r="C9" s="29" t="s">
        <v>88</v>
      </c>
    </row>
    <row r="10" spans="1:3" s="30" customFormat="1" ht="25.5" x14ac:dyDescent="0.2">
      <c r="B10" s="29" t="s">
        <v>38</v>
      </c>
      <c r="C10" s="29" t="s">
        <v>89</v>
      </c>
    </row>
    <row r="11" spans="1:3" s="30" customFormat="1" x14ac:dyDescent="0.2">
      <c r="B11" s="29" t="s">
        <v>39</v>
      </c>
      <c r="C11" s="29" t="s">
        <v>40</v>
      </c>
    </row>
    <row r="12" spans="1:3" s="30" customFormat="1" x14ac:dyDescent="0.2">
      <c r="B12" s="29" t="s">
        <v>41</v>
      </c>
      <c r="C12" s="29" t="s">
        <v>90</v>
      </c>
    </row>
    <row r="13" spans="1:3" s="30" customFormat="1" ht="25.5" x14ac:dyDescent="0.2">
      <c r="B13" s="29" t="s">
        <v>43</v>
      </c>
      <c r="C13" s="29" t="s">
        <v>44</v>
      </c>
    </row>
    <row r="14" spans="1:3" s="30" customFormat="1" ht="25.5" x14ac:dyDescent="0.2">
      <c r="B14" s="29" t="s">
        <v>42</v>
      </c>
      <c r="C14" s="29" t="s">
        <v>91</v>
      </c>
    </row>
    <row r="15" spans="1:3" s="30" customFormat="1" ht="38.25" x14ac:dyDescent="0.2">
      <c r="B15" s="29" t="s">
        <v>45</v>
      </c>
      <c r="C15" s="29" t="s">
        <v>92</v>
      </c>
    </row>
    <row r="16" spans="1:3" s="30" customFormat="1" ht="25.5" x14ac:dyDescent="0.2">
      <c r="B16" s="29" t="s">
        <v>46</v>
      </c>
      <c r="C16" s="29" t="s">
        <v>93</v>
      </c>
    </row>
    <row r="17" spans="1:3" s="30" customFormat="1" ht="25.5" x14ac:dyDescent="0.2">
      <c r="B17" s="29" t="s">
        <v>47</v>
      </c>
      <c r="C17" s="29" t="s">
        <v>94</v>
      </c>
    </row>
    <row r="18" spans="1:3" s="30" customFormat="1" ht="25.5" x14ac:dyDescent="0.2">
      <c r="B18" s="29" t="s">
        <v>48</v>
      </c>
      <c r="C18" s="29" t="s">
        <v>95</v>
      </c>
    </row>
    <row r="19" spans="1:3" s="30" customFormat="1" x14ac:dyDescent="0.2">
      <c r="B19" s="29" t="s">
        <v>49</v>
      </c>
      <c r="C19" s="29" t="s">
        <v>96</v>
      </c>
    </row>
    <row r="20" spans="1:3" s="30" customFormat="1" ht="51" x14ac:dyDescent="0.2">
      <c r="B20" s="29" t="s">
        <v>50</v>
      </c>
      <c r="C20" s="29" t="s">
        <v>97</v>
      </c>
    </row>
    <row r="21" spans="1:3" s="30" customFormat="1" x14ac:dyDescent="0.2">
      <c r="B21" s="29" t="s">
        <v>52</v>
      </c>
      <c r="C21" s="29" t="s">
        <v>98</v>
      </c>
    </row>
    <row r="22" spans="1:3" s="30" customFormat="1" x14ac:dyDescent="0.2">
      <c r="B22" s="29" t="s">
        <v>51</v>
      </c>
      <c r="C22" s="29" t="s">
        <v>99</v>
      </c>
    </row>
    <row r="23" spans="1:3" s="30" customFormat="1" ht="38.25" x14ac:dyDescent="0.2">
      <c r="B23" s="29" t="s">
        <v>53</v>
      </c>
      <c r="C23" s="29" t="s">
        <v>100</v>
      </c>
    </row>
    <row r="24" spans="1:3" s="30" customFormat="1" ht="25.5" x14ac:dyDescent="0.2">
      <c r="B24" s="29" t="s">
        <v>54</v>
      </c>
      <c r="C24" s="29" t="s">
        <v>101</v>
      </c>
    </row>
    <row r="25" spans="1:3" s="30" customFormat="1" x14ac:dyDescent="0.2">
      <c r="B25"/>
      <c r="C25"/>
    </row>
    <row r="26" spans="1:3" s="30" customFormat="1" x14ac:dyDescent="0.2">
      <c r="B26"/>
      <c r="C26"/>
    </row>
    <row r="27" spans="1:3" s="30" customFormat="1" x14ac:dyDescent="0.2">
      <c r="B27"/>
      <c r="C27"/>
    </row>
    <row r="28" spans="1:3" s="30" customFormat="1" x14ac:dyDescent="0.2">
      <c r="A28"/>
      <c r="B28"/>
      <c r="C28"/>
    </row>
    <row r="29" spans="1:3" s="30" customFormat="1" x14ac:dyDescent="0.2">
      <c r="A29"/>
      <c r="B29"/>
      <c r="C29"/>
    </row>
    <row r="30" spans="1:3" s="30" customFormat="1" x14ac:dyDescent="0.2">
      <c r="A30"/>
      <c r="B30"/>
      <c r="C30"/>
    </row>
    <row r="31" spans="1:3" s="30" customFormat="1" x14ac:dyDescent="0.2">
      <c r="A31"/>
      <c r="B31"/>
      <c r="C31"/>
    </row>
    <row r="32" spans="1:3" s="30" customFormat="1" x14ac:dyDescent="0.2">
      <c r="A32"/>
      <c r="B32"/>
      <c r="C32"/>
    </row>
    <row r="33" spans="1:3" s="30" customFormat="1" x14ac:dyDescent="0.2">
      <c r="A33"/>
      <c r="B33"/>
      <c r="C33"/>
    </row>
    <row r="34" spans="1:3" s="3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2017-03-24T19:00:39Z</dcterms:modified>
</cp:coreProperties>
</file>