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REGION 4\"/>
    </mc:Choice>
  </mc:AlternateContent>
  <bookViews>
    <workbookView xWindow="0" yWindow="0" windowWidth="21600" windowHeight="9735" tabRatio="496"/>
  </bookViews>
  <sheets>
    <sheet name="PUNTUALIDAD" sheetId="19" r:id="rId1"/>
    <sheet name="Gráficos Índice de Puntualidad" sheetId="20" r:id="rId2"/>
    <sheet name="Detalle Total de Causas" sheetId="21" r:id="rId3"/>
    <sheet name="Graficas Demoras" sheetId="22" r:id="rId4"/>
    <sheet name="Notas" sheetId="17" r:id="rId5"/>
  </sheets>
  <calcPr calcId="152511"/>
  <pivotCaches>
    <pivotCache cacheId="685" r:id="rId6"/>
  </pivotCaches>
</workbook>
</file>

<file path=xl/calcChain.xml><?xml version="1.0" encoding="utf-8"?>
<calcChain xmlns="http://schemas.openxmlformats.org/spreadsheetml/2006/main">
  <c r="A3" i="20" l="1"/>
  <c r="L65" i="20" l="1"/>
  <c r="BJ19" i="19" l="1"/>
  <c r="M8" i="20" s="1"/>
  <c r="BB19" i="19"/>
  <c r="L14" i="20" s="1"/>
  <c r="AZ19" i="19"/>
  <c r="K8" i="20" s="1"/>
  <c r="AY19" i="19"/>
  <c r="AW19" i="19"/>
  <c r="K14" i="20" s="1"/>
  <c r="BJ13" i="19"/>
  <c r="M7" i="20" s="1"/>
  <c r="BI13" i="19"/>
  <c r="BH13" i="19"/>
  <c r="BE13" i="19"/>
  <c r="L7" i="20" s="1"/>
  <c r="BD13" i="19"/>
  <c r="BB13" i="19"/>
  <c r="L13" i="20" s="1"/>
  <c r="AZ13" i="19"/>
  <c r="K7" i="20" s="1"/>
  <c r="AX13" i="19"/>
  <c r="AW13" i="19"/>
  <c r="K13" i="20" s="1"/>
  <c r="BN19" i="19"/>
  <c r="BC19" i="19"/>
  <c r="AY13" i="19" l="1"/>
  <c r="BC13" i="19"/>
  <c r="BG13" i="19"/>
  <c r="M13" i="20" s="1"/>
  <c r="BG19" i="19"/>
  <c r="M14" i="20" s="1"/>
  <c r="BD19" i="19"/>
  <c r="BO19" i="19"/>
  <c r="BP19" i="19"/>
  <c r="BM19" i="19"/>
  <c r="BH19" i="19"/>
  <c r="AX19" i="19"/>
  <c r="BI19" i="19"/>
  <c r="BE19" i="19"/>
  <c r="L8" i="20" s="1"/>
  <c r="AS13" i="19" l="1"/>
  <c r="D13" i="19"/>
  <c r="B13" i="20" s="1"/>
  <c r="AR19" i="19"/>
  <c r="J14" i="20" s="1"/>
  <c r="AC19" i="19"/>
  <c r="G14" i="20" s="1"/>
  <c r="AS19" i="19"/>
  <c r="AN19" i="19"/>
  <c r="AI19" i="19"/>
  <c r="AD19" i="19"/>
  <c r="X19" i="19"/>
  <c r="F14" i="20" s="1"/>
  <c r="S19" i="19"/>
  <c r="E14" i="20" s="1"/>
  <c r="N19" i="19"/>
  <c r="D14" i="20" s="1"/>
  <c r="I19" i="19"/>
  <c r="C14" i="20" s="1"/>
  <c r="D19" i="19"/>
  <c r="B14" i="20" s="1"/>
  <c r="AH19" i="19"/>
  <c r="H14" i="20" s="1"/>
  <c r="AM19" i="19"/>
  <c r="I14" i="20" s="1"/>
  <c r="Y19" i="19"/>
  <c r="T19" i="19"/>
  <c r="O19" i="19"/>
  <c r="J19" i="19"/>
  <c r="E19" i="19"/>
  <c r="AR13" i="19"/>
  <c r="J13" i="20" s="1"/>
  <c r="AM13" i="19"/>
  <c r="I13" i="20" s="1"/>
  <c r="AH13" i="19"/>
  <c r="H13" i="20" s="1"/>
  <c r="Y13" i="19"/>
  <c r="T13" i="19"/>
  <c r="J13" i="19"/>
  <c r="N13" i="19"/>
  <c r="D13" i="20" s="1"/>
  <c r="AI13" i="19"/>
  <c r="X13" i="19"/>
  <c r="F13" i="20" s="1"/>
  <c r="AC13" i="19"/>
  <c r="G13" i="20" s="1"/>
  <c r="AA13" i="19" l="1"/>
  <c r="F7" i="20" s="1"/>
  <c r="AK19" i="19"/>
  <c r="H8" i="20" s="1"/>
  <c r="AJ19" i="19"/>
  <c r="AT19" i="19"/>
  <c r="G19" i="19"/>
  <c r="B8" i="20" s="1"/>
  <c r="Q19" i="19"/>
  <c r="D8" i="20" s="1"/>
  <c r="AA19" i="19"/>
  <c r="F8" i="20" s="1"/>
  <c r="AU19" i="19"/>
  <c r="J8" i="20" s="1"/>
  <c r="K19" i="19"/>
  <c r="U19" i="19"/>
  <c r="AE19" i="19"/>
  <c r="AO19" i="19"/>
  <c r="L19" i="19"/>
  <c r="C8" i="20" s="1"/>
  <c r="V19" i="19"/>
  <c r="E8" i="20" s="1"/>
  <c r="AF19" i="19"/>
  <c r="G8" i="20" s="1"/>
  <c r="AP19" i="19"/>
  <c r="I8" i="20" s="1"/>
  <c r="F19" i="19"/>
  <c r="P19" i="19"/>
  <c r="Z19" i="19"/>
  <c r="U13" i="19"/>
  <c r="AO13" i="19"/>
  <c r="V13" i="19"/>
  <c r="E7" i="20" s="1"/>
  <c r="K13" i="19"/>
  <c r="AE13" i="19"/>
  <c r="F13" i="19"/>
  <c r="P13" i="19"/>
  <c r="Z13" i="19"/>
  <c r="AJ13" i="19"/>
  <c r="AT13" i="19"/>
  <c r="AU13" i="19" l="1"/>
  <c r="J7" i="20" s="1"/>
  <c r="AP13" i="19"/>
  <c r="I7" i="20" s="1"/>
  <c r="Q13" i="19"/>
  <c r="D7" i="20" s="1"/>
  <c r="G13" i="19"/>
  <c r="B7" i="20" s="1"/>
  <c r="L13" i="19"/>
  <c r="C7" i="20" s="1"/>
  <c r="AK13" i="19"/>
  <c r="H7" i="20" s="1"/>
  <c r="AF13" i="19"/>
  <c r="G7" i="20" s="1"/>
  <c r="BM13" i="19" l="1"/>
  <c r="BP13" i="19"/>
  <c r="BN13" i="19"/>
  <c r="BO13" i="19"/>
  <c r="E13" i="19" l="1"/>
  <c r="O13" i="19"/>
  <c r="AN13" i="19"/>
  <c r="AD13" i="19"/>
  <c r="S13" i="19"/>
  <c r="E13" i="20" s="1"/>
  <c r="I13" i="19"/>
  <c r="C13" i="20" s="1"/>
</calcChain>
</file>

<file path=xl/sharedStrings.xml><?xml version="1.0" encoding="utf-8"?>
<sst xmlns="http://schemas.openxmlformats.org/spreadsheetml/2006/main" count="321" uniqueCount="136">
  <si>
    <t>Aeroméxico Connect (Aerolitoral)</t>
  </si>
  <si>
    <t>Interjet (ABC Aerolíneas)</t>
  </si>
  <si>
    <t>Aeromar</t>
  </si>
  <si>
    <r>
      <t xml:space="preserve">EMPRESAS NACIONALES/ </t>
    </r>
    <r>
      <rPr>
        <b/>
        <i/>
        <sz val="11"/>
        <rFont val="Arial"/>
        <family val="2"/>
      </rPr>
      <t>DOMESTIC AIR CARRIER</t>
    </r>
  </si>
  <si>
    <t>ESTADÍSTICA POR EMPRESA / AIR CARRIER STATISTICS</t>
  </si>
  <si>
    <r>
      <t>EN SERVICIO REGULAR INTERNACIONAL/</t>
    </r>
    <r>
      <rPr>
        <b/>
        <i/>
        <sz val="10"/>
        <rFont val="Arial"/>
        <family val="2"/>
      </rPr>
      <t xml:space="preserve"> SCHEDULED INTERNATIONAL SERVICE</t>
    </r>
  </si>
  <si>
    <r>
      <t>EMPRESAS INTERNACIONALES/ FOREIGN</t>
    </r>
    <r>
      <rPr>
        <b/>
        <i/>
        <sz val="10"/>
        <rFont val="Arial"/>
        <family val="2"/>
      </rPr>
      <t xml:space="preserve"> AIR CARRIER</t>
    </r>
  </si>
  <si>
    <t>Mar/Mar</t>
  </si>
  <si>
    <t>AIJ</t>
  </si>
  <si>
    <t>SLI</t>
  </si>
  <si>
    <t>TAO</t>
  </si>
  <si>
    <t>UAL</t>
  </si>
  <si>
    <t>E m p r e s a / Air Carrier</t>
  </si>
  <si>
    <t>ÍNDICE DE PUNTUALIDAD/ PUNCTUALITY INDEX</t>
  </si>
  <si>
    <t>IATA</t>
  </si>
  <si>
    <t>Promedio Norte América/ North America Average</t>
  </si>
  <si>
    <t>Índice Puntualidad</t>
  </si>
  <si>
    <t>Feb/Feb</t>
  </si>
  <si>
    <t>Abr/Apr</t>
  </si>
  <si>
    <t>May/May</t>
  </si>
  <si>
    <t>Jun/Jun</t>
  </si>
  <si>
    <t>Jul/Jul</t>
  </si>
  <si>
    <t>Ago/Aug</t>
  </si>
  <si>
    <t>Sep/Sep</t>
  </si>
  <si>
    <t>Oct/Oct</t>
  </si>
  <si>
    <t>Nov/Nov</t>
  </si>
  <si>
    <t>Dic/Dec</t>
  </si>
  <si>
    <r>
      <t>Ene/</t>
    </r>
    <r>
      <rPr>
        <b/>
        <i/>
        <sz val="10"/>
        <color theme="0"/>
        <rFont val="Arial"/>
        <family val="2"/>
      </rPr>
      <t>Jan</t>
    </r>
  </si>
  <si>
    <t>Mexicanas</t>
  </si>
  <si>
    <t>Norteamericanas</t>
  </si>
  <si>
    <t>Aerolínea</t>
  </si>
  <si>
    <t>Índice de Puntualidad Promedio</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</si>
  <si>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</si>
  <si>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</si>
  <si>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</si>
  <si>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</si>
  <si>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</si>
  <si>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</si>
  <si>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</si>
  <si>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United Airlines, Inc.</t>
  </si>
  <si>
    <t>LCT</t>
  </si>
  <si>
    <t>Transportes Aéreos Regionales (TAR)</t>
  </si>
  <si>
    <t>Concepto</t>
  </si>
  <si>
    <t>Accidente por un tercero</t>
  </si>
  <si>
    <t>Accidente*</t>
  </si>
  <si>
    <t>Aerocares</t>
  </si>
  <si>
    <t xml:space="preserve">Aplicación de control de flujo </t>
  </si>
  <si>
    <t>Autoridades</t>
  </si>
  <si>
    <t>Carga*</t>
  </si>
  <si>
    <t>Comisariato*</t>
  </si>
  <si>
    <t xml:space="preserve">Falta de alimentos, carga de alimentos tarde, etc. </t>
  </si>
  <si>
    <t>Evento ocasional</t>
  </si>
  <si>
    <t>Incidente por un tercero</t>
  </si>
  <si>
    <t>Incidente*</t>
  </si>
  <si>
    <t>Todo aquel suceso relacionado con la utilización de una aeronave que no llegue a ser accidente, que afecte o pueda afectar la seguridad de las operaciones.</t>
  </si>
  <si>
    <t>Infraestructura aeroportuaria</t>
  </si>
  <si>
    <t>Mantenimiento aeronaves*</t>
  </si>
  <si>
    <t>Meteorología</t>
  </si>
  <si>
    <t>Operaciones aerolínea*</t>
  </si>
  <si>
    <t>Pasillos</t>
  </si>
  <si>
    <t>Rampa aerolínea*</t>
  </si>
  <si>
    <t>Repercusiones por un tercero</t>
  </si>
  <si>
    <t>Repercusiones*</t>
  </si>
  <si>
    <t>Trafico/documentación*</t>
  </si>
  <si>
    <t>Tripulaciones*</t>
  </si>
  <si>
    <t xml:space="preserve">Fuente: Comandancia del Aeropuerto, Subcomité de Demoras
</t>
  </si>
  <si>
    <t>Promedio % de Operaciones a Tiempo</t>
  </si>
  <si>
    <t>Índice de puntualidad
(Ene-Dic)</t>
  </si>
  <si>
    <t>Total Anual 2016  (Ene-Dic)
Empresas Nacionales</t>
  </si>
  <si>
    <t>Total Anual 2016 (Ene- Dic)
Empresas Internacionales</t>
  </si>
  <si>
    <t>-</t>
  </si>
  <si>
    <t>Interjet</t>
  </si>
  <si>
    <t>Aeroméxico Connect</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</si>
  <si>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</si>
  <si>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</si>
  <si>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</si>
  <si>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</si>
  <si>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</si>
  <si>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</si>
  <si>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</si>
  <si>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</si>
  <si>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</si>
  <si>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</si>
  <si>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</si>
  <si>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</si>
  <si>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</si>
  <si>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</si>
  <si>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</si>
  <si>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</si>
  <si>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</si>
  <si>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</si>
  <si>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OPERACIONES AEROLINEA*</t>
  </si>
  <si>
    <t>MANTENIMIENTO AERONAVES*</t>
  </si>
  <si>
    <t>TRIPULACIONES*</t>
  </si>
  <si>
    <t>COMISARIATO*</t>
  </si>
  <si>
    <t>TRAFICO/DOCUMENTACION*</t>
  </si>
  <si>
    <t>CARGA*</t>
  </si>
  <si>
    <t>No Imputable</t>
  </si>
  <si>
    <t>CONTROL DE FLUJO SENEAM</t>
  </si>
  <si>
    <t>SUMINISTRO COMBUSTIBLE</t>
  </si>
  <si>
    <t>METEOROLOGIA</t>
  </si>
  <si>
    <t>PASILLOS</t>
  </si>
  <si>
    <t>INFRAESTRUCTURA AEROPORTUARIA</t>
  </si>
  <si>
    <t>AEROCARES</t>
  </si>
  <si>
    <t>REPERCUCIONES POR UN TERCERO</t>
  </si>
  <si>
    <t>COMBUSTIBLES</t>
  </si>
  <si>
    <t>Total general</t>
  </si>
  <si>
    <t>AEROPUERTO INTERNACIONAL DE CIUDAD DEL CARMEN</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</si>
  <si>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</si>
  <si>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</si>
  <si>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Aquel accidente no relacionado a la aerolínea (Instituciones, organismos, empresas, individuos, entre otros)</t>
  </si>
  <si>
    <t>Falta de “aerocares” y/o deficiencia en el servicio (vehículo que facilita el transporte de pasajeros y equipaje)</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</si>
  <si>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</si>
  <si>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Falta de personal o trabajo deficiente, Aduana, Migración, SAGARPA, PFP, PGR, SENASICA, Sanidad.</t>
  </si>
  <si>
    <t>Errores documentando material no permitido, sobreventa de los espacios para carga, falta de guías de carga que se transporta, aceptación tardía, llegada tarde al avión, empaque inadecuado, etc.</t>
  </si>
  <si>
    <t>Amenaza de bomba, salida/entrada del avión presidencial, activación de áreas militares y/o operaciones militares, etc.</t>
  </si>
  <si>
    <t>Aquel incidente no relacionado a la aerolínea (Colisiones en el remolque, daño en la Carga/Descarga, golpes al avión en la plataforma, entre otros)</t>
  </si>
  <si>
    <t>Saturación de filtros de seguridad, demoras ocasionadas por falta de pantallas, información deficiente o con información errónea, mantenimiento de las áreas operacionales, falta o inadecuada limpieza de las áreas operacionales, plataforma congestionada, entre otros.</t>
  </si>
  <si>
    <t>Falta del personal, espera de refacciones, cambio de avión por razones técnicas, entrega tarde del avión por servicio programado o no programado de mantenimiento, falta de partes en almacén, etc.</t>
  </si>
  <si>
    <t>Reportes de tiempo de la estación de salida (bajo limites), Reportes de tiempo de ruta o alterno (bajo limites),  Reportes de tiempo de la estación de destino (bajo limites), Vientos en contra, etc. (Lluvia, neblina, tormentas eléctricas, nieve)</t>
  </si>
  <si>
    <t>Solicitud del capitán para procedimiento de seguridad, requerimientos operacionales, combustible adicional, cambio en el plan de vuelo, entre otros.</t>
  </si>
  <si>
    <t>Falla del equipo o deficiencia en la prestación del servicio.</t>
  </si>
  <si>
    <t>Lentitud en la carga/descarga del avión por falta o insuficiencia del personal, complicación por la carga voluminosa, falta o falla de equipo de apoyo en tierra, retraso en la limpieza del avión, abastecimiento o descarga de combustible, equipo de servicio, falta o desperfecto mecánico de escaleras para pasajeros, planta de corriente eléctrica, tractor para remolque del avión, etc</t>
  </si>
  <si>
    <t>Originadas por la propia aerolínea (Generadas desde el aeropuerto de origen o aeropuerto intermedio)</t>
  </si>
  <si>
    <t>Originadas por otra empresa, autoridades, etc. (Desde el aeropuerto de origen o aeropuerto intermedio)</t>
  </si>
  <si>
    <t>Abordaje (abordaje lento, discrepancia en número de pasajeros, etc.), sobreventa, localización o espera de pasajeros en tránsito, errores al documentar, cierre tarde del vuelo, bajando equipaje voluminoso, bajando equipaje de pasajero que no abordó, falla en el manejo de pasajeros discapacitados, falla del sistema de documentación.</t>
  </si>
  <si>
    <t>Asignación errónea de tripulación, esperando tripulación de reserva, tripulación presentándose tarde, procedimientos de salida tardíos</t>
  </si>
  <si>
    <t>Detalle</t>
  </si>
  <si>
    <t>Operaciones</t>
  </si>
  <si>
    <t>Operaciones a Tiempo</t>
  </si>
  <si>
    <t>Operaciones Imputables</t>
  </si>
  <si>
    <t>Control De Flujo Seneam</t>
  </si>
  <si>
    <t>Suministro Combustible</t>
  </si>
  <si>
    <t>Meteorologia</t>
  </si>
  <si>
    <t>Infraestructura Aeroportuaria</t>
  </si>
  <si>
    <t>Varios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</si>
</sst>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43" fontId="35" fillId="0" borderId="0" applyFont="0" applyFill="0" applyBorder="0" applyAlignment="0" applyProtection="0"/>
    <xf numFmtId="0" fontId="7"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8" fillId="4" borderId="0" applyNumberFormat="0" applyBorder="0" applyAlignment="0" applyProtection="0"/>
    <xf numFmtId="0" fontId="39" fillId="16" borderId="1" applyNumberFormat="0" applyAlignment="0" applyProtection="0"/>
    <xf numFmtId="0" fontId="40" fillId="1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1" borderId="0" applyNumberFormat="0" applyBorder="0" applyAlignment="0" applyProtection="0"/>
    <xf numFmtId="0" fontId="43" fillId="7" borderId="1" applyNumberFormat="0" applyAlignment="0" applyProtection="0"/>
    <xf numFmtId="167" fontId="7" fillId="0" borderId="0" applyFont="0" applyFill="0" applyBorder="0" applyAlignment="0" applyProtection="0"/>
    <xf numFmtId="0" fontId="44" fillId="3" borderId="0" applyNumberFormat="0" applyBorder="0" applyAlignment="0" applyProtection="0"/>
    <xf numFmtId="0" fontId="45"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6" fillId="23" borderId="4" applyNumberFormat="0" applyFont="0" applyAlignment="0" applyProtection="0"/>
    <xf numFmtId="0" fontId="46" fillId="16"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79">
    <xf numFmtId="0" fontId="0" fillId="0" borderId="0" xfId="0"/>
    <xf numFmtId="0" fontId="0" fillId="0" borderId="10" xfId="0" applyFill="1" applyBorder="1"/>
    <xf numFmtId="0" fontId="0" fillId="0" borderId="0" xfId="0" applyFill="1" applyBorder="1"/>
    <xf numFmtId="0" fontId="8" fillId="0" borderId="0" xfId="0" applyFont="1" applyFill="1"/>
    <xf numFmtId="0" fontId="8" fillId="0" borderId="0" xfId="0" applyFont="1"/>
    <xf numFmtId="0" fontId="0" fillId="0" borderId="10" xfId="0" applyFill="1" applyBorder="1" applyAlignment="1">
      <alignment horizontal="left"/>
    </xf>
    <xf numFmtId="165" fontId="8" fillId="24" borderId="10" xfId="0" applyNumberFormat="1" applyFont="1" applyFill="1" applyBorder="1" applyAlignment="1">
      <alignment horizontal="center"/>
    </xf>
    <xf numFmtId="0" fontId="0" fillId="0" borderId="0" xfId="0" applyAlignment="1">
      <alignment horizontal="left"/>
    </xf>
    <xf numFmtId="0" fontId="28" fillId="0" borderId="0" xfId="0" applyFont="1" applyAlignment="1">
      <alignment horizontal="left"/>
    </xf>
    <xf numFmtId="0" fontId="8" fillId="0" borderId="0" xfId="0" applyFont="1" applyFill="1" applyAlignment="1">
      <alignment horizontal="left"/>
    </xf>
    <xf numFmtId="0" fontId="9" fillId="0" borderId="0" xfId="0" applyFont="1" applyFill="1" applyAlignment="1">
      <alignment horizontal="left"/>
    </xf>
    <xf numFmtId="9" fontId="0" fillId="0" borderId="0" xfId="44" applyFont="1" applyFill="1" applyBorder="1"/>
    <xf numFmtId="9" fontId="8" fillId="24" borderId="10" xfId="44" applyFont="1" applyFill="1" applyBorder="1" applyAlignment="1">
      <alignment horizontal="right"/>
    </xf>
    <xf numFmtId="0" fontId="31" fillId="0" borderId="0" xfId="0" applyFont="1"/>
    <xf numFmtId="3" fontId="0" fillId="0" borderId="10" xfId="0" applyNumberFormat="1" applyFill="1" applyBorder="1"/>
    <xf numFmtId="0" fontId="8" fillId="24" borderId="10" xfId="0" applyFont="1" applyFill="1" applyBorder="1" applyAlignment="1">
      <alignment wrapText="1"/>
    </xf>
    <xf numFmtId="9" fontId="0" fillId="0" borderId="0" xfId="0" applyNumberFormat="1"/>
    <xf numFmtId="0" fontId="8" fillId="0" borderId="0" xfId="0" applyFont="1" applyAlignment="1"/>
    <xf numFmtId="0" fontId="7" fillId="0" borderId="10" xfId="0" applyFont="1" applyBorder="1" applyAlignment="1">
      <alignment horizontal="left" vertical="center"/>
    </xf>
    <xf numFmtId="9" fontId="0" fillId="0" borderId="11" xfId="44" applyFont="1" applyBorder="1" applyAlignment="1">
      <alignment horizontal="center"/>
    </xf>
    <xf numFmtId="0" fontId="7" fillId="0" borderId="0" xfId="0" applyFont="1" applyBorder="1" applyAlignment="1">
      <alignment horizontal="left" vertical="center"/>
    </xf>
    <xf numFmtId="9" fontId="0" fillId="0" borderId="0" xfId="44" applyFont="1" applyBorder="1" applyAlignment="1">
      <alignment horizontal="center"/>
    </xf>
    <xf numFmtId="9" fontId="0" fillId="0" borderId="10" xfId="0" applyNumberFormat="1" applyBorder="1" applyAlignment="1">
      <alignment horizontal="center" wrapText="1"/>
    </xf>
    <xf numFmtId="0" fontId="0" fillId="0" borderId="0" xfId="0" applyBorder="1"/>
    <xf numFmtId="9" fontId="0" fillId="0" borderId="0" xfId="0" applyNumberFormat="1" applyBorder="1"/>
    <xf numFmtId="0" fontId="32" fillId="25"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0" fontId="0" fillId="27" borderId="11" xfId="0" applyFill="1" applyBorder="1"/>
    <xf numFmtId="165" fontId="0" fillId="0" borderId="10" xfId="45" applyNumberFormat="1" applyFont="1" applyFill="1" applyBorder="1"/>
    <xf numFmtId="166" fontId="0" fillId="0" borderId="10" xfId="44" applyNumberFormat="1" applyFont="1" applyBorder="1" applyAlignment="1">
      <alignment horizontal="center"/>
    </xf>
    <xf numFmtId="0" fontId="7" fillId="0" borderId="0" xfId="0" applyFont="1"/>
    <xf numFmtId="166" fontId="8" fillId="0" borderId="0" xfId="0" applyNumberFormat="1" applyFont="1"/>
    <xf numFmtId="0" fontId="8" fillId="24" borderId="13" xfId="0" applyFont="1" applyFill="1" applyBorder="1" applyAlignment="1">
      <alignment wrapText="1"/>
    </xf>
    <xf numFmtId="9" fontId="0" fillId="0" borderId="10" xfId="44" applyNumberFormat="1" applyFont="1" applyFill="1" applyBorder="1"/>
    <xf numFmtId="9" fontId="8" fillId="24" borderId="10" xfId="44" applyFont="1" applyFill="1" applyBorder="1" applyAlignment="1">
      <alignment horizontal="center" vertical="center"/>
    </xf>
    <xf numFmtId="9" fontId="0" fillId="0" borderId="10" xfId="44" applyFont="1" applyFill="1" applyBorder="1"/>
    <xf numFmtId="0" fontId="7" fillId="0" borderId="10" xfId="0" applyFont="1" applyFill="1" applyBorder="1"/>
    <xf numFmtId="0" fontId="32" fillId="25" borderId="10" xfId="82" applyFont="1" applyFill="1" applyBorder="1" applyAlignment="1">
      <alignment horizontal="center" vertical="center" wrapText="1"/>
    </xf>
    <xf numFmtId="0" fontId="32" fillId="25" borderId="13" xfId="82" applyFont="1" applyFill="1" applyBorder="1" applyAlignment="1">
      <alignment horizontal="center" vertical="center" wrapText="1"/>
    </xf>
    <xf numFmtId="0" fontId="7" fillId="29" borderId="10" xfId="82" applyFill="1" applyBorder="1" applyAlignment="1">
      <alignment vertical="center" wrapText="1"/>
    </xf>
    <xf numFmtId="0" fontId="0" fillId="0" borderId="0" xfId="0" applyAlignment="1">
      <alignment wrapText="1"/>
    </xf>
    <xf numFmtId="0" fontId="31" fillId="0" borderId="0" xfId="0" applyFont="1" applyAlignment="1"/>
    <xf numFmtId="9" fontId="0" fillId="27" borderId="13" xfId="0" applyNumberFormat="1" applyFill="1" applyBorder="1"/>
    <xf numFmtId="9" fontId="7" fillId="27" borderId="13" xfId="0" applyNumberFormat="1" applyFont="1" applyFill="1" applyBorder="1"/>
    <xf numFmtId="0" fontId="8" fillId="24" borderId="11" xfId="0" applyFont="1" applyFill="1" applyBorder="1" applyAlignment="1">
      <alignment wrapText="1"/>
    </xf>
    <xf numFmtId="0" fontId="8" fillId="0" borderId="0" xfId="0" applyFont="1" applyAlignment="1">
      <alignment horizontal="left"/>
    </xf>
    <xf numFmtId="0" fontId="32" fillId="26" borderId="12" xfId="0" applyFont="1" applyFill="1" applyBorder="1" applyAlignment="1">
      <alignment horizontal="center" vertical="center"/>
    </xf>
    <xf numFmtId="0" fontId="9" fillId="0" borderId="0" xfId="0" applyFont="1" applyAlignment="1"/>
    <xf numFmtId="0" fontId="2" fillId="0" borderId="0" xfId="103"/>
    <xf numFmtId="0" fontId="52" fillId="0" borderId="0" xfId="103" applyFont="1"/>
    <xf numFmtId="165" fontId="2" fillId="0" borderId="0" xfId="103" applyNumberFormat="1"/>
    <xf numFmtId="0" fontId="2" fillId="0" borderId="0" xfId="103" applyAlignment="1">
      <alignment horizontal="left"/>
    </xf>
    <xf numFmtId="0" fontId="2" fillId="30" borderId="0" xfId="103" applyFill="1" applyAlignment="1">
      <alignment horizontal="left"/>
    </xf>
    <xf numFmtId="165" fontId="2" fillId="30" borderId="0" xfId="103" applyNumberFormat="1" applyFill="1"/>
    <xf numFmtId="0" fontId="2" fillId="30" borderId="0" xfId="103" applyFill="1" applyAlignment="1">
      <alignment horizontal="left" indent="1"/>
    </xf>
    <xf numFmtId="0" fontId="2" fillId="31" borderId="0" xfId="103" applyFill="1" applyAlignment="1">
      <alignment horizontal="left"/>
    </xf>
    <xf numFmtId="165" fontId="2" fillId="31" borderId="0" xfId="103" applyNumberFormat="1" applyFill="1"/>
    <xf numFmtId="0" fontId="2" fillId="31" borderId="0" xfId="103" applyFill="1" applyAlignment="1">
      <alignment horizontal="left" indent="1"/>
    </xf>
    <xf numFmtId="0" fontId="1" fillId="0" borderId="0" xfId="104"/>
    <xf numFmtId="0" fontId="52" fillId="24" borderId="10" xfId="104" applyFont="1" applyFill="1" applyBorder="1"/>
    <xf numFmtId="165" fontId="52" fillId="24" borderId="10" xfId="104" applyNumberFormat="1" applyFont="1" applyFill="1" applyBorder="1"/>
    <xf numFmtId="0" fontId="1" fillId="0" borderId="10" xfId="104" applyBorder="1"/>
    <xf numFmtId="165" fontId="0" fillId="0" borderId="10" xfId="105" applyNumberFormat="1" applyFont="1" applyBorder="1"/>
    <xf numFmtId="165" fontId="0" fillId="0" borderId="0" xfId="105" applyNumberFormat="1" applyFont="1"/>
    <xf numFmtId="0" fontId="32" fillId="25" borderId="13" xfId="0" applyFont="1" applyFill="1" applyBorder="1" applyAlignment="1">
      <alignment horizontal="center"/>
    </xf>
    <xf numFmtId="0" fontId="32" fillId="25" borderId="15" xfId="0" applyFont="1" applyFill="1" applyBorder="1" applyAlignment="1">
      <alignment horizontal="center"/>
    </xf>
    <xf numFmtId="0" fontId="32" fillId="25" borderId="11" xfId="0" applyFont="1" applyFill="1" applyBorder="1" applyAlignment="1">
      <alignment horizontal="center"/>
    </xf>
    <xf numFmtId="0" fontId="32" fillId="28" borderId="0" xfId="0" applyFont="1" applyFill="1" applyBorder="1" applyAlignment="1">
      <alignment horizontal="center" wrapText="1"/>
    </xf>
    <xf numFmtId="0" fontId="32" fillId="28" borderId="16" xfId="0" applyFont="1" applyFill="1" applyBorder="1" applyAlignment="1">
      <alignment horizontal="center" wrapText="1"/>
    </xf>
    <xf numFmtId="0" fontId="32" fillId="26" borderId="12" xfId="0" applyFont="1" applyFill="1" applyBorder="1" applyAlignment="1">
      <alignment horizontal="center" vertical="center"/>
    </xf>
    <xf numFmtId="0" fontId="32" fillId="26" borderId="14" xfId="0" applyFont="1" applyFill="1" applyBorder="1" applyAlignment="1">
      <alignment horizontal="center" vertical="center"/>
    </xf>
    <xf numFmtId="0" fontId="32" fillId="26" borderId="13" xfId="0" applyFont="1" applyFill="1" applyBorder="1" applyAlignment="1">
      <alignment horizontal="center"/>
    </xf>
    <xf numFmtId="0" fontId="32" fillId="26" borderId="15" xfId="0" applyFont="1" applyFill="1" applyBorder="1" applyAlignment="1">
      <alignment horizontal="center"/>
    </xf>
    <xf numFmtId="0" fontId="32" fillId="26" borderId="11" xfId="0" applyFont="1" applyFill="1" applyBorder="1" applyAlignment="1">
      <alignment horizontal="center"/>
    </xf>
    <xf numFmtId="0" fontId="8" fillId="24" borderId="13" xfId="0" applyFont="1" applyFill="1" applyBorder="1" applyAlignment="1">
      <alignment horizontal="center" wrapText="1"/>
    </xf>
    <xf numFmtId="0" fontId="8" fillId="24" borderId="15" xfId="0" applyFont="1" applyFill="1" applyBorder="1" applyAlignment="1">
      <alignment horizontal="center" wrapText="1"/>
    </xf>
    <xf numFmtId="0" fontId="32" fillId="26" borderId="13" xfId="0" applyFont="1" applyFill="1" applyBorder="1" applyAlignment="1">
      <alignment horizontal="center" vertical="center" wrapText="1"/>
    </xf>
    <xf numFmtId="0" fontId="32" fillId="26" borderId="11" xfId="0" applyFont="1" applyFill="1" applyBorder="1" applyAlignment="1">
      <alignment horizontal="center" vertical="center" wrapText="1"/>
    </xf>
  </cellXfs>
  <cellStyles count="107">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5"/>
    <cellStyle name="Neutral" xfId="33" builtinId="28" customBuiltin="1"/>
    <cellStyle name="Neutral 2" xfId="79"/>
    <cellStyle name="Normal" xfId="0" builtinId="0"/>
    <cellStyle name="Normal 10" xfId="104"/>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6"/>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Puntualidad'!$L$47</c:f>
              <c:strCache>
                <c:ptCount val="1"/>
                <c:pt idx="0">
                  <c:v>Índice de puntualidad
(Ene-Dic)</c:v>
                </c:pt>
              </c:strCache>
            </c:strRef>
          </c:tx>
          <c:invertIfNegative val="0"/>
          <c:cat>
            <c:strRef>
              <c:f>'Gráficos Índice de Puntualidad'!$J$48:$J$51</c:f>
              <c:strCache>
                <c:ptCount val="4"/>
                <c:pt idx="0">
                  <c:v>Interjet</c:v>
                </c:pt>
                <c:pt idx="1">
                  <c:v>Transportes Aéreos Regionales (TAR)</c:v>
                </c:pt>
                <c:pt idx="2">
                  <c:v>Aeroméxico Connect</c:v>
                </c:pt>
                <c:pt idx="3">
                  <c:v>Aeromar</c:v>
                </c:pt>
              </c:strCache>
            </c:strRef>
          </c:cat>
          <c:val>
            <c:numRef>
              <c:f>'Gráficos Índice de Puntualidad'!$L$48:$L$51</c:f>
              <c:numCache>
                <c:formatCode>0%</c:formatCode>
                <c:ptCount val="4"/>
                <c:pt idx="0">
                  <c:v>0.98056994818652854</c:v>
                </c:pt>
                <c:pt idx="1">
                  <c:v>0.88249594813614263</c:v>
                </c:pt>
                <c:pt idx="2">
                  <c:v>0.90932420872540631</c:v>
                </c:pt>
                <c:pt idx="3">
                  <c:v>0.95512820512820518</c:v>
                </c:pt>
              </c:numCache>
            </c:numRef>
          </c:val>
        </c:ser>
        <c:ser>
          <c:idx val="2"/>
          <c:order val="1"/>
          <c:tx>
            <c:strRef>
              <c:f>'Gráficos Índice de Puntualidad'!$M$47</c:f>
              <c:strCache>
                <c:ptCount val="1"/>
                <c:pt idx="0">
                  <c:v>Dentro del  Horario</c:v>
                </c:pt>
              </c:strCache>
            </c:strRef>
          </c:tx>
          <c:invertIfNegative val="0"/>
          <c:cat>
            <c:strRef>
              <c:f>'Gráficos Índice de Puntualidad'!$J$48:$J$51</c:f>
              <c:strCache>
                <c:ptCount val="4"/>
                <c:pt idx="0">
                  <c:v>Interjet</c:v>
                </c:pt>
                <c:pt idx="1">
                  <c:v>Transportes Aéreos Regionales (TAR)</c:v>
                </c:pt>
                <c:pt idx="2">
                  <c:v>Aeroméxico Connect</c:v>
                </c:pt>
                <c:pt idx="3">
                  <c:v>Aeromar</c:v>
                </c:pt>
              </c:strCache>
            </c:strRef>
          </c:cat>
          <c:val>
            <c:numRef>
              <c:f>'Gráficos Índice de Puntualidad'!$M$48:$M$51</c:f>
              <c:numCache>
                <c:formatCode>0%</c:formatCode>
                <c:ptCount val="4"/>
                <c:pt idx="0">
                  <c:v>0.46696891191709844</c:v>
                </c:pt>
                <c:pt idx="1">
                  <c:v>0.86952998379254454</c:v>
                </c:pt>
                <c:pt idx="2">
                  <c:v>0.76646706586826352</c:v>
                </c:pt>
                <c:pt idx="3">
                  <c:v>0.94871794871794868</c:v>
                </c:pt>
              </c:numCache>
            </c:numRef>
          </c:val>
        </c:ser>
        <c:dLbls>
          <c:showLegendKey val="0"/>
          <c:showVal val="0"/>
          <c:showCatName val="0"/>
          <c:showSerName val="0"/>
          <c:showPercent val="0"/>
          <c:showBubbleSize val="0"/>
        </c:dLbls>
        <c:gapWidth val="150"/>
        <c:axId val="420221792"/>
        <c:axId val="396714408"/>
      </c:barChart>
      <c:catAx>
        <c:axId val="420221792"/>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396714408"/>
        <c:crosses val="autoZero"/>
        <c:auto val="1"/>
        <c:lblAlgn val="ctr"/>
        <c:lblOffset val="100"/>
        <c:noMultiLvlLbl val="0"/>
      </c:catAx>
      <c:valAx>
        <c:axId val="396714408"/>
        <c:scaling>
          <c:orientation val="minMax"/>
          <c:max val="1"/>
          <c:min val="0"/>
        </c:scaling>
        <c:delete val="0"/>
        <c:axPos val="l"/>
        <c:majorGridlines/>
        <c:numFmt formatCode="0%" sourceLinked="1"/>
        <c:majorTickMark val="out"/>
        <c:minorTickMark val="none"/>
        <c:tickLblPos val="nextTo"/>
        <c:crossAx val="420221792"/>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a:pPr>
            <a:r>
              <a:rPr lang="es-MX" sz="1600"/>
              <a:t>Índice de puntualidad</a:t>
            </a:r>
            <a:r>
              <a:rPr lang="es-MX" sz="1600" baseline="0"/>
              <a:t> - Aerolíneas Norteamericanas</a:t>
            </a:r>
            <a:endParaRPr lang="es-MX" sz="1600"/>
          </a:p>
        </c:rich>
      </c:tx>
      <c:overlay val="0"/>
    </c:title>
    <c:autoTitleDeleted val="0"/>
    <c:plotArea>
      <c:layout/>
      <c:barChart>
        <c:barDir val="col"/>
        <c:grouping val="clustered"/>
        <c:varyColors val="0"/>
        <c:ser>
          <c:idx val="1"/>
          <c:order val="0"/>
          <c:tx>
            <c:strRef>
              <c:f>'Gráficos Índice de Puntualidad'!$L$65</c:f>
              <c:strCache>
                <c:ptCount val="1"/>
                <c:pt idx="0">
                  <c:v>Índice de puntualidad
(Ene-Dic)</c:v>
                </c:pt>
              </c:strCache>
            </c:strRef>
          </c:tx>
          <c:invertIfNegative val="0"/>
          <c:cat>
            <c:strRef>
              <c:f>'Gráficos Índice de Puntualidad'!$J$66</c:f>
              <c:strCache>
                <c:ptCount val="1"/>
                <c:pt idx="0">
                  <c:v>United Airlines, Inc.</c:v>
                </c:pt>
              </c:strCache>
            </c:strRef>
          </c:cat>
          <c:val>
            <c:numRef>
              <c:f>'Gráficos Índice de Puntualidad'!$L$66</c:f>
              <c:numCache>
                <c:formatCode>0%</c:formatCode>
                <c:ptCount val="1"/>
                <c:pt idx="0">
                  <c:v>0.9468599033816425</c:v>
                </c:pt>
              </c:numCache>
            </c:numRef>
          </c:val>
        </c:ser>
        <c:ser>
          <c:idx val="2"/>
          <c:order val="1"/>
          <c:tx>
            <c:strRef>
              <c:f>'Gráficos Índice de Puntualidad'!$M$65</c:f>
              <c:strCache>
                <c:ptCount val="1"/>
                <c:pt idx="0">
                  <c:v>Dentro del  Horario</c:v>
                </c:pt>
              </c:strCache>
            </c:strRef>
          </c:tx>
          <c:invertIfNegative val="0"/>
          <c:cat>
            <c:strRef>
              <c:f>'Gráficos Índice de Puntualidad'!$J$66</c:f>
              <c:strCache>
                <c:ptCount val="1"/>
                <c:pt idx="0">
                  <c:v>United Airlines, Inc.</c:v>
                </c:pt>
              </c:strCache>
            </c:strRef>
          </c:cat>
          <c:val>
            <c:numRef>
              <c:f>'Gráficos Índice de Puntualidad'!$M$66</c:f>
              <c:numCache>
                <c:formatCode>0%</c:formatCode>
                <c:ptCount val="1"/>
                <c:pt idx="0">
                  <c:v>0.91948470209339772</c:v>
                </c:pt>
              </c:numCache>
            </c:numRef>
          </c:val>
        </c:ser>
        <c:dLbls>
          <c:showLegendKey val="0"/>
          <c:showVal val="0"/>
          <c:showCatName val="0"/>
          <c:showSerName val="0"/>
          <c:showPercent val="0"/>
          <c:showBubbleSize val="0"/>
        </c:dLbls>
        <c:gapWidth val="150"/>
        <c:axId val="525083592"/>
        <c:axId val="525083984"/>
      </c:barChart>
      <c:catAx>
        <c:axId val="525083592"/>
        <c:scaling>
          <c:orientation val="minMax"/>
        </c:scaling>
        <c:delete val="0"/>
        <c:axPos val="b"/>
        <c:numFmt formatCode="General" sourceLinked="1"/>
        <c:majorTickMark val="out"/>
        <c:minorTickMark val="none"/>
        <c:tickLblPos val="nextTo"/>
        <c:txPr>
          <a:bodyPr rot="0" vert="horz"/>
          <a:lstStyle/>
          <a:p>
            <a:pPr>
              <a:defRPr/>
            </a:pPr>
            <a:endParaRPr lang="es-MX"/>
          </a:p>
        </c:txPr>
        <c:crossAx val="525083984"/>
        <c:crosses val="autoZero"/>
        <c:auto val="1"/>
        <c:lblAlgn val="ctr"/>
        <c:lblOffset val="100"/>
        <c:noMultiLvlLbl val="0"/>
      </c:catAx>
      <c:valAx>
        <c:axId val="525083984"/>
        <c:scaling>
          <c:orientation val="minMax"/>
          <c:max val="1"/>
          <c:min val="0"/>
        </c:scaling>
        <c:delete val="0"/>
        <c:axPos val="l"/>
        <c:majorGridlines/>
        <c:numFmt formatCode="0%" sourceLinked="1"/>
        <c:majorTickMark val="out"/>
        <c:minorTickMark val="none"/>
        <c:tickLblPos val="nextTo"/>
        <c:crossAx val="525083592"/>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b="1" i="0" baseline="0">
                <a:effectLst/>
              </a:rPr>
              <a:t>% de Operaciones a Tiempo - Promedio </a:t>
            </a:r>
            <a:endParaRPr lang="es-MX" sz="1400">
              <a:effectLst/>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Puntualidad'!$A$13</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Puntualidad'!$B$12:$M$12</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Puntualidad'!$B$13:$M$13</c:f>
              <c:numCache>
                <c:formatCode>0%</c:formatCode>
                <c:ptCount val="12"/>
                <c:pt idx="0">
                  <c:v>0.82643427186533736</c:v>
                </c:pt>
                <c:pt idx="1">
                  <c:v>0.87557995669656674</c:v>
                </c:pt>
                <c:pt idx="2">
                  <c:v>0.78977782618466441</c:v>
                </c:pt>
                <c:pt idx="3">
                  <c:v>0.83853441165689158</c:v>
                </c:pt>
                <c:pt idx="4">
                  <c:v>0.74318371455093502</c:v>
                </c:pt>
                <c:pt idx="5">
                  <c:v>0.74625129937629942</c:v>
                </c:pt>
                <c:pt idx="6">
                  <c:v>0.6684930937184258</c:v>
                </c:pt>
                <c:pt idx="7">
                  <c:v>0.73283270427814839</c:v>
                </c:pt>
                <c:pt idx="8">
                  <c:v>0.68648261745085515</c:v>
                </c:pt>
                <c:pt idx="9">
                  <c:v>0.67836971869229934</c:v>
                </c:pt>
                <c:pt idx="10">
                  <c:v>0.64353107344632765</c:v>
                </c:pt>
                <c:pt idx="11">
                  <c:v>0.67836971869229934</c:v>
                </c:pt>
              </c:numCache>
            </c:numRef>
          </c:val>
          <c:smooth val="0"/>
        </c:ser>
        <c:ser>
          <c:idx val="1"/>
          <c:order val="1"/>
          <c:tx>
            <c:strRef>
              <c:f>'Gráficos Índice de Puntualidad'!$A$14</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Puntualidad'!$B$12:$M$12</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Puntualidad'!$B$14:$M$14</c:f>
              <c:numCache>
                <c:formatCode>0%</c:formatCode>
                <c:ptCount val="12"/>
                <c:pt idx="0">
                  <c:v>0.8833333333333333</c:v>
                </c:pt>
                <c:pt idx="1">
                  <c:v>0.87931034482758619</c:v>
                </c:pt>
                <c:pt idx="2">
                  <c:v>0.90322580645161288</c:v>
                </c:pt>
                <c:pt idx="3">
                  <c:v>0.96666666666666667</c:v>
                </c:pt>
                <c:pt idx="4">
                  <c:v>0.93548387096774199</c:v>
                </c:pt>
                <c:pt idx="5">
                  <c:v>0.83333333333333337</c:v>
                </c:pt>
                <c:pt idx="6">
                  <c:v>0.90322580645161288</c:v>
                </c:pt>
                <c:pt idx="7">
                  <c:v>0.90740740740740744</c:v>
                </c:pt>
                <c:pt idx="8">
                  <c:v>0.97727272727272729</c:v>
                </c:pt>
                <c:pt idx="9">
                  <c:v>1</c:v>
                </c:pt>
                <c:pt idx="10">
                  <c:v>0.88636363636363635</c:v>
                </c:pt>
                <c:pt idx="11">
                  <c:v>1</c:v>
                </c:pt>
              </c:numCache>
            </c:numRef>
          </c:val>
          <c:smooth val="0"/>
        </c:ser>
        <c:dLbls>
          <c:showLegendKey val="0"/>
          <c:showVal val="0"/>
          <c:showCatName val="0"/>
          <c:showSerName val="0"/>
          <c:showPercent val="0"/>
          <c:showBubbleSize val="0"/>
        </c:dLbls>
        <c:marker val="1"/>
        <c:smooth val="0"/>
        <c:axId val="525084768"/>
        <c:axId val="525085160"/>
      </c:lineChart>
      <c:catAx>
        <c:axId val="525084768"/>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525085160"/>
        <c:crosses val="autoZero"/>
        <c:auto val="1"/>
        <c:lblAlgn val="ctr"/>
        <c:lblOffset val="100"/>
        <c:noMultiLvlLbl val="0"/>
      </c:catAx>
      <c:valAx>
        <c:axId val="525085160"/>
        <c:scaling>
          <c:orientation val="minMax"/>
          <c:max val="1"/>
          <c:min val="0"/>
        </c:scaling>
        <c:delete val="0"/>
        <c:axPos val="l"/>
        <c:majorGridlines>
          <c:spPr>
            <a:ln>
              <a:solidFill>
                <a:schemeClr val="bg1">
                  <a:lumMod val="65000"/>
                </a:schemeClr>
              </a:solidFill>
              <a:prstDash val="sysDot"/>
            </a:ln>
          </c:spPr>
        </c:majorGridlines>
        <c:numFmt formatCode="0%" sourceLinked="1"/>
        <c:majorTickMark val="out"/>
        <c:minorTickMark val="none"/>
        <c:tickLblPos val="nextTo"/>
        <c:spPr>
          <a:ln>
            <a:prstDash val="sysDash"/>
          </a:ln>
        </c:spPr>
        <c:crossAx val="525084768"/>
        <c:crosses val="autoZero"/>
        <c:crossBetween val="between"/>
        <c:majorUnit val="0.1"/>
      </c:valAx>
    </c:plotArea>
    <c:legend>
      <c:legendPos val="b"/>
      <c:layout>
        <c:manualLayout>
          <c:xMode val="edge"/>
          <c:yMode val="edge"/>
          <c:x val="9.3954373324242391E-2"/>
          <c:y val="0.92442134459467462"/>
          <c:w val="0.80819074997159079"/>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a:latin typeface="Arial" pitchFamily="34" charset="0"/>
                <a:cs typeface="Arial" pitchFamily="34" charset="0"/>
              </a:rPr>
              <a:t>Índice</a:t>
            </a:r>
            <a:r>
              <a:rPr lang="es-MX" sz="1400" baseline="0">
                <a:latin typeface="Arial" pitchFamily="34" charset="0"/>
                <a:cs typeface="Arial" pitchFamily="34" charset="0"/>
              </a:rPr>
              <a:t> de Puntualidad - Promedio</a:t>
            </a:r>
            <a:endParaRPr lang="es-MX" sz="1400">
              <a:latin typeface="Arial" pitchFamily="34" charset="0"/>
              <a:cs typeface="Arial" pitchFamily="34" charset="0"/>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Puntualidad'!$A$7</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Puntualidad'!$B$7:$M$7</c:f>
              <c:numCache>
                <c:formatCode>0.0%</c:formatCode>
                <c:ptCount val="12"/>
                <c:pt idx="0">
                  <c:v>0.95828863507288453</c:v>
                </c:pt>
                <c:pt idx="1">
                  <c:v>0.97324466439839163</c:v>
                </c:pt>
                <c:pt idx="2">
                  <c:v>0.91509949370911126</c:v>
                </c:pt>
                <c:pt idx="3">
                  <c:v>0.97628299120234607</c:v>
                </c:pt>
                <c:pt idx="4">
                  <c:v>0.90192405713661206</c:v>
                </c:pt>
                <c:pt idx="5">
                  <c:v>0.93762344074844073</c:v>
                </c:pt>
                <c:pt idx="6">
                  <c:v>0.88846062618595822</c:v>
                </c:pt>
                <c:pt idx="7">
                  <c:v>0.92014613711396931</c:v>
                </c:pt>
                <c:pt idx="8">
                  <c:v>0.86076163419913421</c:v>
                </c:pt>
                <c:pt idx="9">
                  <c:v>0.93469099598131855</c:v>
                </c:pt>
                <c:pt idx="10">
                  <c:v>0.9394350282485876</c:v>
                </c:pt>
                <c:pt idx="11">
                  <c:v>0.93469099598131855</c:v>
                </c:pt>
              </c:numCache>
            </c:numRef>
          </c:val>
          <c:smooth val="0"/>
        </c:ser>
        <c:ser>
          <c:idx val="1"/>
          <c:order val="1"/>
          <c:tx>
            <c:strRef>
              <c:f>'Gráficos Índice de Puntualidad'!$A$8</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Puntualidad'!$B$8:$M$8</c:f>
              <c:numCache>
                <c:formatCode>0.0%</c:formatCode>
                <c:ptCount val="12"/>
                <c:pt idx="0">
                  <c:v>0.8833333333333333</c:v>
                </c:pt>
                <c:pt idx="1">
                  <c:v>0.87931034482758619</c:v>
                </c:pt>
                <c:pt idx="2">
                  <c:v>0.93548387096774199</c:v>
                </c:pt>
                <c:pt idx="3">
                  <c:v>1</c:v>
                </c:pt>
                <c:pt idx="4">
                  <c:v>0.967741935483871</c:v>
                </c:pt>
                <c:pt idx="5">
                  <c:v>0.9</c:v>
                </c:pt>
                <c:pt idx="6">
                  <c:v>0.90322580645161288</c:v>
                </c:pt>
                <c:pt idx="7">
                  <c:v>1</c:v>
                </c:pt>
                <c:pt idx="8">
                  <c:v>0.97727272727272729</c:v>
                </c:pt>
                <c:pt idx="9">
                  <c:v>1</c:v>
                </c:pt>
                <c:pt idx="10">
                  <c:v>0.93181818181818188</c:v>
                </c:pt>
                <c:pt idx="11">
                  <c:v>1</c:v>
                </c:pt>
              </c:numCache>
            </c:numRef>
          </c:val>
          <c:smooth val="0"/>
        </c:ser>
        <c:dLbls>
          <c:showLegendKey val="0"/>
          <c:showVal val="0"/>
          <c:showCatName val="0"/>
          <c:showSerName val="0"/>
          <c:showPercent val="0"/>
          <c:showBubbleSize val="0"/>
        </c:dLbls>
        <c:marker val="1"/>
        <c:smooth val="0"/>
        <c:axId val="525085944"/>
        <c:axId val="525086336"/>
      </c:lineChart>
      <c:catAx>
        <c:axId val="525085944"/>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525086336"/>
        <c:crosses val="autoZero"/>
        <c:auto val="1"/>
        <c:lblAlgn val="ctr"/>
        <c:lblOffset val="100"/>
        <c:noMultiLvlLbl val="0"/>
      </c:catAx>
      <c:valAx>
        <c:axId val="525086336"/>
        <c:scaling>
          <c:orientation val="minMax"/>
          <c:max val="1"/>
          <c:min val="0"/>
        </c:scaling>
        <c:delete val="0"/>
        <c:axPos val="l"/>
        <c:majorGridlines>
          <c:spPr>
            <a:ln>
              <a:solidFill>
                <a:schemeClr val="bg1">
                  <a:lumMod val="65000"/>
                </a:schemeClr>
              </a:solidFill>
              <a:prstDash val="sysDot"/>
            </a:ln>
          </c:spPr>
        </c:majorGridlines>
        <c:numFmt formatCode="0.0%" sourceLinked="1"/>
        <c:majorTickMark val="out"/>
        <c:minorTickMark val="none"/>
        <c:tickLblPos val="nextTo"/>
        <c:spPr>
          <a:ln>
            <a:prstDash val="sysDash"/>
          </a:ln>
        </c:spPr>
        <c:crossAx val="525085944"/>
        <c:crosses val="autoZero"/>
        <c:crossBetween val="between"/>
      </c:valAx>
    </c:plotArea>
    <c:legend>
      <c:legendPos val="b"/>
      <c:layout>
        <c:manualLayout>
          <c:xMode val="edge"/>
          <c:yMode val="edge"/>
          <c:x val="8.9854953195398518E-2"/>
          <c:y val="0.92024178271807111"/>
          <c:w val="0.82028993774712911"/>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anuales en el Aeropuerto de Ciudad del Carmen 2016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50000"/>
                  <a:lumOff val="50000"/>
                </a:schemeClr>
              </a:solidFill>
              <a:ln w="19050">
                <a:solidFill>
                  <a:schemeClr val="lt1"/>
                </a:solidFill>
              </a:ln>
              <a:effectLst/>
            </c:spPr>
          </c:dPt>
          <c:dPt>
            <c:idx val="1"/>
            <c:bubble3D val="0"/>
            <c:explosion val="1"/>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2.218282218999729E-2"/>
                  <c:y val="-0.18749682113798094"/>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manualLayout>
                      <c:w val="0.11180297773122945"/>
                      <c:h val="0.13424790037570211"/>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7"/>
                <c:pt idx="0">
                  <c:v>Operaciones a Tiempo</c:v>
                </c:pt>
                <c:pt idx="1">
                  <c:v>Operaciones Imputables</c:v>
                </c:pt>
                <c:pt idx="2">
                  <c:v>Control De Flujo Seneam</c:v>
                </c:pt>
                <c:pt idx="3">
                  <c:v>Suministro Combustible</c:v>
                </c:pt>
                <c:pt idx="4">
                  <c:v>Meteorologia</c:v>
                </c:pt>
                <c:pt idx="5">
                  <c:v>Infraestructura Aeroportuaria</c:v>
                </c:pt>
                <c:pt idx="6">
                  <c:v>Varios</c:v>
                </c:pt>
              </c:strCache>
            </c:strRef>
          </c:cat>
          <c:val>
            <c:numRef>
              <c:f>'Graficas Demoras'!$E$3:$E$9</c:f>
              <c:numCache>
                <c:formatCode>_-* #,##0_-;\-* #,##0_-;_-* "-"??_-;_-@_-</c:formatCode>
                <c:ptCount val="7"/>
                <c:pt idx="0">
                  <c:v>4601</c:v>
                </c:pt>
                <c:pt idx="1">
                  <c:v>441</c:v>
                </c:pt>
                <c:pt idx="2">
                  <c:v>985</c:v>
                </c:pt>
                <c:pt idx="3">
                  <c:v>74</c:v>
                </c:pt>
                <c:pt idx="4">
                  <c:v>88</c:v>
                </c:pt>
                <c:pt idx="5">
                  <c:v>1</c:v>
                </c:pt>
                <c:pt idx="6">
                  <c:v>15</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57150</xdr:colOff>
      <xdr:row>37</xdr:row>
      <xdr:rowOff>89647</xdr:rowOff>
    </xdr:from>
    <xdr:to>
      <xdr:col>7</xdr:col>
      <xdr:colOff>361951</xdr:colOff>
      <xdr:row>59</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7</xdr:col>
      <xdr:colOff>304801</xdr:colOff>
      <xdr:row>78</xdr:row>
      <xdr:rowOff>90488</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739588</xdr:colOff>
      <xdr:row>17</xdr:row>
      <xdr:rowOff>145676</xdr:rowOff>
    </xdr:from>
    <xdr:to>
      <xdr:col>16</xdr:col>
      <xdr:colOff>371156</xdr:colOff>
      <xdr:row>37</xdr:row>
      <xdr:rowOff>91449</xdr:rowOff>
    </xdr:to>
    <xdr:graphicFrame macro="">
      <xdr:nvGraphicFramePr>
        <xdr:cNvPr id="6"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11207</xdr:colOff>
      <xdr:row>17</xdr:row>
      <xdr:rowOff>145676</xdr:rowOff>
    </xdr:from>
    <xdr:to>
      <xdr:col>7</xdr:col>
      <xdr:colOff>420783</xdr:colOff>
      <xdr:row>37</xdr:row>
      <xdr:rowOff>46625</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2797.49930891204" createdVersion="5" refreshedVersion="5" minRefreshableVersion="3" recordCount="34">
  <cacheSource type="worksheet">
    <worksheetSource ref="A3:P37" sheet="base 2" r:id="rId2"/>
  </cacheSource>
  <cacheFields count="16">
    <cacheField name="Empresa" numFmtId="0">
      <sharedItems count="5">
        <s v="Aeromar"/>
        <s v="Aeroméxico Connect (Aerolitoral)"/>
        <s v="Interjet (ABC Aerolíneas)"/>
        <s v="Transportes Aéreos Regionales (TAR)"/>
        <s v="United Airlines, Inc."/>
      </sharedItems>
    </cacheField>
    <cacheField name="Nacionalidad" numFmtId="0">
      <sharedItems count="2">
        <s v="Mexicanas"/>
        <s v="Norte América"/>
      </sharedItems>
    </cacheField>
    <cacheField name="Tipo de Demora" numFmtId="0">
      <sharedItems count="2">
        <s v="Imputable"/>
        <s v="No Imputable"/>
      </sharedItems>
    </cacheField>
    <cacheField name="Causas" numFmtId="0">
      <sharedItems count="14">
        <s v="MANTENIMIENTO AERONAVES*"/>
        <s v="OPERACIONES AEROLINEA*"/>
        <s v="METEOROLOGIA"/>
        <s v="CARGA*"/>
        <s v="COMISARIATO*"/>
        <s v="TRAFICO/DOCUMENTACION*"/>
        <s v="TRIPULACIONES*"/>
        <s v="AEROCARES"/>
        <s v="COMBUSTIBLES"/>
        <s v="PASILLOS"/>
        <s v="REPERCUCIONES POR UN TERCERO"/>
        <s v="CONTROL DE FLUJO SENEAM"/>
        <s v="SUMINISTRO COMBUSTIBLE"/>
        <s v="INFRAESTRUCTURA AEROPORTUARIA"/>
      </sharedItems>
    </cacheField>
    <cacheField name="Ene" numFmtId="0">
      <sharedItems containsSemiMixedTypes="0" containsString="0" containsNumber="1" containsInteger="1" minValue="0" maxValue="47"/>
    </cacheField>
    <cacheField name="Feb" numFmtId="0">
      <sharedItems containsSemiMixedTypes="0" containsString="0" containsNumber="1" containsInteger="1" minValue="0" maxValue="34"/>
    </cacheField>
    <cacheField name="Mar" numFmtId="0">
      <sharedItems containsSemiMixedTypes="0" containsString="0" containsNumber="1" containsInteger="1" minValue="0" maxValue="51"/>
    </cacheField>
    <cacheField name="Abr" numFmtId="0">
      <sharedItems containsSemiMixedTypes="0" containsString="0" containsNumber="1" containsInteger="1" minValue="0" maxValue="48"/>
    </cacheField>
    <cacheField name="May" numFmtId="0">
      <sharedItems containsSemiMixedTypes="0" containsString="0" containsNumber="1" containsInteger="1" minValue="0" maxValue="59"/>
    </cacheField>
    <cacheField name="Jun" numFmtId="0">
      <sharedItems containsSemiMixedTypes="0" containsString="0" containsNumber="1" containsInteger="1" minValue="0" maxValue="67"/>
    </cacheField>
    <cacheField name="Jul" numFmtId="0">
      <sharedItems containsSemiMixedTypes="0" containsString="0" containsNumber="1" containsInteger="1" minValue="0" maxValue="83"/>
    </cacheField>
    <cacheField name="Aug" numFmtId="0">
      <sharedItems containsSemiMixedTypes="0" containsString="0" containsNumber="1" containsInteger="1" minValue="0" maxValue="81"/>
    </cacheField>
    <cacheField name="Sep" numFmtId="0">
      <sharedItems containsSemiMixedTypes="0" containsString="0" containsNumber="1" containsInteger="1" minValue="0" maxValue="70"/>
    </cacheField>
    <cacheField name="Oct" numFmtId="0">
      <sharedItems containsSemiMixedTypes="0" containsString="0" containsNumber="1" containsInteger="1" minValue="0" maxValue="76"/>
    </cacheField>
    <cacheField name="Nov" numFmtId="0">
      <sharedItems containsSemiMixedTypes="0" containsString="0" containsNumber="1" containsInteger="1" minValue="0" maxValue="80"/>
    </cacheField>
    <cacheField name="Dec" numFmtId="0">
      <sharedItems containsSemiMixedTypes="0" containsString="0" containsNumber="1" containsInteger="1" minValue="0" maxValue="7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
  <r>
    <x v="0"/>
    <x v="0"/>
    <x v="0"/>
    <x v="0"/>
    <n v="0"/>
    <n v="0"/>
    <n v="0"/>
    <n v="0"/>
    <n v="2"/>
    <n v="0"/>
    <n v="0"/>
    <n v="0"/>
    <n v="0"/>
    <n v="0"/>
    <n v="0"/>
    <n v="0"/>
  </r>
  <r>
    <x v="0"/>
    <x v="0"/>
    <x v="0"/>
    <x v="1"/>
    <n v="4"/>
    <n v="0"/>
    <n v="2"/>
    <n v="0"/>
    <n v="0"/>
    <n v="2"/>
    <n v="3"/>
    <n v="6"/>
    <n v="2"/>
    <n v="0"/>
    <n v="0"/>
    <n v="0"/>
  </r>
  <r>
    <x v="0"/>
    <x v="0"/>
    <x v="1"/>
    <x v="2"/>
    <n v="0"/>
    <n v="0"/>
    <n v="0"/>
    <n v="0"/>
    <n v="0"/>
    <n v="0"/>
    <n v="3"/>
    <n v="0"/>
    <n v="0"/>
    <n v="0"/>
    <n v="0"/>
    <n v="0"/>
  </r>
  <r>
    <x v="1"/>
    <x v="0"/>
    <x v="0"/>
    <x v="3"/>
    <n v="0"/>
    <n v="0"/>
    <n v="1"/>
    <n v="0"/>
    <n v="0"/>
    <n v="0"/>
    <n v="0"/>
    <n v="0"/>
    <n v="0"/>
    <n v="0"/>
    <n v="0"/>
    <n v="0"/>
  </r>
  <r>
    <x v="1"/>
    <x v="0"/>
    <x v="0"/>
    <x v="4"/>
    <n v="0"/>
    <n v="0"/>
    <n v="0"/>
    <n v="0"/>
    <n v="0"/>
    <n v="0"/>
    <n v="1"/>
    <n v="0"/>
    <n v="0"/>
    <n v="0"/>
    <n v="0"/>
    <n v="0"/>
  </r>
  <r>
    <x v="1"/>
    <x v="0"/>
    <x v="0"/>
    <x v="0"/>
    <n v="0"/>
    <n v="4"/>
    <n v="4"/>
    <n v="5"/>
    <n v="2"/>
    <n v="7"/>
    <n v="0"/>
    <n v="6"/>
    <n v="8"/>
    <n v="8"/>
    <n v="1"/>
    <n v="8"/>
  </r>
  <r>
    <x v="1"/>
    <x v="0"/>
    <x v="0"/>
    <x v="1"/>
    <n v="6"/>
    <n v="6"/>
    <n v="5"/>
    <n v="4"/>
    <n v="11"/>
    <n v="15"/>
    <n v="7"/>
    <n v="3"/>
    <n v="3"/>
    <n v="4"/>
    <n v="3"/>
    <n v="4"/>
  </r>
  <r>
    <x v="1"/>
    <x v="0"/>
    <x v="0"/>
    <x v="5"/>
    <n v="0"/>
    <n v="0"/>
    <n v="0"/>
    <n v="0"/>
    <n v="5"/>
    <n v="0"/>
    <n v="0"/>
    <n v="0"/>
    <n v="2"/>
    <n v="0"/>
    <n v="0"/>
    <n v="0"/>
  </r>
  <r>
    <x v="1"/>
    <x v="0"/>
    <x v="0"/>
    <x v="6"/>
    <n v="12"/>
    <n v="4"/>
    <n v="3"/>
    <n v="3"/>
    <n v="14"/>
    <n v="5"/>
    <n v="3"/>
    <n v="12"/>
    <n v="7"/>
    <n v="4"/>
    <n v="8"/>
    <n v="4"/>
  </r>
  <r>
    <x v="1"/>
    <x v="0"/>
    <x v="1"/>
    <x v="7"/>
    <n v="0"/>
    <n v="0"/>
    <n v="0"/>
    <n v="1"/>
    <n v="1"/>
    <n v="0"/>
    <n v="3"/>
    <n v="0"/>
    <n v="0"/>
    <n v="0"/>
    <n v="0"/>
    <n v="0"/>
  </r>
  <r>
    <x v="1"/>
    <x v="0"/>
    <x v="1"/>
    <x v="8"/>
    <n v="0"/>
    <n v="0"/>
    <n v="0"/>
    <n v="0"/>
    <n v="0"/>
    <n v="0"/>
    <n v="0"/>
    <n v="1"/>
    <n v="0"/>
    <n v="0"/>
    <n v="0"/>
    <n v="0"/>
  </r>
  <r>
    <x v="1"/>
    <x v="0"/>
    <x v="1"/>
    <x v="2"/>
    <n v="9"/>
    <n v="5"/>
    <n v="2"/>
    <n v="1"/>
    <n v="2"/>
    <n v="5"/>
    <n v="3"/>
    <n v="5"/>
    <n v="3"/>
    <n v="0"/>
    <n v="5"/>
    <n v="0"/>
  </r>
  <r>
    <x v="1"/>
    <x v="0"/>
    <x v="1"/>
    <x v="9"/>
    <n v="0"/>
    <n v="0"/>
    <n v="0"/>
    <n v="0"/>
    <n v="0"/>
    <n v="1"/>
    <n v="1"/>
    <n v="0"/>
    <n v="0"/>
    <n v="0"/>
    <n v="0"/>
    <n v="0"/>
  </r>
  <r>
    <x v="1"/>
    <x v="0"/>
    <x v="1"/>
    <x v="10"/>
    <n v="0"/>
    <n v="0"/>
    <n v="0"/>
    <n v="0"/>
    <n v="2"/>
    <n v="0"/>
    <n v="1"/>
    <n v="0"/>
    <n v="0"/>
    <n v="0"/>
    <n v="0"/>
    <n v="0"/>
  </r>
  <r>
    <x v="1"/>
    <x v="0"/>
    <x v="1"/>
    <x v="11"/>
    <n v="20"/>
    <n v="17"/>
    <n v="26"/>
    <n v="35"/>
    <n v="32"/>
    <n v="37"/>
    <n v="23"/>
    <n v="10"/>
    <n v="9"/>
    <n v="0"/>
    <n v="0"/>
    <n v="0"/>
  </r>
  <r>
    <x v="1"/>
    <x v="0"/>
    <x v="1"/>
    <x v="12"/>
    <n v="0"/>
    <n v="0"/>
    <n v="0"/>
    <n v="0"/>
    <n v="0"/>
    <n v="0"/>
    <n v="0"/>
    <n v="0"/>
    <n v="0"/>
    <n v="24"/>
    <n v="26"/>
    <n v="24"/>
  </r>
  <r>
    <x v="2"/>
    <x v="0"/>
    <x v="0"/>
    <x v="0"/>
    <n v="0"/>
    <n v="0"/>
    <n v="0"/>
    <n v="0"/>
    <n v="0"/>
    <n v="0"/>
    <n v="2"/>
    <n v="1"/>
    <n v="0"/>
    <n v="2"/>
    <n v="0"/>
    <n v="2"/>
  </r>
  <r>
    <x v="2"/>
    <x v="0"/>
    <x v="0"/>
    <x v="1"/>
    <n v="0"/>
    <n v="5"/>
    <n v="6"/>
    <n v="0"/>
    <n v="6"/>
    <n v="1"/>
    <n v="0"/>
    <n v="0"/>
    <n v="0"/>
    <n v="0"/>
    <n v="0"/>
    <n v="0"/>
  </r>
  <r>
    <x v="2"/>
    <x v="0"/>
    <x v="0"/>
    <x v="5"/>
    <n v="0"/>
    <n v="0"/>
    <n v="0"/>
    <n v="0"/>
    <n v="2"/>
    <n v="0"/>
    <n v="0"/>
    <n v="0"/>
    <n v="0"/>
    <n v="0"/>
    <n v="0"/>
    <n v="0"/>
  </r>
  <r>
    <x v="2"/>
    <x v="0"/>
    <x v="0"/>
    <x v="6"/>
    <n v="0"/>
    <n v="0"/>
    <n v="0"/>
    <n v="0"/>
    <n v="2"/>
    <n v="1"/>
    <n v="0"/>
    <n v="0"/>
    <n v="0"/>
    <n v="0"/>
    <n v="0"/>
    <n v="0"/>
  </r>
  <r>
    <x v="2"/>
    <x v="0"/>
    <x v="1"/>
    <x v="13"/>
    <n v="0"/>
    <n v="0"/>
    <n v="0"/>
    <n v="0"/>
    <n v="0"/>
    <n v="1"/>
    <n v="0"/>
    <n v="0"/>
    <n v="0"/>
    <n v="0"/>
    <n v="0"/>
    <n v="0"/>
  </r>
  <r>
    <x v="2"/>
    <x v="0"/>
    <x v="1"/>
    <x v="2"/>
    <n v="3"/>
    <n v="1"/>
    <n v="0"/>
    <n v="0"/>
    <n v="1"/>
    <n v="2"/>
    <n v="2"/>
    <n v="6"/>
    <n v="3"/>
    <n v="0"/>
    <n v="0"/>
    <n v="0"/>
  </r>
  <r>
    <x v="2"/>
    <x v="0"/>
    <x v="1"/>
    <x v="10"/>
    <n v="0"/>
    <n v="0"/>
    <n v="0"/>
    <n v="1"/>
    <n v="1"/>
    <n v="0"/>
    <n v="0"/>
    <n v="0"/>
    <n v="0"/>
    <n v="0"/>
    <n v="0"/>
    <n v="0"/>
  </r>
  <r>
    <x v="2"/>
    <x v="0"/>
    <x v="1"/>
    <x v="11"/>
    <n v="47"/>
    <n v="34"/>
    <n v="51"/>
    <n v="48"/>
    <n v="59"/>
    <n v="67"/>
    <n v="83"/>
    <n v="81"/>
    <n v="70"/>
    <n v="76"/>
    <n v="80"/>
    <n v="76"/>
  </r>
  <r>
    <x v="3"/>
    <x v="0"/>
    <x v="0"/>
    <x v="3"/>
    <n v="0"/>
    <n v="0"/>
    <n v="1"/>
    <n v="0"/>
    <n v="0"/>
    <n v="0"/>
    <n v="0"/>
    <n v="1"/>
    <n v="0"/>
    <n v="0"/>
    <n v="0"/>
    <n v="0"/>
  </r>
  <r>
    <x v="3"/>
    <x v="0"/>
    <x v="0"/>
    <x v="0"/>
    <n v="4"/>
    <n v="0"/>
    <n v="6"/>
    <n v="1"/>
    <n v="1"/>
    <n v="0"/>
    <n v="0"/>
    <n v="0"/>
    <n v="1"/>
    <n v="0"/>
    <n v="0"/>
    <n v="0"/>
  </r>
  <r>
    <x v="3"/>
    <x v="0"/>
    <x v="0"/>
    <x v="1"/>
    <n v="0"/>
    <n v="0"/>
    <n v="16"/>
    <n v="4"/>
    <n v="14"/>
    <n v="6"/>
    <n v="38"/>
    <n v="16"/>
    <n v="16"/>
    <n v="8"/>
    <n v="4"/>
    <n v="8"/>
  </r>
  <r>
    <x v="3"/>
    <x v="0"/>
    <x v="1"/>
    <x v="2"/>
    <n v="0"/>
    <n v="0"/>
    <n v="0"/>
    <n v="0"/>
    <n v="2"/>
    <n v="0"/>
    <n v="0"/>
    <n v="4"/>
    <n v="2"/>
    <n v="2"/>
    <n v="0"/>
    <n v="2"/>
  </r>
  <r>
    <x v="3"/>
    <x v="0"/>
    <x v="1"/>
    <x v="11"/>
    <n v="0"/>
    <n v="0"/>
    <n v="0"/>
    <n v="0"/>
    <n v="0"/>
    <n v="4"/>
    <n v="0"/>
    <n v="0"/>
    <n v="0"/>
    <n v="0"/>
    <n v="0"/>
    <n v="0"/>
  </r>
  <r>
    <x v="4"/>
    <x v="1"/>
    <x v="0"/>
    <x v="0"/>
    <n v="1"/>
    <n v="2"/>
    <n v="0"/>
    <n v="0"/>
    <n v="0"/>
    <n v="3"/>
    <n v="2"/>
    <n v="0"/>
    <n v="1"/>
    <n v="0"/>
    <n v="0"/>
    <n v="0"/>
  </r>
  <r>
    <x v="4"/>
    <x v="1"/>
    <x v="0"/>
    <x v="1"/>
    <n v="4"/>
    <n v="5"/>
    <n v="2"/>
    <n v="0"/>
    <n v="2"/>
    <n v="3"/>
    <n v="1"/>
    <n v="0"/>
    <n v="0"/>
    <n v="0"/>
    <n v="3"/>
    <n v="0"/>
  </r>
  <r>
    <x v="4"/>
    <x v="1"/>
    <x v="0"/>
    <x v="6"/>
    <n v="2"/>
    <n v="0"/>
    <n v="2"/>
    <n v="0"/>
    <n v="0"/>
    <n v="0"/>
    <n v="0"/>
    <n v="0"/>
    <n v="0"/>
    <n v="0"/>
    <n v="0"/>
    <n v="0"/>
  </r>
  <r>
    <x v="4"/>
    <x v="1"/>
    <x v="1"/>
    <x v="2"/>
    <n v="0"/>
    <n v="0"/>
    <n v="2"/>
    <n v="2"/>
    <n v="0"/>
    <n v="4"/>
    <n v="0"/>
    <n v="5"/>
    <n v="0"/>
    <n v="0"/>
    <n v="2"/>
    <n v="0"/>
  </r>
  <r>
    <x v="4"/>
    <x v="1"/>
    <x v="1"/>
    <x v="10"/>
    <n v="0"/>
    <n v="0"/>
    <n v="0"/>
    <n v="0"/>
    <n v="2"/>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685"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22" firstHeaderRow="0" firstDataRow="1" firstDataCol="1" rowPageCount="2" colPageCount="1"/>
  <pivotFields count="16">
    <pivotField axis="axisPage" showAll="0" sortType="ascending">
      <items count="6">
        <item x="0"/>
        <item x="1"/>
        <item x="2"/>
        <item x="3"/>
        <item x="4"/>
        <item t="default"/>
      </items>
    </pivotField>
    <pivotField axis="axisPage" showAll="0">
      <items count="3">
        <item x="0"/>
        <item x="1"/>
        <item t="default"/>
      </items>
    </pivotField>
    <pivotField axis="axisRow" showAll="0">
      <items count="3">
        <item x="0"/>
        <item x="1"/>
        <item t="default"/>
      </items>
    </pivotField>
    <pivotField axis="axisRow" showAll="0" sortType="descending">
      <items count="15">
        <item x="0"/>
        <item x="5"/>
        <item x="1"/>
        <item x="10"/>
        <item x="2"/>
        <item x="3"/>
        <item x="4"/>
        <item x="6"/>
        <item x="7"/>
        <item x="8"/>
        <item x="9"/>
        <item x="11"/>
        <item x="12"/>
        <item x="13"/>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7">
    <i>
      <x/>
    </i>
    <i r="1">
      <x v="2"/>
    </i>
    <i r="1">
      <x/>
    </i>
    <i r="1">
      <x v="7"/>
    </i>
    <i r="1">
      <x v="6"/>
    </i>
    <i r="1">
      <x v="1"/>
    </i>
    <i r="1">
      <x v="5"/>
    </i>
    <i>
      <x v="1"/>
    </i>
    <i r="1">
      <x v="11"/>
    </i>
    <i r="1">
      <x v="12"/>
    </i>
    <i r="1">
      <x v="4"/>
    </i>
    <i r="1">
      <x v="10"/>
    </i>
    <i r="1">
      <x v="13"/>
    </i>
    <i r="1">
      <x v="8"/>
    </i>
    <i r="1">
      <x v="3"/>
    </i>
    <i r="1">
      <x v="9"/>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8">
      <pivotArea outline="0" collapsedLevelsAreSubtotals="1" fieldPosition="0"/>
    </format>
    <format dxfId="7">
      <pivotArea collapsedLevelsAreSubtotals="1" fieldPosition="0">
        <references count="1">
          <reference field="2" count="1">
            <x v="0"/>
          </reference>
        </references>
      </pivotArea>
    </format>
    <format dxfId="6">
      <pivotArea collapsedLevelsAreSubtotals="1" fieldPosition="0">
        <references count="2">
          <reference field="2" count="1" selected="0">
            <x v="0"/>
          </reference>
          <reference field="3" count="6">
            <x v="0"/>
            <x v="1"/>
            <x v="2"/>
            <x v="5"/>
            <x v="6"/>
            <x v="7"/>
          </reference>
        </references>
      </pivotArea>
    </format>
    <format dxfId="5">
      <pivotArea dataOnly="0" labelOnly="1" fieldPosition="0">
        <references count="1">
          <reference field="2" count="1">
            <x v="0"/>
          </reference>
        </references>
      </pivotArea>
    </format>
    <format dxfId="4">
      <pivotArea dataOnly="0" labelOnly="1" fieldPosition="0">
        <references count="2">
          <reference field="2" count="1" selected="0">
            <x v="0"/>
          </reference>
          <reference field="3" count="6">
            <x v="0"/>
            <x v="1"/>
            <x v="2"/>
            <x v="5"/>
            <x v="6"/>
            <x v="7"/>
          </reference>
        </references>
      </pivotArea>
    </format>
    <format dxfId="3">
      <pivotArea collapsedLevelsAreSubtotals="1" fieldPosition="0">
        <references count="1">
          <reference field="2" count="1">
            <x v="1"/>
          </reference>
        </references>
      </pivotArea>
    </format>
    <format dxfId="2">
      <pivotArea collapsedLevelsAreSubtotals="1" fieldPosition="0">
        <references count="2">
          <reference field="2" count="1" selected="0">
            <x v="1"/>
          </reference>
          <reference field="3" count="8">
            <x v="3"/>
            <x v="4"/>
            <x v="8"/>
            <x v="9"/>
            <x v="10"/>
            <x v="11"/>
            <x v="12"/>
            <x v="13"/>
          </reference>
        </references>
      </pivotArea>
    </format>
    <format dxfId="1">
      <pivotArea dataOnly="0" labelOnly="1" fieldPosition="0">
        <references count="1">
          <reference field="2" count="1">
            <x v="1"/>
          </reference>
        </references>
      </pivotArea>
    </format>
    <format dxfId="0">
      <pivotArea dataOnly="0" labelOnly="1" fieldPosition="0">
        <references count="2">
          <reference field="2" count="1" selected="0">
            <x v="1"/>
          </reference>
          <reference field="3" count="8">
            <x v="3"/>
            <x v="4"/>
            <x v="8"/>
            <x v="9"/>
            <x v="10"/>
            <x v="11"/>
            <x v="12"/>
            <x v="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Q22"/>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outlineLevelRow="1"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31" customWidth="1"/>
    <col min="52" max="52" width="15.5703125" style="4" customWidth="1"/>
    <col min="53" max="53" width="18" customWidth="1"/>
    <col min="54" max="55" width="14.5703125" customWidth="1"/>
    <col min="56" max="56" width="21.5703125" customWidth="1"/>
    <col min="57" max="57" width="15.5703125" style="4" customWidth="1"/>
    <col min="58" max="58" width="18" customWidth="1"/>
    <col min="59" max="60" width="14.5703125" customWidth="1"/>
    <col min="61" max="61" width="21.5703125" customWidth="1"/>
    <col min="62" max="62" width="15.5703125" style="4"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9" ht="15.75" x14ac:dyDescent="0.25">
      <c r="A1" s="8" t="s">
        <v>4</v>
      </c>
      <c r="B1" s="7"/>
      <c r="C1" s="7"/>
      <c r="D1" s="7"/>
      <c r="E1" s="7"/>
      <c r="F1" s="7"/>
      <c r="G1" s="4">
        <v>2016</v>
      </c>
      <c r="K1" s="7"/>
    </row>
    <row r="2" spans="1:69" x14ac:dyDescent="0.2">
      <c r="A2" s="9" t="s">
        <v>13</v>
      </c>
      <c r="B2" s="7"/>
      <c r="C2" s="7"/>
      <c r="D2" s="7"/>
      <c r="E2" s="7"/>
      <c r="F2" s="7"/>
      <c r="G2" s="42" t="s">
        <v>65</v>
      </c>
      <c r="K2" s="7"/>
    </row>
    <row r="3" spans="1:69" ht="15" x14ac:dyDescent="0.25">
      <c r="A3" s="48" t="s">
        <v>107</v>
      </c>
      <c r="B3" s="48"/>
      <c r="C3" s="48"/>
      <c r="D3" s="48"/>
      <c r="E3" s="46"/>
      <c r="F3" s="46"/>
      <c r="G3" s="46"/>
      <c r="K3" s="46"/>
    </row>
    <row r="4" spans="1:69" x14ac:dyDescent="0.2">
      <c r="A4" s="46"/>
      <c r="B4" s="46"/>
      <c r="C4" s="46"/>
      <c r="D4" s="46"/>
      <c r="E4" s="46"/>
      <c r="F4" s="46"/>
      <c r="G4" s="46"/>
      <c r="K4" s="46"/>
    </row>
    <row r="5" spans="1:69" ht="15" x14ac:dyDescent="0.25">
      <c r="A5" s="10" t="s">
        <v>3</v>
      </c>
      <c r="B5" s="7"/>
      <c r="C5" s="7"/>
      <c r="D5" s="7"/>
      <c r="E5" s="7"/>
      <c r="F5" s="7"/>
      <c r="G5" s="7"/>
      <c r="K5" s="7"/>
      <c r="AZ5" s="32"/>
    </row>
    <row r="6" spans="1:69" ht="12.75" customHeight="1" x14ac:dyDescent="0.2">
      <c r="A6" s="46" t="s">
        <v>33</v>
      </c>
      <c r="B6" s="7"/>
      <c r="C6" s="7"/>
      <c r="D6" s="7"/>
      <c r="E6" s="7"/>
      <c r="F6" s="7"/>
      <c r="G6" s="7"/>
      <c r="K6" s="7"/>
      <c r="BL6" s="68" t="s">
        <v>68</v>
      </c>
      <c r="BM6" s="68"/>
      <c r="BN6" s="68"/>
      <c r="BO6" s="68"/>
      <c r="BP6" s="68"/>
    </row>
    <row r="7" spans="1:69" x14ac:dyDescent="0.2">
      <c r="A7" s="70" t="s">
        <v>14</v>
      </c>
      <c r="B7" s="70" t="s">
        <v>12</v>
      </c>
      <c r="C7" s="72" t="s">
        <v>27</v>
      </c>
      <c r="D7" s="73"/>
      <c r="E7" s="73"/>
      <c r="F7" s="73"/>
      <c r="G7" s="74"/>
      <c r="H7" s="65" t="s">
        <v>17</v>
      </c>
      <c r="I7" s="66"/>
      <c r="J7" s="66"/>
      <c r="K7" s="66"/>
      <c r="L7" s="67"/>
      <c r="M7" s="72" t="s">
        <v>7</v>
      </c>
      <c r="N7" s="73"/>
      <c r="O7" s="73"/>
      <c r="P7" s="73"/>
      <c r="Q7" s="74"/>
      <c r="R7" s="65" t="s">
        <v>18</v>
      </c>
      <c r="S7" s="66"/>
      <c r="T7" s="66"/>
      <c r="U7" s="66"/>
      <c r="V7" s="67"/>
      <c r="W7" s="72" t="s">
        <v>19</v>
      </c>
      <c r="X7" s="73"/>
      <c r="Y7" s="73"/>
      <c r="Z7" s="73"/>
      <c r="AA7" s="74"/>
      <c r="AB7" s="65" t="s">
        <v>20</v>
      </c>
      <c r="AC7" s="66"/>
      <c r="AD7" s="66"/>
      <c r="AE7" s="66"/>
      <c r="AF7" s="67"/>
      <c r="AG7" s="72" t="s">
        <v>21</v>
      </c>
      <c r="AH7" s="73"/>
      <c r="AI7" s="73"/>
      <c r="AJ7" s="73"/>
      <c r="AK7" s="74"/>
      <c r="AL7" s="65" t="s">
        <v>22</v>
      </c>
      <c r="AM7" s="66"/>
      <c r="AN7" s="66"/>
      <c r="AO7" s="66"/>
      <c r="AP7" s="67"/>
      <c r="AQ7" s="72" t="s">
        <v>23</v>
      </c>
      <c r="AR7" s="73"/>
      <c r="AS7" s="73"/>
      <c r="AT7" s="73"/>
      <c r="AU7" s="74"/>
      <c r="AV7" s="65" t="s">
        <v>24</v>
      </c>
      <c r="AW7" s="66"/>
      <c r="AX7" s="66"/>
      <c r="AY7" s="66"/>
      <c r="AZ7" s="67"/>
      <c r="BA7" s="72" t="s">
        <v>25</v>
      </c>
      <c r="BB7" s="73"/>
      <c r="BC7" s="73"/>
      <c r="BD7" s="73"/>
      <c r="BE7" s="74"/>
      <c r="BF7" s="65" t="s">
        <v>26</v>
      </c>
      <c r="BG7" s="66"/>
      <c r="BH7" s="66"/>
      <c r="BI7" s="66"/>
      <c r="BJ7" s="67"/>
      <c r="BL7" s="69"/>
      <c r="BM7" s="69"/>
      <c r="BN7" s="69"/>
      <c r="BO7" s="69"/>
      <c r="BP7" s="69"/>
    </row>
    <row r="8" spans="1:69" ht="51" x14ac:dyDescent="0.2">
      <c r="A8" s="71"/>
      <c r="B8" s="71"/>
      <c r="C8" s="26" t="s">
        <v>35</v>
      </c>
      <c r="D8" s="26" t="s">
        <v>36</v>
      </c>
      <c r="E8" s="26" t="s">
        <v>37</v>
      </c>
      <c r="F8" s="26" t="s">
        <v>38</v>
      </c>
      <c r="G8" s="26" t="s">
        <v>16</v>
      </c>
      <c r="H8" s="25" t="s">
        <v>35</v>
      </c>
      <c r="I8" s="25" t="s">
        <v>36</v>
      </c>
      <c r="J8" s="25" t="s">
        <v>37</v>
      </c>
      <c r="K8" s="25" t="s">
        <v>38</v>
      </c>
      <c r="L8" s="25" t="s">
        <v>16</v>
      </c>
      <c r="M8" s="26" t="s">
        <v>35</v>
      </c>
      <c r="N8" s="26" t="s">
        <v>36</v>
      </c>
      <c r="O8" s="26" t="s">
        <v>37</v>
      </c>
      <c r="P8" s="26" t="s">
        <v>38</v>
      </c>
      <c r="Q8" s="26" t="s">
        <v>16</v>
      </c>
      <c r="R8" s="25" t="s">
        <v>35</v>
      </c>
      <c r="S8" s="25" t="s">
        <v>36</v>
      </c>
      <c r="T8" s="25" t="s">
        <v>37</v>
      </c>
      <c r="U8" s="25" t="s">
        <v>38</v>
      </c>
      <c r="V8" s="25" t="s">
        <v>16</v>
      </c>
      <c r="W8" s="26" t="s">
        <v>35</v>
      </c>
      <c r="X8" s="26" t="s">
        <v>36</v>
      </c>
      <c r="Y8" s="26" t="s">
        <v>37</v>
      </c>
      <c r="Z8" s="26" t="s">
        <v>38</v>
      </c>
      <c r="AA8" s="26" t="s">
        <v>16</v>
      </c>
      <c r="AB8" s="25" t="s">
        <v>35</v>
      </c>
      <c r="AC8" s="25" t="s">
        <v>36</v>
      </c>
      <c r="AD8" s="25" t="s">
        <v>37</v>
      </c>
      <c r="AE8" s="25" t="s">
        <v>38</v>
      </c>
      <c r="AF8" s="25" t="s">
        <v>16</v>
      </c>
      <c r="AG8" s="26" t="s">
        <v>35</v>
      </c>
      <c r="AH8" s="26" t="s">
        <v>36</v>
      </c>
      <c r="AI8" s="26" t="s">
        <v>37</v>
      </c>
      <c r="AJ8" s="26" t="s">
        <v>38</v>
      </c>
      <c r="AK8" s="26" t="s">
        <v>16</v>
      </c>
      <c r="AL8" s="25" t="s">
        <v>35</v>
      </c>
      <c r="AM8" s="25" t="s">
        <v>36</v>
      </c>
      <c r="AN8" s="25" t="s">
        <v>37</v>
      </c>
      <c r="AO8" s="25" t="s">
        <v>38</v>
      </c>
      <c r="AP8" s="25" t="s">
        <v>16</v>
      </c>
      <c r="AQ8" s="26" t="s">
        <v>35</v>
      </c>
      <c r="AR8" s="26" t="s">
        <v>36</v>
      </c>
      <c r="AS8" s="26" t="s">
        <v>37</v>
      </c>
      <c r="AT8" s="26" t="s">
        <v>38</v>
      </c>
      <c r="AU8" s="26" t="s">
        <v>16</v>
      </c>
      <c r="AV8" s="25" t="s">
        <v>35</v>
      </c>
      <c r="AW8" s="25" t="s">
        <v>36</v>
      </c>
      <c r="AX8" s="25" t="s">
        <v>37</v>
      </c>
      <c r="AY8" s="25" t="s">
        <v>38</v>
      </c>
      <c r="AZ8" s="25" t="s">
        <v>16</v>
      </c>
      <c r="BA8" s="26" t="s">
        <v>35</v>
      </c>
      <c r="BB8" s="26" t="s">
        <v>36</v>
      </c>
      <c r="BC8" s="26" t="s">
        <v>37</v>
      </c>
      <c r="BD8" s="26" t="s">
        <v>38</v>
      </c>
      <c r="BE8" s="26" t="s">
        <v>16</v>
      </c>
      <c r="BF8" s="25" t="s">
        <v>35</v>
      </c>
      <c r="BG8" s="25" t="s">
        <v>36</v>
      </c>
      <c r="BH8" s="25" t="s">
        <v>37</v>
      </c>
      <c r="BI8" s="25" t="s">
        <v>38</v>
      </c>
      <c r="BJ8" s="25" t="s">
        <v>16</v>
      </c>
      <c r="BL8" s="25" t="s">
        <v>35</v>
      </c>
      <c r="BM8" s="26" t="s">
        <v>36</v>
      </c>
      <c r="BN8" s="26" t="s">
        <v>37</v>
      </c>
      <c r="BO8" s="26" t="s">
        <v>38</v>
      </c>
      <c r="BP8" s="26" t="s">
        <v>16</v>
      </c>
    </row>
    <row r="9" spans="1:69" x14ac:dyDescent="0.2">
      <c r="A9" s="1" t="s">
        <v>8</v>
      </c>
      <c r="B9" s="1" t="s">
        <v>1</v>
      </c>
      <c r="C9" s="14">
        <v>128</v>
      </c>
      <c r="D9" s="34">
        <v>0.609375</v>
      </c>
      <c r="E9" s="34">
        <v>0.390625</v>
      </c>
      <c r="F9" s="34">
        <v>0</v>
      </c>
      <c r="G9" s="34">
        <v>1</v>
      </c>
      <c r="H9" s="14">
        <v>122</v>
      </c>
      <c r="I9" s="34">
        <v>0.67213114754098369</v>
      </c>
      <c r="J9" s="34">
        <v>0.32786885245901637</v>
      </c>
      <c r="K9" s="34">
        <v>4.0983606557377046E-2</v>
      </c>
      <c r="L9" s="34">
        <v>0.95901639344262291</v>
      </c>
      <c r="M9" s="14">
        <v>134</v>
      </c>
      <c r="N9" s="34">
        <v>0.57462686567164178</v>
      </c>
      <c r="O9" s="34">
        <v>0.42537313432835822</v>
      </c>
      <c r="P9" s="34">
        <v>4.4776119402985072E-2</v>
      </c>
      <c r="Q9" s="34">
        <v>0.95522388059701491</v>
      </c>
      <c r="R9" s="14">
        <v>128</v>
      </c>
      <c r="S9" s="34">
        <v>0.6171875</v>
      </c>
      <c r="T9" s="34">
        <v>0.3828125</v>
      </c>
      <c r="U9" s="34">
        <v>0</v>
      </c>
      <c r="V9" s="34">
        <v>1</v>
      </c>
      <c r="W9" s="14">
        <v>134</v>
      </c>
      <c r="X9" s="34">
        <v>0.47014925373134331</v>
      </c>
      <c r="Y9" s="34">
        <v>0.52985074626865669</v>
      </c>
      <c r="Z9" s="34">
        <v>7.4626865671641784E-2</v>
      </c>
      <c r="AA9" s="34">
        <v>0.92537313432835822</v>
      </c>
      <c r="AB9" s="14">
        <v>130</v>
      </c>
      <c r="AC9" s="34">
        <v>0.44615384615384612</v>
      </c>
      <c r="AD9" s="34">
        <v>0.55384615384615388</v>
      </c>
      <c r="AE9" s="34">
        <v>1.5384615384615385E-2</v>
      </c>
      <c r="AF9" s="34">
        <v>0.98461538461538467</v>
      </c>
      <c r="AG9" s="14">
        <v>136</v>
      </c>
      <c r="AH9" s="34">
        <v>0.36029411764705888</v>
      </c>
      <c r="AI9" s="34">
        <v>0.63970588235294112</v>
      </c>
      <c r="AJ9" s="34">
        <v>1.4705882352941176E-2</v>
      </c>
      <c r="AK9" s="34">
        <v>0.98529411764705888</v>
      </c>
      <c r="AL9" s="14">
        <v>134</v>
      </c>
      <c r="AM9" s="34">
        <v>0.34328358208955223</v>
      </c>
      <c r="AN9" s="34">
        <v>0.65671641791044777</v>
      </c>
      <c r="AO9" s="34">
        <v>7.462686567164179E-3</v>
      </c>
      <c r="AP9" s="34">
        <v>0.9925373134328358</v>
      </c>
      <c r="AQ9" s="14">
        <v>122</v>
      </c>
      <c r="AR9" s="34">
        <v>0.40163934426229508</v>
      </c>
      <c r="AS9" s="34">
        <v>0.59836065573770492</v>
      </c>
      <c r="AT9" s="34">
        <v>0</v>
      </c>
      <c r="AU9" s="34">
        <v>1</v>
      </c>
      <c r="AV9" s="14">
        <v>124</v>
      </c>
      <c r="AW9" s="34">
        <v>0.37096774193548387</v>
      </c>
      <c r="AX9" s="34">
        <v>0.62903225806451613</v>
      </c>
      <c r="AY9" s="34">
        <v>1.6129032258064516E-2</v>
      </c>
      <c r="AZ9" s="34">
        <v>0.9838709677419355</v>
      </c>
      <c r="BA9" s="14">
        <v>128</v>
      </c>
      <c r="BB9" s="34">
        <v>0.375</v>
      </c>
      <c r="BC9" s="34">
        <v>0.625</v>
      </c>
      <c r="BD9" s="34">
        <v>0</v>
      </c>
      <c r="BE9" s="34">
        <v>1</v>
      </c>
      <c r="BF9" s="14">
        <v>124</v>
      </c>
      <c r="BG9" s="34">
        <v>0.37096774193548387</v>
      </c>
      <c r="BH9" s="34">
        <v>0.62903225806451613</v>
      </c>
      <c r="BI9" s="34">
        <v>1.6129032258064516E-2</v>
      </c>
      <c r="BJ9" s="34">
        <v>0.9838709677419355</v>
      </c>
      <c r="BL9" s="29">
        <v>1544</v>
      </c>
      <c r="BM9" s="36">
        <v>0.46696891191709844</v>
      </c>
      <c r="BN9" s="36">
        <v>0.53303108808290156</v>
      </c>
      <c r="BO9" s="36">
        <v>1.9430051813471502E-2</v>
      </c>
      <c r="BP9" s="36">
        <v>0.98056994818652854</v>
      </c>
      <c r="BQ9" s="16"/>
    </row>
    <row r="10" spans="1:69" x14ac:dyDescent="0.2">
      <c r="A10" s="37" t="s">
        <v>40</v>
      </c>
      <c r="B10" s="1" t="s">
        <v>41</v>
      </c>
      <c r="C10" s="14">
        <v>92</v>
      </c>
      <c r="D10" s="34">
        <v>0.95652173913043481</v>
      </c>
      <c r="E10" s="34">
        <v>4.3478260869565216E-2</v>
      </c>
      <c r="F10" s="34">
        <v>4.3478260869565216E-2</v>
      </c>
      <c r="G10" s="34">
        <v>0.95652173913043481</v>
      </c>
      <c r="H10" s="14">
        <v>92</v>
      </c>
      <c r="I10" s="34">
        <v>1</v>
      </c>
      <c r="J10" s="34">
        <v>0</v>
      </c>
      <c r="K10" s="34">
        <v>0</v>
      </c>
      <c r="L10" s="34">
        <v>1</v>
      </c>
      <c r="M10" s="14">
        <v>114</v>
      </c>
      <c r="N10" s="34">
        <v>0.79824561403508776</v>
      </c>
      <c r="O10" s="34">
        <v>0.20175438596491227</v>
      </c>
      <c r="P10" s="34">
        <v>0.20175438596491227</v>
      </c>
      <c r="Q10" s="34">
        <v>0.79824561403508776</v>
      </c>
      <c r="R10" s="14">
        <v>124</v>
      </c>
      <c r="S10" s="34">
        <v>0.95967741935483875</v>
      </c>
      <c r="T10" s="34">
        <v>4.0322580645161289E-2</v>
      </c>
      <c r="U10" s="34">
        <v>4.0322580645161289E-2</v>
      </c>
      <c r="V10" s="34">
        <v>0.95967741935483875</v>
      </c>
      <c r="W10" s="14">
        <v>106</v>
      </c>
      <c r="X10" s="34">
        <v>0.839622641509434</v>
      </c>
      <c r="Y10" s="34">
        <v>0.16037735849056603</v>
      </c>
      <c r="Z10" s="34">
        <v>0.14150943396226415</v>
      </c>
      <c r="AA10" s="34">
        <v>0.85849056603773588</v>
      </c>
      <c r="AB10" s="14">
        <v>120</v>
      </c>
      <c r="AC10" s="34">
        <v>0.91666666666666663</v>
      </c>
      <c r="AD10" s="34">
        <v>8.3333333333333329E-2</v>
      </c>
      <c r="AE10" s="34">
        <v>0.05</v>
      </c>
      <c r="AF10" s="34">
        <v>0.95</v>
      </c>
      <c r="AG10" s="14">
        <v>124</v>
      </c>
      <c r="AH10" s="34">
        <v>0.69354838709677424</v>
      </c>
      <c r="AI10" s="34">
        <v>0.30645161290322581</v>
      </c>
      <c r="AJ10" s="34">
        <v>0.30645161290322581</v>
      </c>
      <c r="AK10" s="34">
        <v>0.69354838709677424</v>
      </c>
      <c r="AL10" s="14">
        <v>140</v>
      </c>
      <c r="AM10" s="34">
        <v>0.85</v>
      </c>
      <c r="AN10" s="34">
        <v>0.15</v>
      </c>
      <c r="AO10" s="34">
        <v>0.12142857142857143</v>
      </c>
      <c r="AP10" s="34">
        <v>0.87857142857142856</v>
      </c>
      <c r="AQ10" s="14">
        <v>96</v>
      </c>
      <c r="AR10" s="34">
        <v>0.80208333333333337</v>
      </c>
      <c r="AS10" s="34">
        <v>0.19791666666666666</v>
      </c>
      <c r="AT10" s="34">
        <v>0.17708333333333334</v>
      </c>
      <c r="AU10" s="34">
        <v>0.82291666666666663</v>
      </c>
      <c r="AV10" s="14">
        <v>88</v>
      </c>
      <c r="AW10" s="34">
        <v>0.88636363636363635</v>
      </c>
      <c r="AX10" s="34">
        <v>0.11363636363636363</v>
      </c>
      <c r="AY10" s="34">
        <v>9.0909090909090912E-2</v>
      </c>
      <c r="AZ10" s="34">
        <v>0.90909090909090906</v>
      </c>
      <c r="BA10" s="14">
        <v>50</v>
      </c>
      <c r="BB10" s="34">
        <v>0.92</v>
      </c>
      <c r="BC10" s="34">
        <v>0.08</v>
      </c>
      <c r="BD10" s="34">
        <v>0.08</v>
      </c>
      <c r="BE10" s="34">
        <v>0.92</v>
      </c>
      <c r="BF10" s="14">
        <v>88</v>
      </c>
      <c r="BG10" s="34">
        <v>0.88636363636363635</v>
      </c>
      <c r="BH10" s="34">
        <v>0.11363636363636363</v>
      </c>
      <c r="BI10" s="34">
        <v>9.0909090909090912E-2</v>
      </c>
      <c r="BJ10" s="34">
        <v>0.90909090909090906</v>
      </c>
      <c r="BL10" s="29">
        <v>1234</v>
      </c>
      <c r="BM10" s="36">
        <v>0.86952998379254454</v>
      </c>
      <c r="BN10" s="36">
        <v>0.13047001620745544</v>
      </c>
      <c r="BO10" s="36">
        <v>0.11750405186385737</v>
      </c>
      <c r="BP10" s="36">
        <v>0.88249594813614263</v>
      </c>
    </row>
    <row r="11" spans="1:69" x14ac:dyDescent="0.2">
      <c r="A11" s="1" t="s">
        <v>9</v>
      </c>
      <c r="B11" s="1" t="s">
        <v>0</v>
      </c>
      <c r="C11" s="14">
        <v>212</v>
      </c>
      <c r="D11" s="34">
        <v>0.77830188679245282</v>
      </c>
      <c r="E11" s="34">
        <v>0.22169811320754718</v>
      </c>
      <c r="F11" s="34">
        <v>8.4905660377358486E-2</v>
      </c>
      <c r="G11" s="34">
        <v>0.91509433962264153</v>
      </c>
      <c r="H11" s="14">
        <v>212</v>
      </c>
      <c r="I11" s="34">
        <v>0.83018867924528306</v>
      </c>
      <c r="J11" s="34">
        <v>0.16981132075471697</v>
      </c>
      <c r="K11" s="34">
        <v>6.6037735849056603E-2</v>
      </c>
      <c r="L11" s="34">
        <v>0.93396226415094341</v>
      </c>
      <c r="M11" s="14">
        <v>232</v>
      </c>
      <c r="N11" s="34">
        <v>0.82327586206896552</v>
      </c>
      <c r="O11" s="34">
        <v>0.17672413793103448</v>
      </c>
      <c r="P11" s="34">
        <v>5.6034482758620691E-2</v>
      </c>
      <c r="Q11" s="34">
        <v>0.94396551724137934</v>
      </c>
      <c r="R11" s="14">
        <v>220</v>
      </c>
      <c r="S11" s="34">
        <v>0.77727272727272734</v>
      </c>
      <c r="T11" s="34">
        <v>0.22272727272727272</v>
      </c>
      <c r="U11" s="34">
        <v>5.4545454545454543E-2</v>
      </c>
      <c r="V11" s="34">
        <v>0.94545454545454544</v>
      </c>
      <c r="W11" s="14">
        <v>230</v>
      </c>
      <c r="X11" s="34">
        <v>0.7</v>
      </c>
      <c r="Y11" s="34">
        <v>0.3</v>
      </c>
      <c r="Z11" s="34">
        <v>0.1391304347826087</v>
      </c>
      <c r="AA11" s="34">
        <v>0.86086956521739133</v>
      </c>
      <c r="AB11" s="14">
        <v>222</v>
      </c>
      <c r="AC11" s="34">
        <v>0.68468468468468469</v>
      </c>
      <c r="AD11" s="34">
        <v>0.31531531531531531</v>
      </c>
      <c r="AE11" s="34">
        <v>0.12162162162162163</v>
      </c>
      <c r="AF11" s="34">
        <v>0.8783783783783784</v>
      </c>
      <c r="AG11" s="14">
        <v>154</v>
      </c>
      <c r="AH11" s="34">
        <v>0.72727272727272729</v>
      </c>
      <c r="AI11" s="34">
        <v>0.27272727272727271</v>
      </c>
      <c r="AJ11" s="34">
        <v>7.1428571428571425E-2</v>
      </c>
      <c r="AK11" s="34">
        <v>0.9285714285714286</v>
      </c>
      <c r="AL11" s="14">
        <v>224</v>
      </c>
      <c r="AM11" s="34">
        <v>0.8348214285714286</v>
      </c>
      <c r="AN11" s="34">
        <v>0.16517857142857142</v>
      </c>
      <c r="AO11" s="34">
        <v>9.375E-2</v>
      </c>
      <c r="AP11" s="34">
        <v>0.90625</v>
      </c>
      <c r="AQ11" s="14">
        <v>154</v>
      </c>
      <c r="AR11" s="34">
        <v>0.79220779220779214</v>
      </c>
      <c r="AS11" s="34">
        <v>0.20779220779220781</v>
      </c>
      <c r="AT11" s="34">
        <v>0.12987012987012986</v>
      </c>
      <c r="AU11" s="34">
        <v>0.87012987012987009</v>
      </c>
      <c r="AV11" s="14">
        <v>180</v>
      </c>
      <c r="AW11" s="34">
        <v>0.77777777777777779</v>
      </c>
      <c r="AX11" s="34">
        <v>0.22222222222222221</v>
      </c>
      <c r="AY11" s="34">
        <v>8.8888888888888892E-2</v>
      </c>
      <c r="AZ11" s="34">
        <v>0.91111111111111109</v>
      </c>
      <c r="BA11" s="14">
        <v>118</v>
      </c>
      <c r="BB11" s="34">
        <v>0.63559322033898313</v>
      </c>
      <c r="BC11" s="34">
        <v>0.36440677966101692</v>
      </c>
      <c r="BD11" s="34">
        <v>0.10169491525423729</v>
      </c>
      <c r="BE11" s="34">
        <v>0.89830508474576276</v>
      </c>
      <c r="BF11" s="14">
        <v>180</v>
      </c>
      <c r="BG11" s="34">
        <v>0.77777777777777779</v>
      </c>
      <c r="BH11" s="34">
        <v>0.22222222222222221</v>
      </c>
      <c r="BI11" s="34">
        <v>8.8888888888888892E-2</v>
      </c>
      <c r="BJ11" s="34">
        <v>0.91111111111111109</v>
      </c>
      <c r="BL11" s="29">
        <v>2338</v>
      </c>
      <c r="BM11" s="36">
        <v>0.76646706586826352</v>
      </c>
      <c r="BN11" s="36">
        <v>0.23353293413173654</v>
      </c>
      <c r="BO11" s="36">
        <v>9.0675791274593673E-2</v>
      </c>
      <c r="BP11" s="36">
        <v>0.90932420872540631</v>
      </c>
    </row>
    <row r="12" spans="1:69" x14ac:dyDescent="0.2">
      <c r="A12" s="1" t="s">
        <v>10</v>
      </c>
      <c r="B12" s="1" t="s">
        <v>2</v>
      </c>
      <c r="C12" s="14">
        <v>104</v>
      </c>
      <c r="D12" s="34">
        <v>0.96153846153846156</v>
      </c>
      <c r="E12" s="34">
        <v>3.8461538461538464E-2</v>
      </c>
      <c r="F12" s="34">
        <v>3.8461538461538464E-2</v>
      </c>
      <c r="G12" s="34">
        <v>0.96153846153846156</v>
      </c>
      <c r="H12" s="14">
        <v>48</v>
      </c>
      <c r="I12" s="34">
        <v>1</v>
      </c>
      <c r="J12" s="34">
        <v>0</v>
      </c>
      <c r="K12" s="34">
        <v>0</v>
      </c>
      <c r="L12" s="34">
        <v>1</v>
      </c>
      <c r="M12" s="14">
        <v>54</v>
      </c>
      <c r="N12" s="34">
        <v>0.96296296296296302</v>
      </c>
      <c r="O12" s="34">
        <v>3.7037037037037035E-2</v>
      </c>
      <c r="P12" s="34">
        <v>3.7037037037037035E-2</v>
      </c>
      <c r="Q12" s="34">
        <v>0.96296296296296302</v>
      </c>
      <c r="R12" s="14">
        <v>50</v>
      </c>
      <c r="S12" s="34">
        <v>1</v>
      </c>
      <c r="T12" s="34">
        <v>0</v>
      </c>
      <c r="U12" s="34">
        <v>0</v>
      </c>
      <c r="V12" s="34">
        <v>1</v>
      </c>
      <c r="W12" s="14">
        <v>54</v>
      </c>
      <c r="X12" s="34">
        <v>0.96296296296296302</v>
      </c>
      <c r="Y12" s="34">
        <v>3.7037037037037035E-2</v>
      </c>
      <c r="Z12" s="34">
        <v>3.7037037037037035E-2</v>
      </c>
      <c r="AA12" s="34">
        <v>0.96296296296296302</v>
      </c>
      <c r="AB12" s="14">
        <v>32</v>
      </c>
      <c r="AC12" s="34">
        <v>0.9375</v>
      </c>
      <c r="AD12" s="34">
        <v>6.25E-2</v>
      </c>
      <c r="AE12" s="34">
        <v>6.25E-2</v>
      </c>
      <c r="AF12" s="34">
        <v>0.9375</v>
      </c>
      <c r="AG12" s="14">
        <v>56</v>
      </c>
      <c r="AH12" s="34">
        <v>0.8928571428571429</v>
      </c>
      <c r="AI12" s="34">
        <v>0.10714285714285714</v>
      </c>
      <c r="AJ12" s="34">
        <v>5.3571428571428568E-2</v>
      </c>
      <c r="AK12" s="34">
        <v>0.9464285714285714</v>
      </c>
      <c r="AL12" s="14">
        <v>62</v>
      </c>
      <c r="AM12" s="34">
        <v>0.90322580645161288</v>
      </c>
      <c r="AN12" s="34">
        <v>9.6774193548387094E-2</v>
      </c>
      <c r="AO12" s="34">
        <v>9.6774193548387094E-2</v>
      </c>
      <c r="AP12" s="34">
        <v>0.90322580645161288</v>
      </c>
      <c r="AQ12" s="14">
        <v>8</v>
      </c>
      <c r="AR12" s="34">
        <v>0.75</v>
      </c>
      <c r="AS12" s="34">
        <v>0.25</v>
      </c>
      <c r="AT12" s="34">
        <v>0.25</v>
      </c>
      <c r="AU12" s="34">
        <v>0.75</v>
      </c>
      <c r="AV12" s="14">
        <v>0</v>
      </c>
      <c r="AW12" s="34" t="s">
        <v>70</v>
      </c>
      <c r="AX12" s="34" t="s">
        <v>70</v>
      </c>
      <c r="AY12" s="34" t="s">
        <v>70</v>
      </c>
      <c r="AZ12" s="34" t="s">
        <v>70</v>
      </c>
      <c r="BA12" s="14">
        <v>0</v>
      </c>
      <c r="BB12" s="34" t="s">
        <v>70</v>
      </c>
      <c r="BC12" s="34" t="s">
        <v>70</v>
      </c>
      <c r="BD12" s="34" t="s">
        <v>70</v>
      </c>
      <c r="BE12" s="34" t="s">
        <v>70</v>
      </c>
      <c r="BF12" s="14">
        <v>0</v>
      </c>
      <c r="BG12" s="34" t="s">
        <v>70</v>
      </c>
      <c r="BH12" s="34" t="s">
        <v>70</v>
      </c>
      <c r="BI12" s="34" t="s">
        <v>70</v>
      </c>
      <c r="BJ12" s="34" t="s">
        <v>70</v>
      </c>
      <c r="BL12" s="29">
        <v>468</v>
      </c>
      <c r="BM12" s="36">
        <v>0.94871794871794868</v>
      </c>
      <c r="BN12" s="36">
        <v>5.128205128205128E-2</v>
      </c>
      <c r="BO12" s="36">
        <v>4.4871794871794872E-2</v>
      </c>
      <c r="BP12" s="36">
        <v>0.95512820512820518</v>
      </c>
    </row>
    <row r="13" spans="1:69" ht="12.75" customHeight="1" x14ac:dyDescent="0.2">
      <c r="A13" s="75" t="s">
        <v>34</v>
      </c>
      <c r="B13" s="76"/>
      <c r="C13" s="45"/>
      <c r="D13" s="35">
        <f>AVERAGE(D9:D12)</f>
        <v>0.82643427186533736</v>
      </c>
      <c r="E13" s="35">
        <f>AVERAGE(E9:E12)</f>
        <v>0.1735657281346627</v>
      </c>
      <c r="F13" s="35">
        <f>AVERAGE(F9:F12)</f>
        <v>4.1711364927115545E-2</v>
      </c>
      <c r="G13" s="35">
        <f>AVERAGE(G9:G12)</f>
        <v>0.95828863507288453</v>
      </c>
      <c r="H13" s="6"/>
      <c r="I13" s="35">
        <f>AVERAGE(I9:I12)</f>
        <v>0.87557995669656674</v>
      </c>
      <c r="J13" s="35">
        <f>AVERAGE(J9:J12)</f>
        <v>0.12442004330343334</v>
      </c>
      <c r="K13" s="35">
        <f>AVERAGE(K9:K12)</f>
        <v>2.6755335601608414E-2</v>
      </c>
      <c r="L13" s="35">
        <f>AVERAGE(L9:L12)</f>
        <v>0.97324466439839163</v>
      </c>
      <c r="M13" s="6"/>
      <c r="N13" s="35">
        <f>AVERAGE(N9:N12)</f>
        <v>0.78977782618466441</v>
      </c>
      <c r="O13" s="35">
        <f>AVERAGE(O9:O12)</f>
        <v>0.21022217381533548</v>
      </c>
      <c r="P13" s="35">
        <f>AVERAGE(P9:P12)</f>
        <v>8.4900506290888758E-2</v>
      </c>
      <c r="Q13" s="35">
        <f>AVERAGE(Q9:Q12)</f>
        <v>0.91509949370911126</v>
      </c>
      <c r="R13" s="6"/>
      <c r="S13" s="35">
        <f>AVERAGE(S9:S12)</f>
        <v>0.83853441165689158</v>
      </c>
      <c r="T13" s="35">
        <f>AVERAGE(T9:T12)</f>
        <v>0.16146558834310851</v>
      </c>
      <c r="U13" s="35">
        <f>AVERAGE(U9:U12)</f>
        <v>2.3717008797653958E-2</v>
      </c>
      <c r="V13" s="35">
        <f>AVERAGE(V9:V12)</f>
        <v>0.97628299120234607</v>
      </c>
      <c r="W13" s="6"/>
      <c r="X13" s="35">
        <f>AVERAGE(X9:X12)</f>
        <v>0.74318371455093502</v>
      </c>
      <c r="Y13" s="35">
        <f>AVERAGE(Y9:Y12)</f>
        <v>0.25681628544906493</v>
      </c>
      <c r="Z13" s="35">
        <f>AVERAGE(Z9:Z12)</f>
        <v>9.8075942863387916E-2</v>
      </c>
      <c r="AA13" s="35">
        <f>AVERAGE(AA9:AA12)</f>
        <v>0.90192405713661206</v>
      </c>
      <c r="AB13" s="6"/>
      <c r="AC13" s="35">
        <f>AVERAGE(AC9:AC12)</f>
        <v>0.74625129937629942</v>
      </c>
      <c r="AD13" s="35">
        <f>AVERAGE(AD9:AD12)</f>
        <v>0.25374870062370064</v>
      </c>
      <c r="AE13" s="35">
        <f>AVERAGE(AE9:AE12)</f>
        <v>6.2376559251559258E-2</v>
      </c>
      <c r="AF13" s="35">
        <f>AVERAGE(AF9:AF12)</f>
        <v>0.93762344074844073</v>
      </c>
      <c r="AG13" s="6"/>
      <c r="AH13" s="35">
        <f>AVERAGE(AH9:AH12)</f>
        <v>0.6684930937184258</v>
      </c>
      <c r="AI13" s="35">
        <f>AVERAGE(AI9:AI12)</f>
        <v>0.3315069062815742</v>
      </c>
      <c r="AJ13" s="35">
        <f>AVERAGE(AJ9:AJ12)</f>
        <v>0.11153937381404173</v>
      </c>
      <c r="AK13" s="35">
        <f>AVERAGE(AK9:AK12)</f>
        <v>0.88846062618595822</v>
      </c>
      <c r="AL13" s="6"/>
      <c r="AM13" s="35">
        <f>AVERAGE(AM9:AM12)</f>
        <v>0.73283270427814839</v>
      </c>
      <c r="AN13" s="35">
        <f>AVERAGE(AN9:AN12)</f>
        <v>0.26716729572185155</v>
      </c>
      <c r="AO13" s="35">
        <f>AVERAGE(AO9:AO12)</f>
        <v>7.9853862886030677E-2</v>
      </c>
      <c r="AP13" s="35">
        <f>AVERAGE(AP9:AP12)</f>
        <v>0.92014613711396931</v>
      </c>
      <c r="AQ13" s="6"/>
      <c r="AR13" s="35">
        <f>AVERAGE(AR9:AR12)</f>
        <v>0.68648261745085515</v>
      </c>
      <c r="AS13" s="35">
        <f>AVERAGE(AS9:AS12)</f>
        <v>0.31351738254914485</v>
      </c>
      <c r="AT13" s="35">
        <f>AVERAGE(AT9:AT12)</f>
        <v>0.13923836580086579</v>
      </c>
      <c r="AU13" s="35">
        <f>AVERAGE(AU9:AU12)</f>
        <v>0.86076163419913421</v>
      </c>
      <c r="AV13" s="6"/>
      <c r="AW13" s="35">
        <f>AVERAGE(AW9:AW12)</f>
        <v>0.67836971869229934</v>
      </c>
      <c r="AX13" s="35">
        <f>AVERAGE(AX9:AX12)</f>
        <v>0.32163028130770066</v>
      </c>
      <c r="AY13" s="35">
        <f>AVERAGE(AY9:AY12)</f>
        <v>6.5309004018681435E-2</v>
      </c>
      <c r="AZ13" s="35">
        <f>AVERAGE(AZ9:AZ12)</f>
        <v>0.93469099598131855</v>
      </c>
      <c r="BA13" s="6"/>
      <c r="BB13" s="35">
        <f>AVERAGE(BB9:BB12)</f>
        <v>0.64353107344632765</v>
      </c>
      <c r="BC13" s="35">
        <f>AVERAGE(BC9:BC12)</f>
        <v>0.35646892655367229</v>
      </c>
      <c r="BD13" s="35">
        <f>AVERAGE(BD9:BD12)</f>
        <v>6.0564971751412434E-2</v>
      </c>
      <c r="BE13" s="35">
        <f>AVERAGE(BE9:BE12)</f>
        <v>0.9394350282485876</v>
      </c>
      <c r="BF13" s="6"/>
      <c r="BG13" s="35">
        <f>AVERAGE(BG9:BG12)</f>
        <v>0.67836971869229934</v>
      </c>
      <c r="BH13" s="35">
        <f>AVERAGE(BH9:BH12)</f>
        <v>0.32163028130770066</v>
      </c>
      <c r="BI13" s="35">
        <f>AVERAGE(BI9:BI12)</f>
        <v>6.5309004018681435E-2</v>
      </c>
      <c r="BJ13" s="35">
        <f>AVERAGE(BJ9:BJ12)</f>
        <v>0.93469099598131855</v>
      </c>
      <c r="BL13" s="33" t="s">
        <v>34</v>
      </c>
      <c r="BM13" s="35">
        <f>AVERAGE(BM9:BM12)</f>
        <v>0.76292097757396382</v>
      </c>
      <c r="BN13" s="35">
        <f>AVERAGE(BN9:BN12)</f>
        <v>0.23707902242603623</v>
      </c>
      <c r="BO13" s="35">
        <f>AVERAGE(BO9:BO12)</f>
        <v>6.8120422455929364E-2</v>
      </c>
      <c r="BP13" s="35">
        <f>AVERAGE(BP9:BP12)</f>
        <v>0.93187957754407069</v>
      </c>
    </row>
    <row r="14" spans="1:69" x14ac:dyDescent="0.2">
      <c r="A14" s="2"/>
      <c r="B14" s="2"/>
      <c r="C14" s="2"/>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BM14" s="16"/>
      <c r="BN14" s="16"/>
      <c r="BO14" s="16"/>
    </row>
    <row r="15" spans="1:69" x14ac:dyDescent="0.2">
      <c r="A15" s="3" t="s">
        <v>6</v>
      </c>
      <c r="E15" s="16"/>
      <c r="F15" s="16"/>
      <c r="K15" s="16"/>
      <c r="BM15" s="16"/>
      <c r="BN15" s="16"/>
      <c r="BO15" s="16"/>
    </row>
    <row r="16" spans="1:69" x14ac:dyDescent="0.2">
      <c r="A16" s="4" t="s">
        <v>5</v>
      </c>
      <c r="BL16" s="68" t="s">
        <v>69</v>
      </c>
      <c r="BM16" s="68"/>
      <c r="BN16" s="68"/>
      <c r="BO16" s="68"/>
      <c r="BP16" s="68"/>
    </row>
    <row r="17" spans="1:68" x14ac:dyDescent="0.2">
      <c r="A17" s="70" t="s">
        <v>14</v>
      </c>
      <c r="B17" s="70" t="s">
        <v>12</v>
      </c>
      <c r="C17" s="72" t="s">
        <v>27</v>
      </c>
      <c r="D17" s="73"/>
      <c r="E17" s="73"/>
      <c r="F17" s="73"/>
      <c r="G17" s="74"/>
      <c r="H17" s="65" t="s">
        <v>17</v>
      </c>
      <c r="I17" s="66"/>
      <c r="J17" s="66"/>
      <c r="K17" s="66"/>
      <c r="L17" s="67"/>
      <c r="M17" s="72" t="s">
        <v>7</v>
      </c>
      <c r="N17" s="73"/>
      <c r="O17" s="73"/>
      <c r="P17" s="73"/>
      <c r="Q17" s="74"/>
      <c r="R17" s="65" t="s">
        <v>18</v>
      </c>
      <c r="S17" s="66"/>
      <c r="T17" s="66"/>
      <c r="U17" s="66"/>
      <c r="V17" s="67"/>
      <c r="W17" s="72" t="s">
        <v>19</v>
      </c>
      <c r="X17" s="73"/>
      <c r="Y17" s="73"/>
      <c r="Z17" s="73"/>
      <c r="AA17" s="74"/>
      <c r="AB17" s="65" t="s">
        <v>20</v>
      </c>
      <c r="AC17" s="66"/>
      <c r="AD17" s="66"/>
      <c r="AE17" s="66"/>
      <c r="AF17" s="67"/>
      <c r="AG17" s="72" t="s">
        <v>21</v>
      </c>
      <c r="AH17" s="73"/>
      <c r="AI17" s="73"/>
      <c r="AJ17" s="73"/>
      <c r="AK17" s="74"/>
      <c r="AL17" s="65" t="s">
        <v>22</v>
      </c>
      <c r="AM17" s="66"/>
      <c r="AN17" s="66"/>
      <c r="AO17" s="66"/>
      <c r="AP17" s="67"/>
      <c r="AQ17" s="72" t="s">
        <v>23</v>
      </c>
      <c r="AR17" s="73"/>
      <c r="AS17" s="73"/>
      <c r="AT17" s="73"/>
      <c r="AU17" s="74"/>
      <c r="AV17" s="65" t="s">
        <v>24</v>
      </c>
      <c r="AW17" s="66"/>
      <c r="AX17" s="66"/>
      <c r="AY17" s="66"/>
      <c r="AZ17" s="67"/>
      <c r="BA17" s="72" t="s">
        <v>25</v>
      </c>
      <c r="BB17" s="73"/>
      <c r="BC17" s="73"/>
      <c r="BD17" s="73"/>
      <c r="BE17" s="74"/>
      <c r="BF17" s="65" t="s">
        <v>26</v>
      </c>
      <c r="BG17" s="66"/>
      <c r="BH17" s="66"/>
      <c r="BI17" s="66"/>
      <c r="BJ17" s="67"/>
      <c r="BL17" s="69"/>
      <c r="BM17" s="69"/>
      <c r="BN17" s="69"/>
      <c r="BO17" s="69"/>
      <c r="BP17" s="69"/>
    </row>
    <row r="18" spans="1:68" ht="51" x14ac:dyDescent="0.2">
      <c r="A18" s="71"/>
      <c r="B18" s="71"/>
      <c r="C18" s="26" t="s">
        <v>35</v>
      </c>
      <c r="D18" s="26" t="s">
        <v>36</v>
      </c>
      <c r="E18" s="26" t="s">
        <v>37</v>
      </c>
      <c r="F18" s="26" t="s">
        <v>38</v>
      </c>
      <c r="G18" s="26" t="s">
        <v>16</v>
      </c>
      <c r="H18" s="25" t="s">
        <v>35</v>
      </c>
      <c r="I18" s="25" t="s">
        <v>36</v>
      </c>
      <c r="J18" s="25" t="s">
        <v>37</v>
      </c>
      <c r="K18" s="25" t="s">
        <v>38</v>
      </c>
      <c r="L18" s="25" t="s">
        <v>16</v>
      </c>
      <c r="M18" s="26" t="s">
        <v>35</v>
      </c>
      <c r="N18" s="26" t="s">
        <v>36</v>
      </c>
      <c r="O18" s="26" t="s">
        <v>37</v>
      </c>
      <c r="P18" s="26" t="s">
        <v>38</v>
      </c>
      <c r="Q18" s="26" t="s">
        <v>16</v>
      </c>
      <c r="R18" s="25" t="s">
        <v>35</v>
      </c>
      <c r="S18" s="25" t="s">
        <v>36</v>
      </c>
      <c r="T18" s="25" t="s">
        <v>37</v>
      </c>
      <c r="U18" s="25" t="s">
        <v>38</v>
      </c>
      <c r="V18" s="25" t="s">
        <v>16</v>
      </c>
      <c r="W18" s="26" t="s">
        <v>35</v>
      </c>
      <c r="X18" s="26" t="s">
        <v>36</v>
      </c>
      <c r="Y18" s="26" t="s">
        <v>37</v>
      </c>
      <c r="Z18" s="26" t="s">
        <v>38</v>
      </c>
      <c r="AA18" s="26" t="s">
        <v>16</v>
      </c>
      <c r="AB18" s="25" t="s">
        <v>35</v>
      </c>
      <c r="AC18" s="25" t="s">
        <v>36</v>
      </c>
      <c r="AD18" s="25" t="s">
        <v>37</v>
      </c>
      <c r="AE18" s="25" t="s">
        <v>38</v>
      </c>
      <c r="AF18" s="25" t="s">
        <v>16</v>
      </c>
      <c r="AG18" s="26" t="s">
        <v>35</v>
      </c>
      <c r="AH18" s="26" t="s">
        <v>36</v>
      </c>
      <c r="AI18" s="26" t="s">
        <v>37</v>
      </c>
      <c r="AJ18" s="26" t="s">
        <v>38</v>
      </c>
      <c r="AK18" s="26" t="s">
        <v>16</v>
      </c>
      <c r="AL18" s="25" t="s">
        <v>35</v>
      </c>
      <c r="AM18" s="25" t="s">
        <v>36</v>
      </c>
      <c r="AN18" s="25" t="s">
        <v>37</v>
      </c>
      <c r="AO18" s="25" t="s">
        <v>38</v>
      </c>
      <c r="AP18" s="25" t="s">
        <v>16</v>
      </c>
      <c r="AQ18" s="26" t="s">
        <v>35</v>
      </c>
      <c r="AR18" s="26" t="s">
        <v>36</v>
      </c>
      <c r="AS18" s="26" t="s">
        <v>37</v>
      </c>
      <c r="AT18" s="26" t="s">
        <v>38</v>
      </c>
      <c r="AU18" s="26" t="s">
        <v>16</v>
      </c>
      <c r="AV18" s="25" t="s">
        <v>35</v>
      </c>
      <c r="AW18" s="25" t="s">
        <v>36</v>
      </c>
      <c r="AX18" s="25" t="s">
        <v>37</v>
      </c>
      <c r="AY18" s="25" t="s">
        <v>38</v>
      </c>
      <c r="AZ18" s="25" t="s">
        <v>16</v>
      </c>
      <c r="BA18" s="26" t="s">
        <v>35</v>
      </c>
      <c r="BB18" s="26" t="s">
        <v>36</v>
      </c>
      <c r="BC18" s="26" t="s">
        <v>37</v>
      </c>
      <c r="BD18" s="26" t="s">
        <v>38</v>
      </c>
      <c r="BE18" s="26" t="s">
        <v>16</v>
      </c>
      <c r="BF18" s="25" t="s">
        <v>35</v>
      </c>
      <c r="BG18" s="25" t="s">
        <v>36</v>
      </c>
      <c r="BH18" s="25" t="s">
        <v>37</v>
      </c>
      <c r="BI18" s="25" t="s">
        <v>38</v>
      </c>
      <c r="BJ18" s="25" t="s">
        <v>16</v>
      </c>
      <c r="BL18" s="25" t="s">
        <v>35</v>
      </c>
      <c r="BM18" s="26" t="s">
        <v>36</v>
      </c>
      <c r="BN18" s="26" t="s">
        <v>37</v>
      </c>
      <c r="BO18" s="26" t="s">
        <v>38</v>
      </c>
      <c r="BP18" s="26" t="s">
        <v>16</v>
      </c>
    </row>
    <row r="19" spans="1:68" ht="12.75" customHeight="1" x14ac:dyDescent="0.2">
      <c r="A19" s="75" t="s">
        <v>15</v>
      </c>
      <c r="B19" s="76"/>
      <c r="C19" s="15"/>
      <c r="D19" s="12">
        <f>AVERAGE(D20:D20)</f>
        <v>0.8833333333333333</v>
      </c>
      <c r="E19" s="12">
        <f>AVERAGE(E20:E20)</f>
        <v>0.11666666666666667</v>
      </c>
      <c r="F19" s="12">
        <f>AVERAGE(F20:F20)</f>
        <v>0.11666666666666667</v>
      </c>
      <c r="G19" s="12">
        <f>AVERAGE(G20:G20)</f>
        <v>0.8833333333333333</v>
      </c>
      <c r="H19" s="15"/>
      <c r="I19" s="12">
        <f>AVERAGE(I20:I20)</f>
        <v>0.87931034482758619</v>
      </c>
      <c r="J19" s="12">
        <f>AVERAGE(J20:J20)</f>
        <v>0.1206896551724138</v>
      </c>
      <c r="K19" s="12">
        <f>AVERAGE(K20:K20)</f>
        <v>0.1206896551724138</v>
      </c>
      <c r="L19" s="12">
        <f>AVERAGE(L20:L20)</f>
        <v>0.87931034482758619</v>
      </c>
      <c r="M19" s="15"/>
      <c r="N19" s="12">
        <f>AVERAGE(N20:N20)</f>
        <v>0.90322580645161288</v>
      </c>
      <c r="O19" s="12">
        <f>AVERAGE(O20:O20)</f>
        <v>9.6774193548387094E-2</v>
      </c>
      <c r="P19" s="12">
        <f>AVERAGE(P20:P20)</f>
        <v>6.4516129032258063E-2</v>
      </c>
      <c r="Q19" s="12">
        <f>AVERAGE(Q20:Q20)</f>
        <v>0.93548387096774199</v>
      </c>
      <c r="R19" s="15"/>
      <c r="S19" s="12">
        <f>AVERAGE(S20:S20)</f>
        <v>0.96666666666666667</v>
      </c>
      <c r="T19" s="12">
        <f>AVERAGE(T20:T20)</f>
        <v>3.3333333333333333E-2</v>
      </c>
      <c r="U19" s="12">
        <f>AVERAGE(U20:U20)</f>
        <v>0</v>
      </c>
      <c r="V19" s="12">
        <f>AVERAGE(V20:V20)</f>
        <v>1</v>
      </c>
      <c r="W19" s="15"/>
      <c r="X19" s="12">
        <f>AVERAGE(X20:X20)</f>
        <v>0.93548387096774199</v>
      </c>
      <c r="Y19" s="12">
        <f>AVERAGE(Y20:Y20)</f>
        <v>6.4516129032258063E-2</v>
      </c>
      <c r="Z19" s="12">
        <f>AVERAGE(Z20:Z20)</f>
        <v>3.2258064516129031E-2</v>
      </c>
      <c r="AA19" s="12">
        <f>AVERAGE(AA20:AA20)</f>
        <v>0.967741935483871</v>
      </c>
      <c r="AB19" s="15"/>
      <c r="AC19" s="12">
        <f>AVERAGE(AC20:AC20)</f>
        <v>0.83333333333333337</v>
      </c>
      <c r="AD19" s="12">
        <f>AVERAGE(AD20:AD20)</f>
        <v>0.16666666666666666</v>
      </c>
      <c r="AE19" s="12">
        <f>AVERAGE(AE20:AE20)</f>
        <v>0.1</v>
      </c>
      <c r="AF19" s="12">
        <f>AVERAGE(AF20:AF20)</f>
        <v>0.9</v>
      </c>
      <c r="AG19" s="15"/>
      <c r="AH19" s="12">
        <f>AVERAGE(AH20:AH20)</f>
        <v>0.90322580645161288</v>
      </c>
      <c r="AI19" s="12">
        <f>AVERAGE(AI20:AI20)</f>
        <v>9.6774193548387094E-2</v>
      </c>
      <c r="AJ19" s="12">
        <f>AVERAGE(AJ20:AJ20)</f>
        <v>9.6774193548387094E-2</v>
      </c>
      <c r="AK19" s="12">
        <f>AVERAGE(AK20:AK20)</f>
        <v>0.90322580645161288</v>
      </c>
      <c r="AL19" s="15"/>
      <c r="AM19" s="12">
        <f>AVERAGE(AM20:AM20)</f>
        <v>0.90740740740740744</v>
      </c>
      <c r="AN19" s="12">
        <f>AVERAGE(AN20:AN20)</f>
        <v>9.2592592592592587E-2</v>
      </c>
      <c r="AO19" s="12">
        <f>AVERAGE(AO20:AO20)</f>
        <v>0</v>
      </c>
      <c r="AP19" s="12">
        <f>AVERAGE(AP20:AP20)</f>
        <v>1</v>
      </c>
      <c r="AQ19" s="15"/>
      <c r="AR19" s="12">
        <f>AVERAGE(AR20:AR20)</f>
        <v>0.97727272727272729</v>
      </c>
      <c r="AS19" s="12">
        <f>AVERAGE(AS20:AS20)</f>
        <v>2.2727272727272728E-2</v>
      </c>
      <c r="AT19" s="12">
        <f>AVERAGE(AT20:AT20)</f>
        <v>2.2727272727272728E-2</v>
      </c>
      <c r="AU19" s="12">
        <f>AVERAGE(AU20:AU20)</f>
        <v>0.97727272727272729</v>
      </c>
      <c r="AV19" s="15"/>
      <c r="AW19" s="12">
        <f>AVERAGE(AW20:AW20)</f>
        <v>1</v>
      </c>
      <c r="AX19" s="12">
        <f>AVERAGE(AX20:AX20)</f>
        <v>0</v>
      </c>
      <c r="AY19" s="12">
        <f>AVERAGE(AY20:AY20)</f>
        <v>0</v>
      </c>
      <c r="AZ19" s="12">
        <f>AVERAGE(AZ20:AZ20)</f>
        <v>1</v>
      </c>
      <c r="BA19" s="15"/>
      <c r="BB19" s="12">
        <f>AVERAGE(BB20:BB20)</f>
        <v>0.88636363636363635</v>
      </c>
      <c r="BC19" s="12">
        <f>AVERAGE(BC20:BC20)</f>
        <v>0.11363636363636363</v>
      </c>
      <c r="BD19" s="12">
        <f>AVERAGE(BD20:BD20)</f>
        <v>6.8181818181818177E-2</v>
      </c>
      <c r="BE19" s="12">
        <f>AVERAGE(BE20:BE20)</f>
        <v>0.93181818181818188</v>
      </c>
      <c r="BF19" s="15"/>
      <c r="BG19" s="12">
        <f>AVERAGE(BG20:BG20)</f>
        <v>1</v>
      </c>
      <c r="BH19" s="12">
        <f>AVERAGE(BH20:BH20)</f>
        <v>0</v>
      </c>
      <c r="BI19" s="12">
        <f>AVERAGE(BI20:BI20)</f>
        <v>0</v>
      </c>
      <c r="BJ19" s="12">
        <f>AVERAGE(BJ20:BJ20)</f>
        <v>1</v>
      </c>
      <c r="BL19" s="15"/>
      <c r="BM19" s="12">
        <f>AVERAGE(BM20:BM20)</f>
        <v>0.91948470209339772</v>
      </c>
      <c r="BN19" s="12">
        <f>AVERAGE(BN20:BN20)</f>
        <v>8.0515297906602251E-2</v>
      </c>
      <c r="BO19" s="12">
        <f>AVERAGE(BO20:BO20)</f>
        <v>5.3140096618357488E-2</v>
      </c>
      <c r="BP19" s="12">
        <f>AVERAGE(BP20:BP20)</f>
        <v>0.9468599033816425</v>
      </c>
    </row>
    <row r="20" spans="1:68" outlineLevel="1" x14ac:dyDescent="0.2">
      <c r="A20" s="5" t="s">
        <v>11</v>
      </c>
      <c r="B20" s="5" t="s">
        <v>39</v>
      </c>
      <c r="C20" s="14">
        <v>60</v>
      </c>
      <c r="D20" s="34">
        <v>0.8833333333333333</v>
      </c>
      <c r="E20" s="34">
        <v>0.11666666666666667</v>
      </c>
      <c r="F20" s="34">
        <v>0.11666666666666667</v>
      </c>
      <c r="G20" s="34">
        <v>0.8833333333333333</v>
      </c>
      <c r="H20" s="14">
        <v>58</v>
      </c>
      <c r="I20" s="34">
        <v>0.87931034482758619</v>
      </c>
      <c r="J20" s="34">
        <v>0.1206896551724138</v>
      </c>
      <c r="K20" s="34">
        <v>0.1206896551724138</v>
      </c>
      <c r="L20" s="34">
        <v>0.87931034482758619</v>
      </c>
      <c r="M20" s="14">
        <v>62</v>
      </c>
      <c r="N20" s="34">
        <v>0.90322580645161288</v>
      </c>
      <c r="O20" s="34">
        <v>9.6774193548387094E-2</v>
      </c>
      <c r="P20" s="34">
        <v>6.4516129032258063E-2</v>
      </c>
      <c r="Q20" s="34">
        <v>0.93548387096774199</v>
      </c>
      <c r="R20" s="14">
        <v>60</v>
      </c>
      <c r="S20" s="34">
        <v>0.96666666666666667</v>
      </c>
      <c r="T20" s="34">
        <v>3.3333333333333333E-2</v>
      </c>
      <c r="U20" s="34">
        <v>0</v>
      </c>
      <c r="V20" s="34">
        <v>1</v>
      </c>
      <c r="W20" s="14">
        <v>62</v>
      </c>
      <c r="X20" s="34">
        <v>0.93548387096774199</v>
      </c>
      <c r="Y20" s="34">
        <v>6.4516129032258063E-2</v>
      </c>
      <c r="Z20" s="34">
        <v>3.2258064516129031E-2</v>
      </c>
      <c r="AA20" s="34">
        <v>0.967741935483871</v>
      </c>
      <c r="AB20" s="14">
        <v>60</v>
      </c>
      <c r="AC20" s="34">
        <v>0.83333333333333337</v>
      </c>
      <c r="AD20" s="34">
        <v>0.16666666666666666</v>
      </c>
      <c r="AE20" s="34">
        <v>0.1</v>
      </c>
      <c r="AF20" s="34">
        <v>0.9</v>
      </c>
      <c r="AG20" s="14">
        <v>31</v>
      </c>
      <c r="AH20" s="34">
        <v>0.90322580645161288</v>
      </c>
      <c r="AI20" s="34">
        <v>9.6774193548387094E-2</v>
      </c>
      <c r="AJ20" s="34">
        <v>9.6774193548387094E-2</v>
      </c>
      <c r="AK20" s="34">
        <v>0.90322580645161288</v>
      </c>
      <c r="AL20" s="14">
        <v>54</v>
      </c>
      <c r="AM20" s="34">
        <v>0.90740740740740744</v>
      </c>
      <c r="AN20" s="34">
        <v>9.2592592592592587E-2</v>
      </c>
      <c r="AO20" s="34">
        <v>0</v>
      </c>
      <c r="AP20" s="34">
        <v>1</v>
      </c>
      <c r="AQ20" s="14">
        <v>44</v>
      </c>
      <c r="AR20" s="34">
        <v>0.97727272727272729</v>
      </c>
      <c r="AS20" s="34">
        <v>2.2727272727272728E-2</v>
      </c>
      <c r="AT20" s="34">
        <v>2.2727272727272728E-2</v>
      </c>
      <c r="AU20" s="34">
        <v>0.97727272727272729</v>
      </c>
      <c r="AV20" s="14">
        <v>44</v>
      </c>
      <c r="AW20" s="34">
        <v>1</v>
      </c>
      <c r="AX20" s="34">
        <v>0</v>
      </c>
      <c r="AY20" s="34">
        <v>0</v>
      </c>
      <c r="AZ20" s="34">
        <v>1</v>
      </c>
      <c r="BA20" s="14">
        <v>44</v>
      </c>
      <c r="BB20" s="34">
        <v>0.88636363636363635</v>
      </c>
      <c r="BC20" s="34">
        <v>0.11363636363636363</v>
      </c>
      <c r="BD20" s="34">
        <v>6.8181818181818177E-2</v>
      </c>
      <c r="BE20" s="34">
        <v>0.93181818181818188</v>
      </c>
      <c r="BF20" s="14">
        <v>42</v>
      </c>
      <c r="BG20" s="34">
        <v>1</v>
      </c>
      <c r="BH20" s="34">
        <v>0</v>
      </c>
      <c r="BI20" s="34">
        <v>0</v>
      </c>
      <c r="BJ20" s="34">
        <v>1</v>
      </c>
      <c r="BL20" s="29">
        <v>621</v>
      </c>
      <c r="BM20" s="36">
        <v>0.91948470209339772</v>
      </c>
      <c r="BN20" s="36">
        <v>8.0515297906602251E-2</v>
      </c>
      <c r="BO20" s="36">
        <v>5.3140096618357488E-2</v>
      </c>
      <c r="BP20" s="36">
        <v>0.9468599033816425</v>
      </c>
    </row>
    <row r="22" spans="1:68" x14ac:dyDescent="0.2">
      <c r="B22" s="13"/>
    </row>
  </sheetData>
  <mergeCells count="32">
    <mergeCell ref="A19:B19"/>
    <mergeCell ref="AG17:AK17"/>
    <mergeCell ref="A13:B13"/>
    <mergeCell ref="BL16:BP17"/>
    <mergeCell ref="A17:A18"/>
    <mergeCell ref="B17:B18"/>
    <mergeCell ref="C17:G17"/>
    <mergeCell ref="H17:L17"/>
    <mergeCell ref="M17:Q17"/>
    <mergeCell ref="R17:V17"/>
    <mergeCell ref="W17:AA17"/>
    <mergeCell ref="AB17:AF17"/>
    <mergeCell ref="AL17:AP17"/>
    <mergeCell ref="AQ17:AU17"/>
    <mergeCell ref="AV17:AZ17"/>
    <mergeCell ref="BA17:BE17"/>
    <mergeCell ref="BF17:BJ17"/>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Q76"/>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s>
  <sheetData>
    <row r="1" spans="1:17" ht="15.75" x14ac:dyDescent="0.25">
      <c r="A1" s="8" t="s">
        <v>4</v>
      </c>
      <c r="B1" s="7"/>
      <c r="C1" s="7"/>
      <c r="D1" s="7"/>
    </row>
    <row r="2" spans="1:17" x14ac:dyDescent="0.2">
      <c r="A2" s="9" t="s">
        <v>13</v>
      </c>
      <c r="B2" s="7"/>
      <c r="C2" s="7"/>
      <c r="D2" s="7"/>
    </row>
    <row r="3" spans="1:17" x14ac:dyDescent="0.2">
      <c r="A3" s="17" t="str">
        <f>+PUNTUALIDAD!A3</f>
        <v>AEROPUERTO INTERNACIONAL DE CIUDAD DEL CARMEN</v>
      </c>
      <c r="B3" s="17"/>
      <c r="C3" s="17"/>
      <c r="D3" s="17"/>
    </row>
    <row r="6" spans="1:17" ht="25.5" x14ac:dyDescent="0.2">
      <c r="A6" s="27" t="s">
        <v>31</v>
      </c>
      <c r="B6" s="47" t="s">
        <v>27</v>
      </c>
      <c r="C6" s="47" t="s">
        <v>17</v>
      </c>
      <c r="D6" s="47" t="s">
        <v>7</v>
      </c>
      <c r="E6" s="47" t="s">
        <v>18</v>
      </c>
      <c r="F6" s="47" t="s">
        <v>19</v>
      </c>
      <c r="G6" s="47" t="s">
        <v>20</v>
      </c>
      <c r="H6" s="47" t="s">
        <v>21</v>
      </c>
      <c r="I6" s="47" t="s">
        <v>22</v>
      </c>
      <c r="J6" s="47" t="s">
        <v>23</v>
      </c>
      <c r="K6" s="47" t="s">
        <v>24</v>
      </c>
      <c r="L6" s="47" t="s">
        <v>25</v>
      </c>
      <c r="M6" s="47" t="s">
        <v>26</v>
      </c>
    </row>
    <row r="7" spans="1:17" x14ac:dyDescent="0.2">
      <c r="A7" s="18" t="s">
        <v>28</v>
      </c>
      <c r="B7" s="30">
        <f>+PUNTUALIDAD!G13</f>
        <v>0.95828863507288453</v>
      </c>
      <c r="C7" s="30">
        <f>+PUNTUALIDAD!L13</f>
        <v>0.97324466439839163</v>
      </c>
      <c r="D7" s="30">
        <f>+PUNTUALIDAD!Q13</f>
        <v>0.91509949370911126</v>
      </c>
      <c r="E7" s="30">
        <f>+PUNTUALIDAD!V13</f>
        <v>0.97628299120234607</v>
      </c>
      <c r="F7" s="30">
        <f>+PUNTUALIDAD!AA13</f>
        <v>0.90192405713661206</v>
      </c>
      <c r="G7" s="30">
        <f>+PUNTUALIDAD!AF13</f>
        <v>0.93762344074844073</v>
      </c>
      <c r="H7" s="30">
        <f>+PUNTUALIDAD!AK13</f>
        <v>0.88846062618595822</v>
      </c>
      <c r="I7" s="30">
        <f>+PUNTUALIDAD!AP13</f>
        <v>0.92014613711396931</v>
      </c>
      <c r="J7" s="30">
        <f>+PUNTUALIDAD!AU13</f>
        <v>0.86076163419913421</v>
      </c>
      <c r="K7" s="30">
        <f>+PUNTUALIDAD!AZ13</f>
        <v>0.93469099598131855</v>
      </c>
      <c r="L7" s="30">
        <f>+PUNTUALIDAD!BE13</f>
        <v>0.9394350282485876</v>
      </c>
      <c r="M7" s="30">
        <f>+PUNTUALIDAD!BJ13</f>
        <v>0.93469099598131855</v>
      </c>
    </row>
    <row r="8" spans="1:17" x14ac:dyDescent="0.2">
      <c r="A8" s="18" t="s">
        <v>29</v>
      </c>
      <c r="B8" s="30">
        <f>+PUNTUALIDAD!G19</f>
        <v>0.8833333333333333</v>
      </c>
      <c r="C8" s="30">
        <f>+PUNTUALIDAD!L19</f>
        <v>0.87931034482758619</v>
      </c>
      <c r="D8" s="30">
        <f>+PUNTUALIDAD!Q19</f>
        <v>0.93548387096774199</v>
      </c>
      <c r="E8" s="30">
        <f>+PUNTUALIDAD!V19</f>
        <v>1</v>
      </c>
      <c r="F8" s="30">
        <f>+PUNTUALIDAD!AA19</f>
        <v>0.967741935483871</v>
      </c>
      <c r="G8" s="30">
        <f>+PUNTUALIDAD!AF19</f>
        <v>0.9</v>
      </c>
      <c r="H8" s="30">
        <f>+PUNTUALIDAD!AK19</f>
        <v>0.90322580645161288</v>
      </c>
      <c r="I8" s="30">
        <f>+PUNTUALIDAD!AP19</f>
        <v>1</v>
      </c>
      <c r="J8" s="30">
        <f>+PUNTUALIDAD!AU19</f>
        <v>0.97727272727272729</v>
      </c>
      <c r="K8" s="30">
        <f>+PUNTUALIDAD!AZ19</f>
        <v>1</v>
      </c>
      <c r="L8" s="30">
        <f>+PUNTUALIDAD!BE19</f>
        <v>0.93181818181818188</v>
      </c>
      <c r="M8" s="30">
        <f>+PUNTUALIDAD!BJ19</f>
        <v>1</v>
      </c>
    </row>
    <row r="11" spans="1:17" x14ac:dyDescent="0.2">
      <c r="A11" s="20"/>
      <c r="B11" s="21"/>
      <c r="C11" s="21"/>
      <c r="D11" s="21"/>
      <c r="E11" s="21"/>
      <c r="F11" s="21"/>
      <c r="G11" s="21"/>
      <c r="H11" s="21"/>
      <c r="I11" s="21"/>
      <c r="J11" s="21"/>
      <c r="K11" s="21"/>
      <c r="L11" s="21"/>
      <c r="M11" s="21"/>
    </row>
    <row r="12" spans="1:17" ht="25.5" x14ac:dyDescent="0.2">
      <c r="A12" s="27" t="s">
        <v>66</v>
      </c>
      <c r="B12" s="47" t="s">
        <v>27</v>
      </c>
      <c r="C12" s="47" t="s">
        <v>17</v>
      </c>
      <c r="D12" s="47" t="s">
        <v>7</v>
      </c>
      <c r="E12" s="47" t="s">
        <v>18</v>
      </c>
      <c r="F12" s="47" t="s">
        <v>19</v>
      </c>
      <c r="G12" s="47" t="s">
        <v>20</v>
      </c>
      <c r="H12" s="47" t="s">
        <v>21</v>
      </c>
      <c r="I12" s="47" t="s">
        <v>22</v>
      </c>
      <c r="J12" s="47" t="s">
        <v>23</v>
      </c>
      <c r="K12" s="47" t="s">
        <v>24</v>
      </c>
      <c r="L12" s="47" t="s">
        <v>25</v>
      </c>
      <c r="M12" s="47" t="s">
        <v>26</v>
      </c>
      <c r="Q12" s="16"/>
    </row>
    <row r="13" spans="1:17" x14ac:dyDescent="0.2">
      <c r="A13" s="18" t="s">
        <v>28</v>
      </c>
      <c r="B13" s="19">
        <f>+PUNTUALIDAD!D13</f>
        <v>0.82643427186533736</v>
      </c>
      <c r="C13" s="19">
        <f>+PUNTUALIDAD!I13</f>
        <v>0.87557995669656674</v>
      </c>
      <c r="D13" s="19">
        <f>+PUNTUALIDAD!N13</f>
        <v>0.78977782618466441</v>
      </c>
      <c r="E13" s="19">
        <f>+PUNTUALIDAD!S13</f>
        <v>0.83853441165689158</v>
      </c>
      <c r="F13" s="19">
        <f>+PUNTUALIDAD!X13</f>
        <v>0.74318371455093502</v>
      </c>
      <c r="G13" s="19">
        <f>+PUNTUALIDAD!AC13</f>
        <v>0.74625129937629942</v>
      </c>
      <c r="H13" s="19">
        <f>+PUNTUALIDAD!AH13</f>
        <v>0.6684930937184258</v>
      </c>
      <c r="I13" s="19">
        <f>+PUNTUALIDAD!AM13</f>
        <v>0.73283270427814839</v>
      </c>
      <c r="J13" s="19">
        <f>+PUNTUALIDAD!AR13</f>
        <v>0.68648261745085515</v>
      </c>
      <c r="K13" s="19">
        <f>+PUNTUALIDAD!AW13</f>
        <v>0.67836971869229934</v>
      </c>
      <c r="L13" s="19">
        <f>+PUNTUALIDAD!BB13</f>
        <v>0.64353107344632765</v>
      </c>
      <c r="M13" s="19">
        <f>+PUNTUALIDAD!BG13</f>
        <v>0.67836971869229934</v>
      </c>
    </row>
    <row r="14" spans="1:17" x14ac:dyDescent="0.2">
      <c r="A14" s="18" t="s">
        <v>29</v>
      </c>
      <c r="B14" s="19">
        <f>+PUNTUALIDAD!D19</f>
        <v>0.8833333333333333</v>
      </c>
      <c r="C14" s="19">
        <f>+PUNTUALIDAD!I19</f>
        <v>0.87931034482758619</v>
      </c>
      <c r="D14" s="19">
        <f>+PUNTUALIDAD!N19</f>
        <v>0.90322580645161288</v>
      </c>
      <c r="E14" s="19">
        <f>+PUNTUALIDAD!S19</f>
        <v>0.96666666666666667</v>
      </c>
      <c r="F14" s="19">
        <f>+PUNTUALIDAD!X19</f>
        <v>0.93548387096774199</v>
      </c>
      <c r="G14" s="19">
        <f>+PUNTUALIDAD!AC19</f>
        <v>0.83333333333333337</v>
      </c>
      <c r="H14" s="19">
        <f>+PUNTUALIDAD!AH19</f>
        <v>0.90322580645161288</v>
      </c>
      <c r="I14" s="19">
        <f>+PUNTUALIDAD!AM19</f>
        <v>0.90740740740740744</v>
      </c>
      <c r="J14" s="19">
        <f>+PUNTUALIDAD!AR19</f>
        <v>0.97727272727272729</v>
      </c>
      <c r="K14" s="19">
        <f>+PUNTUALIDAD!AW19</f>
        <v>1</v>
      </c>
      <c r="L14" s="19">
        <f>+PUNTUALIDAD!BB19</f>
        <v>0.88636363636363635</v>
      </c>
      <c r="M14" s="19">
        <f>+PUNTUALIDAD!BG19</f>
        <v>1</v>
      </c>
    </row>
    <row r="41" spans="10:17" x14ac:dyDescent="0.2">
      <c r="N41" s="23"/>
      <c r="P41" s="24"/>
      <c r="Q41" s="23"/>
    </row>
    <row r="42" spans="10:17" x14ac:dyDescent="0.2">
      <c r="N42" s="23"/>
      <c r="P42" s="24"/>
      <c r="Q42" s="23"/>
    </row>
    <row r="43" spans="10:17" x14ac:dyDescent="0.2">
      <c r="N43" s="23"/>
      <c r="P43" s="24"/>
      <c r="Q43" s="23"/>
    </row>
    <row r="44" spans="10:17" x14ac:dyDescent="0.2">
      <c r="N44" s="23"/>
      <c r="P44" s="24"/>
      <c r="Q44" s="23"/>
    </row>
    <row r="45" spans="10:17" x14ac:dyDescent="0.2">
      <c r="N45" s="23"/>
      <c r="P45" s="24"/>
      <c r="Q45" s="23"/>
    </row>
    <row r="46" spans="10:17" ht="12.75" customHeight="1" x14ac:dyDescent="0.2">
      <c r="N46" s="23"/>
      <c r="P46" s="24"/>
      <c r="Q46" s="23"/>
    </row>
    <row r="47" spans="10:17" ht="38.25" x14ac:dyDescent="0.2">
      <c r="J47" s="70" t="s">
        <v>30</v>
      </c>
      <c r="K47" s="70"/>
      <c r="L47" s="26" t="s">
        <v>67</v>
      </c>
      <c r="M47" s="26" t="s">
        <v>32</v>
      </c>
      <c r="N47" s="23"/>
    </row>
    <row r="48" spans="10:17" x14ac:dyDescent="0.2">
      <c r="J48" s="44" t="s">
        <v>71</v>
      </c>
      <c r="K48" s="28"/>
      <c r="L48" s="22">
        <v>0.98056994818652854</v>
      </c>
      <c r="M48" s="22">
        <v>0.46696891191709844</v>
      </c>
      <c r="N48" s="23"/>
      <c r="P48" s="16"/>
    </row>
    <row r="49" spans="1:16" x14ac:dyDescent="0.2">
      <c r="J49" s="44" t="s">
        <v>41</v>
      </c>
      <c r="K49" s="28"/>
      <c r="L49" s="22">
        <v>0.88249594813614263</v>
      </c>
      <c r="M49" s="22">
        <v>0.86952998379254454</v>
      </c>
      <c r="N49" s="23"/>
      <c r="P49" s="16"/>
    </row>
    <row r="50" spans="1:16" x14ac:dyDescent="0.2">
      <c r="J50" s="44" t="s">
        <v>72</v>
      </c>
      <c r="K50" s="28"/>
      <c r="L50" s="22">
        <v>0.90932420872540631</v>
      </c>
      <c r="M50" s="22">
        <v>0.76646706586826352</v>
      </c>
      <c r="N50" s="23"/>
      <c r="P50" s="16"/>
    </row>
    <row r="51" spans="1:16" x14ac:dyDescent="0.2">
      <c r="J51" s="44" t="s">
        <v>2</v>
      </c>
      <c r="K51" s="28"/>
      <c r="L51" s="22">
        <v>0.95512820512820518</v>
      </c>
      <c r="M51" s="22">
        <v>0.94871794871794868</v>
      </c>
      <c r="N51" s="23"/>
      <c r="P51" s="16"/>
    </row>
    <row r="52" spans="1:16" x14ac:dyDescent="0.2">
      <c r="A52" s="5"/>
      <c r="B52" s="16"/>
    </row>
    <row r="53" spans="1:16" x14ac:dyDescent="0.2">
      <c r="B53" s="16"/>
    </row>
    <row r="54" spans="1:16" x14ac:dyDescent="0.2">
      <c r="B54" s="16"/>
    </row>
    <row r="55" spans="1:16" x14ac:dyDescent="0.2">
      <c r="B55" s="16"/>
    </row>
    <row r="56" spans="1:16" x14ac:dyDescent="0.2">
      <c r="B56" s="16"/>
    </row>
    <row r="57" spans="1:16" x14ac:dyDescent="0.2">
      <c r="B57" s="16"/>
    </row>
    <row r="58" spans="1:16" x14ac:dyDescent="0.2">
      <c r="B58" s="16"/>
    </row>
    <row r="64" spans="1:16" ht="12.75" customHeight="1" x14ac:dyDescent="0.2"/>
    <row r="65" spans="2:16" ht="38.25" x14ac:dyDescent="0.2">
      <c r="J65" s="77" t="s">
        <v>30</v>
      </c>
      <c r="K65" s="78"/>
      <c r="L65" s="26" t="str">
        <f>+L47</f>
        <v>Índice de puntualidad
(Ene-Dic)</v>
      </c>
      <c r="M65" s="26" t="s">
        <v>32</v>
      </c>
    </row>
    <row r="66" spans="2:16" x14ac:dyDescent="0.2">
      <c r="B66" s="16"/>
      <c r="J66" s="43" t="s">
        <v>39</v>
      </c>
      <c r="K66" s="28"/>
      <c r="L66" s="22">
        <v>0.9468599033816425</v>
      </c>
      <c r="M66" s="22">
        <v>0.91948470209339772</v>
      </c>
      <c r="P66" s="16"/>
    </row>
    <row r="76" spans="2:16" x14ac:dyDescent="0.2">
      <c r="B76" s="16"/>
    </row>
  </sheetData>
  <mergeCells count="2">
    <mergeCell ref="J47:K47"/>
    <mergeCell ref="J65:K6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85" zoomScaleNormal="85"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x14ac:dyDescent="0.25"/>
  <cols>
    <col min="1" max="1" width="37.5703125" style="49" customWidth="1"/>
    <col min="2" max="3" width="12.28515625" style="49" customWidth="1"/>
    <col min="4" max="4" width="12.5703125" style="49" customWidth="1"/>
    <col min="5" max="5" width="12.140625" style="49" customWidth="1"/>
    <col min="6" max="6" width="12.85546875" style="49" customWidth="1"/>
    <col min="7" max="7" width="12" style="49" customWidth="1"/>
    <col min="8" max="8" width="11.42578125" style="49" customWidth="1"/>
    <col min="9" max="9" width="12.42578125" style="49" customWidth="1"/>
    <col min="10" max="10" width="12.28515625" style="49" customWidth="1"/>
    <col min="11" max="11" width="12" style="49" customWidth="1"/>
    <col min="12" max="12" width="12.5703125" style="49" customWidth="1"/>
    <col min="13" max="13" width="12.28515625" style="49" customWidth="1"/>
    <col min="14" max="16384" width="11.42578125" style="49"/>
  </cols>
  <sheetData>
    <row r="1" spans="1:13" x14ac:dyDescent="0.25">
      <c r="A1"/>
      <c r="E1" s="50" t="s">
        <v>73</v>
      </c>
    </row>
    <row r="2" spans="1:13" x14ac:dyDescent="0.25">
      <c r="A2" s="49" t="s">
        <v>74</v>
      </c>
      <c r="B2" s="49" t="s">
        <v>75</v>
      </c>
    </row>
    <row r="3" spans="1:13" x14ac:dyDescent="0.25">
      <c r="A3" s="49" t="s">
        <v>76</v>
      </c>
      <c r="B3" s="49" t="s">
        <v>75</v>
      </c>
    </row>
    <row r="5" spans="1:13" x14ac:dyDescent="0.25">
      <c r="A5" s="49" t="s">
        <v>77</v>
      </c>
      <c r="B5" s="49" t="s">
        <v>78</v>
      </c>
      <c r="C5" s="49" t="s">
        <v>79</v>
      </c>
      <c r="D5" s="49" t="s">
        <v>80</v>
      </c>
      <c r="E5" s="49" t="s">
        <v>81</v>
      </c>
      <c r="F5" s="49" t="s">
        <v>82</v>
      </c>
      <c r="G5" s="49" t="s">
        <v>83</v>
      </c>
      <c r="H5" s="49" t="s">
        <v>84</v>
      </c>
      <c r="I5" s="49" t="s">
        <v>85</v>
      </c>
      <c r="J5" s="49" t="s">
        <v>86</v>
      </c>
      <c r="K5" s="49" t="s">
        <v>87</v>
      </c>
      <c r="L5" s="49" t="s">
        <v>88</v>
      </c>
      <c r="M5" s="49" t="s">
        <v>89</v>
      </c>
    </row>
    <row r="6" spans="1:13" x14ac:dyDescent="0.25">
      <c r="A6" s="53" t="s">
        <v>90</v>
      </c>
      <c r="B6" s="54">
        <v>33</v>
      </c>
      <c r="C6" s="54">
        <v>26</v>
      </c>
      <c r="D6" s="54">
        <v>48</v>
      </c>
      <c r="E6" s="54">
        <v>17</v>
      </c>
      <c r="F6" s="54">
        <v>61</v>
      </c>
      <c r="G6" s="54">
        <v>43</v>
      </c>
      <c r="H6" s="54">
        <v>57</v>
      </c>
      <c r="I6" s="54">
        <v>45</v>
      </c>
      <c r="J6" s="54">
        <v>40</v>
      </c>
      <c r="K6" s="54">
        <v>26</v>
      </c>
      <c r="L6" s="54">
        <v>19</v>
      </c>
      <c r="M6" s="54">
        <v>26</v>
      </c>
    </row>
    <row r="7" spans="1:13" x14ac:dyDescent="0.25">
      <c r="A7" s="55" t="s">
        <v>91</v>
      </c>
      <c r="B7" s="54">
        <v>14</v>
      </c>
      <c r="C7" s="54">
        <v>16</v>
      </c>
      <c r="D7" s="54">
        <v>31</v>
      </c>
      <c r="E7" s="54">
        <v>8</v>
      </c>
      <c r="F7" s="54">
        <v>33</v>
      </c>
      <c r="G7" s="54">
        <v>27</v>
      </c>
      <c r="H7" s="54">
        <v>49</v>
      </c>
      <c r="I7" s="54">
        <v>25</v>
      </c>
      <c r="J7" s="54">
        <v>21</v>
      </c>
      <c r="K7" s="54">
        <v>12</v>
      </c>
      <c r="L7" s="54">
        <v>10</v>
      </c>
      <c r="M7" s="54">
        <v>12</v>
      </c>
    </row>
    <row r="8" spans="1:13" x14ac:dyDescent="0.25">
      <c r="A8" s="55" t="s">
        <v>92</v>
      </c>
      <c r="B8" s="54">
        <v>5</v>
      </c>
      <c r="C8" s="54">
        <v>6</v>
      </c>
      <c r="D8" s="54">
        <v>10</v>
      </c>
      <c r="E8" s="54">
        <v>6</v>
      </c>
      <c r="F8" s="54">
        <v>5</v>
      </c>
      <c r="G8" s="54">
        <v>10</v>
      </c>
      <c r="H8" s="54">
        <v>4</v>
      </c>
      <c r="I8" s="54">
        <v>7</v>
      </c>
      <c r="J8" s="54">
        <v>10</v>
      </c>
      <c r="K8" s="54">
        <v>10</v>
      </c>
      <c r="L8" s="54">
        <v>1</v>
      </c>
      <c r="M8" s="54">
        <v>10</v>
      </c>
    </row>
    <row r="9" spans="1:13" x14ac:dyDescent="0.25">
      <c r="A9" s="55" t="s">
        <v>93</v>
      </c>
      <c r="B9" s="54">
        <v>14</v>
      </c>
      <c r="C9" s="54">
        <v>4</v>
      </c>
      <c r="D9" s="54">
        <v>5</v>
      </c>
      <c r="E9" s="54">
        <v>3</v>
      </c>
      <c r="F9" s="54">
        <v>16</v>
      </c>
      <c r="G9" s="54">
        <v>6</v>
      </c>
      <c r="H9" s="54">
        <v>3</v>
      </c>
      <c r="I9" s="54">
        <v>12</v>
      </c>
      <c r="J9" s="54">
        <v>7</v>
      </c>
      <c r="K9" s="54">
        <v>4</v>
      </c>
      <c r="L9" s="54">
        <v>8</v>
      </c>
      <c r="M9" s="54">
        <v>4</v>
      </c>
    </row>
    <row r="10" spans="1:13" x14ac:dyDescent="0.25">
      <c r="A10" s="55" t="s">
        <v>94</v>
      </c>
      <c r="B10" s="54">
        <v>0</v>
      </c>
      <c r="C10" s="54">
        <v>0</v>
      </c>
      <c r="D10" s="54">
        <v>0</v>
      </c>
      <c r="E10" s="54">
        <v>0</v>
      </c>
      <c r="F10" s="54">
        <v>0</v>
      </c>
      <c r="G10" s="54">
        <v>0</v>
      </c>
      <c r="H10" s="54">
        <v>1</v>
      </c>
      <c r="I10" s="54">
        <v>0</v>
      </c>
      <c r="J10" s="54">
        <v>0</v>
      </c>
      <c r="K10" s="54">
        <v>0</v>
      </c>
      <c r="L10" s="54">
        <v>0</v>
      </c>
      <c r="M10" s="54">
        <v>0</v>
      </c>
    </row>
    <row r="11" spans="1:13" x14ac:dyDescent="0.25">
      <c r="A11" s="55" t="s">
        <v>95</v>
      </c>
      <c r="B11" s="54">
        <v>0</v>
      </c>
      <c r="C11" s="54">
        <v>0</v>
      </c>
      <c r="D11" s="54">
        <v>0</v>
      </c>
      <c r="E11" s="54">
        <v>0</v>
      </c>
      <c r="F11" s="54">
        <v>7</v>
      </c>
      <c r="G11" s="54">
        <v>0</v>
      </c>
      <c r="H11" s="54">
        <v>0</v>
      </c>
      <c r="I11" s="54">
        <v>0</v>
      </c>
      <c r="J11" s="54">
        <v>2</v>
      </c>
      <c r="K11" s="54">
        <v>0</v>
      </c>
      <c r="L11" s="54">
        <v>0</v>
      </c>
      <c r="M11" s="54">
        <v>0</v>
      </c>
    </row>
    <row r="12" spans="1:13" x14ac:dyDescent="0.25">
      <c r="A12" s="55" t="s">
        <v>96</v>
      </c>
      <c r="B12" s="54">
        <v>0</v>
      </c>
      <c r="C12" s="54">
        <v>0</v>
      </c>
      <c r="D12" s="54">
        <v>2</v>
      </c>
      <c r="E12" s="54">
        <v>0</v>
      </c>
      <c r="F12" s="54">
        <v>0</v>
      </c>
      <c r="G12" s="54">
        <v>0</v>
      </c>
      <c r="H12" s="54">
        <v>0</v>
      </c>
      <c r="I12" s="54">
        <v>1</v>
      </c>
      <c r="J12" s="54">
        <v>0</v>
      </c>
      <c r="K12" s="54">
        <v>0</v>
      </c>
      <c r="L12" s="54">
        <v>0</v>
      </c>
      <c r="M12" s="54">
        <v>0</v>
      </c>
    </row>
    <row r="13" spans="1:13" x14ac:dyDescent="0.25">
      <c r="A13" s="56" t="s">
        <v>97</v>
      </c>
      <c r="B13" s="57">
        <v>79</v>
      </c>
      <c r="C13" s="57">
        <v>57</v>
      </c>
      <c r="D13" s="57">
        <v>81</v>
      </c>
      <c r="E13" s="57">
        <v>88</v>
      </c>
      <c r="F13" s="57">
        <v>102</v>
      </c>
      <c r="G13" s="57">
        <v>121</v>
      </c>
      <c r="H13" s="57">
        <v>119</v>
      </c>
      <c r="I13" s="57">
        <v>112</v>
      </c>
      <c r="J13" s="57">
        <v>87</v>
      </c>
      <c r="K13" s="57">
        <v>102</v>
      </c>
      <c r="L13" s="57">
        <v>113</v>
      </c>
      <c r="M13" s="57">
        <v>102</v>
      </c>
    </row>
    <row r="14" spans="1:13" x14ac:dyDescent="0.25">
      <c r="A14" s="58" t="s">
        <v>98</v>
      </c>
      <c r="B14" s="57">
        <v>67</v>
      </c>
      <c r="C14" s="57">
        <v>51</v>
      </c>
      <c r="D14" s="57">
        <v>77</v>
      </c>
      <c r="E14" s="57">
        <v>83</v>
      </c>
      <c r="F14" s="57">
        <v>91</v>
      </c>
      <c r="G14" s="57">
        <v>108</v>
      </c>
      <c r="H14" s="57">
        <v>106</v>
      </c>
      <c r="I14" s="57">
        <v>91</v>
      </c>
      <c r="J14" s="57">
        <v>79</v>
      </c>
      <c r="K14" s="57">
        <v>76</v>
      </c>
      <c r="L14" s="57">
        <v>80</v>
      </c>
      <c r="M14" s="57">
        <v>76</v>
      </c>
    </row>
    <row r="15" spans="1:13" x14ac:dyDescent="0.25">
      <c r="A15" s="58" t="s">
        <v>99</v>
      </c>
      <c r="B15" s="57">
        <v>0</v>
      </c>
      <c r="C15" s="57">
        <v>0</v>
      </c>
      <c r="D15" s="57">
        <v>0</v>
      </c>
      <c r="E15" s="57">
        <v>0</v>
      </c>
      <c r="F15" s="57">
        <v>0</v>
      </c>
      <c r="G15" s="57">
        <v>0</v>
      </c>
      <c r="H15" s="57">
        <v>0</v>
      </c>
      <c r="I15" s="57">
        <v>0</v>
      </c>
      <c r="J15" s="57">
        <v>0</v>
      </c>
      <c r="K15" s="57">
        <v>24</v>
      </c>
      <c r="L15" s="57">
        <v>26</v>
      </c>
      <c r="M15" s="57">
        <v>24</v>
      </c>
    </row>
    <row r="16" spans="1:13" x14ac:dyDescent="0.25">
      <c r="A16" s="58" t="s">
        <v>100</v>
      </c>
      <c r="B16" s="57">
        <v>12</v>
      </c>
      <c r="C16" s="57">
        <v>6</v>
      </c>
      <c r="D16" s="57">
        <v>4</v>
      </c>
      <c r="E16" s="57">
        <v>3</v>
      </c>
      <c r="F16" s="57">
        <v>5</v>
      </c>
      <c r="G16" s="57">
        <v>11</v>
      </c>
      <c r="H16" s="57">
        <v>8</v>
      </c>
      <c r="I16" s="57">
        <v>20</v>
      </c>
      <c r="J16" s="57">
        <v>8</v>
      </c>
      <c r="K16" s="57">
        <v>2</v>
      </c>
      <c r="L16" s="57">
        <v>7</v>
      </c>
      <c r="M16" s="57">
        <v>2</v>
      </c>
    </row>
    <row r="17" spans="1:13" x14ac:dyDescent="0.25">
      <c r="A17" s="58" t="s">
        <v>101</v>
      </c>
      <c r="B17" s="57">
        <v>0</v>
      </c>
      <c r="C17" s="57">
        <v>0</v>
      </c>
      <c r="D17" s="57">
        <v>0</v>
      </c>
      <c r="E17" s="57">
        <v>0</v>
      </c>
      <c r="F17" s="57">
        <v>0</v>
      </c>
      <c r="G17" s="57">
        <v>1</v>
      </c>
      <c r="H17" s="57">
        <v>1</v>
      </c>
      <c r="I17" s="57">
        <v>0</v>
      </c>
      <c r="J17" s="57">
        <v>0</v>
      </c>
      <c r="K17" s="57">
        <v>0</v>
      </c>
      <c r="L17" s="57">
        <v>0</v>
      </c>
      <c r="M17" s="57">
        <v>0</v>
      </c>
    </row>
    <row r="18" spans="1:13" x14ac:dyDescent="0.25">
      <c r="A18" s="58" t="s">
        <v>102</v>
      </c>
      <c r="B18" s="57">
        <v>0</v>
      </c>
      <c r="C18" s="57">
        <v>0</v>
      </c>
      <c r="D18" s="57">
        <v>0</v>
      </c>
      <c r="E18" s="57">
        <v>0</v>
      </c>
      <c r="F18" s="57">
        <v>0</v>
      </c>
      <c r="G18" s="57">
        <v>1</v>
      </c>
      <c r="H18" s="57">
        <v>0</v>
      </c>
      <c r="I18" s="57">
        <v>0</v>
      </c>
      <c r="J18" s="57">
        <v>0</v>
      </c>
      <c r="K18" s="57">
        <v>0</v>
      </c>
      <c r="L18" s="57">
        <v>0</v>
      </c>
      <c r="M18" s="57">
        <v>0</v>
      </c>
    </row>
    <row r="19" spans="1:13" x14ac:dyDescent="0.25">
      <c r="A19" s="58" t="s">
        <v>103</v>
      </c>
      <c r="B19" s="57">
        <v>0</v>
      </c>
      <c r="C19" s="57">
        <v>0</v>
      </c>
      <c r="D19" s="57">
        <v>0</v>
      </c>
      <c r="E19" s="57">
        <v>1</v>
      </c>
      <c r="F19" s="57">
        <v>1</v>
      </c>
      <c r="G19" s="57">
        <v>0</v>
      </c>
      <c r="H19" s="57">
        <v>3</v>
      </c>
      <c r="I19" s="57">
        <v>0</v>
      </c>
      <c r="J19" s="57">
        <v>0</v>
      </c>
      <c r="K19" s="57">
        <v>0</v>
      </c>
      <c r="L19" s="57">
        <v>0</v>
      </c>
      <c r="M19" s="57">
        <v>0</v>
      </c>
    </row>
    <row r="20" spans="1:13" x14ac:dyDescent="0.25">
      <c r="A20" s="58" t="s">
        <v>104</v>
      </c>
      <c r="B20" s="57">
        <v>0</v>
      </c>
      <c r="C20" s="57">
        <v>0</v>
      </c>
      <c r="D20" s="57">
        <v>0</v>
      </c>
      <c r="E20" s="57">
        <v>1</v>
      </c>
      <c r="F20" s="57">
        <v>5</v>
      </c>
      <c r="G20" s="57">
        <v>0</v>
      </c>
      <c r="H20" s="57">
        <v>1</v>
      </c>
      <c r="I20" s="57">
        <v>0</v>
      </c>
      <c r="J20" s="57">
        <v>0</v>
      </c>
      <c r="K20" s="57">
        <v>0</v>
      </c>
      <c r="L20" s="57">
        <v>0</v>
      </c>
      <c r="M20" s="57">
        <v>0</v>
      </c>
    </row>
    <row r="21" spans="1:13" x14ac:dyDescent="0.25">
      <c r="A21" s="58" t="s">
        <v>105</v>
      </c>
      <c r="B21" s="57">
        <v>0</v>
      </c>
      <c r="C21" s="57">
        <v>0</v>
      </c>
      <c r="D21" s="57">
        <v>0</v>
      </c>
      <c r="E21" s="57">
        <v>0</v>
      </c>
      <c r="F21" s="57">
        <v>0</v>
      </c>
      <c r="G21" s="57">
        <v>0</v>
      </c>
      <c r="H21" s="57">
        <v>0</v>
      </c>
      <c r="I21" s="57">
        <v>1</v>
      </c>
      <c r="J21" s="57">
        <v>0</v>
      </c>
      <c r="K21" s="57">
        <v>0</v>
      </c>
      <c r="L21" s="57">
        <v>0</v>
      </c>
      <c r="M21" s="57">
        <v>0</v>
      </c>
    </row>
    <row r="22" spans="1:13" x14ac:dyDescent="0.25">
      <c r="A22" s="52" t="s">
        <v>106</v>
      </c>
      <c r="B22" s="51">
        <v>112</v>
      </c>
      <c r="C22" s="51">
        <v>83</v>
      </c>
      <c r="D22" s="51">
        <v>129</v>
      </c>
      <c r="E22" s="51">
        <v>105</v>
      </c>
      <c r="F22" s="51">
        <v>163</v>
      </c>
      <c r="G22" s="51">
        <v>164</v>
      </c>
      <c r="H22" s="51">
        <v>176</v>
      </c>
      <c r="I22" s="51">
        <v>157</v>
      </c>
      <c r="J22" s="51">
        <v>127</v>
      </c>
      <c r="K22" s="51">
        <v>128</v>
      </c>
      <c r="L22" s="51">
        <v>132</v>
      </c>
      <c r="M22" s="51">
        <v>128</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0"/>
  <sheetViews>
    <sheetView showGridLines="0" workbookViewId="0"/>
  </sheetViews>
  <sheetFormatPr baseColWidth="10" defaultRowHeight="15" x14ac:dyDescent="0.25"/>
  <cols>
    <col min="1" max="1" width="33.85546875" bestFit="1" customWidth="1"/>
    <col min="3" max="3" width="11.42578125" style="59"/>
    <col min="4" max="4" width="33.85546875" style="59" bestFit="1" customWidth="1"/>
    <col min="5" max="5" width="13.5703125" style="59" bestFit="1" customWidth="1"/>
    <col min="6" max="6" width="24.85546875" customWidth="1"/>
    <col min="7" max="16384" width="11.42578125" style="59"/>
  </cols>
  <sheetData>
    <row r="2" spans="4:7" x14ac:dyDescent="0.25">
      <c r="D2" s="60" t="s">
        <v>127</v>
      </c>
      <c r="E2" s="61" t="s">
        <v>128</v>
      </c>
    </row>
    <row r="3" spans="4:7" x14ac:dyDescent="0.25">
      <c r="D3" s="62" t="s">
        <v>129</v>
      </c>
      <c r="E3" s="63">
        <v>4601</v>
      </c>
    </row>
    <row r="4" spans="4:7" x14ac:dyDescent="0.25">
      <c r="D4" s="62" t="s">
        <v>130</v>
      </c>
      <c r="E4" s="63">
        <v>441</v>
      </c>
      <c r="G4" s="64"/>
    </row>
    <row r="5" spans="4:7" x14ac:dyDescent="0.25">
      <c r="D5" s="62" t="s">
        <v>131</v>
      </c>
      <c r="E5" s="63">
        <v>985</v>
      </c>
      <c r="G5" s="64"/>
    </row>
    <row r="6" spans="4:7" x14ac:dyDescent="0.25">
      <c r="D6" s="62" t="s">
        <v>132</v>
      </c>
      <c r="E6" s="63">
        <v>74</v>
      </c>
      <c r="G6" s="64"/>
    </row>
    <row r="7" spans="4:7" x14ac:dyDescent="0.25">
      <c r="D7" s="62" t="s">
        <v>133</v>
      </c>
      <c r="E7" s="63">
        <v>88</v>
      </c>
      <c r="G7" s="64"/>
    </row>
    <row r="8" spans="4:7" x14ac:dyDescent="0.25">
      <c r="D8" s="62" t="s">
        <v>134</v>
      </c>
      <c r="E8" s="63">
        <v>1</v>
      </c>
      <c r="G8" s="64"/>
    </row>
    <row r="9" spans="4:7" x14ac:dyDescent="0.25">
      <c r="D9" s="62" t="s">
        <v>135</v>
      </c>
      <c r="E9" s="63">
        <v>15</v>
      </c>
      <c r="G9" s="64"/>
    </row>
    <row r="10" spans="4:7" x14ac:dyDescent="0.25">
      <c r="D10"/>
      <c r="E10"/>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22" workbookViewId="0">
      <selection activeCell="B34" sqref="B34"/>
    </sheetView>
  </sheetViews>
  <sheetFormatPr baseColWidth="10" defaultRowHeight="12.75" x14ac:dyDescent="0.2"/>
  <cols>
    <col min="1" max="1" width="2.42578125" customWidth="1"/>
    <col min="2" max="2" width="46" customWidth="1"/>
    <col min="3" max="3" width="103.28515625" customWidth="1"/>
  </cols>
  <sheetData>
    <row r="1" spans="1:3" ht="9" customHeight="1" x14ac:dyDescent="0.2"/>
    <row r="3" spans="1:3" x14ac:dyDescent="0.2">
      <c r="A3" s="41"/>
      <c r="B3" s="41"/>
      <c r="C3" s="41"/>
    </row>
    <row r="4" spans="1:3" s="41" customFormat="1" x14ac:dyDescent="0.2">
      <c r="B4" s="38" t="s">
        <v>42</v>
      </c>
      <c r="C4" s="39" t="s">
        <v>108</v>
      </c>
    </row>
    <row r="5" spans="1:3" s="41" customFormat="1" ht="25.5" x14ac:dyDescent="0.2">
      <c r="B5" s="40" t="s">
        <v>44</v>
      </c>
      <c r="C5" s="40" t="s">
        <v>109</v>
      </c>
    </row>
    <row r="6" spans="1:3" s="41" customFormat="1" x14ac:dyDescent="0.2">
      <c r="B6" s="40" t="s">
        <v>43</v>
      </c>
      <c r="C6" s="40" t="s">
        <v>110</v>
      </c>
    </row>
    <row r="7" spans="1:3" s="41" customFormat="1" x14ac:dyDescent="0.2">
      <c r="B7" s="40" t="s">
        <v>45</v>
      </c>
      <c r="C7" s="40" t="s">
        <v>111</v>
      </c>
    </row>
    <row r="8" spans="1:3" s="41" customFormat="1" ht="38.25" x14ac:dyDescent="0.2">
      <c r="B8" s="40" t="s">
        <v>46</v>
      </c>
      <c r="C8" s="40" t="s">
        <v>112</v>
      </c>
    </row>
    <row r="9" spans="1:3" s="41" customFormat="1" x14ac:dyDescent="0.2">
      <c r="B9" s="40" t="s">
        <v>47</v>
      </c>
      <c r="C9" s="40" t="s">
        <v>113</v>
      </c>
    </row>
    <row r="10" spans="1:3" s="41" customFormat="1" ht="25.5" x14ac:dyDescent="0.2">
      <c r="B10" s="40" t="s">
        <v>48</v>
      </c>
      <c r="C10" s="40" t="s">
        <v>114</v>
      </c>
    </row>
    <row r="11" spans="1:3" s="41" customFormat="1" x14ac:dyDescent="0.2">
      <c r="B11" s="40" t="s">
        <v>49</v>
      </c>
      <c r="C11" s="40" t="s">
        <v>50</v>
      </c>
    </row>
    <row r="12" spans="1:3" s="41" customFormat="1" x14ac:dyDescent="0.2">
      <c r="B12" s="40" t="s">
        <v>51</v>
      </c>
      <c r="C12" s="40" t="s">
        <v>115</v>
      </c>
    </row>
    <row r="13" spans="1:3" s="41" customFormat="1" ht="25.5" x14ac:dyDescent="0.2">
      <c r="B13" s="40" t="s">
        <v>53</v>
      </c>
      <c r="C13" s="40" t="s">
        <v>54</v>
      </c>
    </row>
    <row r="14" spans="1:3" s="41" customFormat="1" ht="25.5" x14ac:dyDescent="0.2">
      <c r="B14" s="40" t="s">
        <v>52</v>
      </c>
      <c r="C14" s="40" t="s">
        <v>116</v>
      </c>
    </row>
    <row r="15" spans="1:3" s="41" customFormat="1" ht="38.25" x14ac:dyDescent="0.2">
      <c r="B15" s="40" t="s">
        <v>55</v>
      </c>
      <c r="C15" s="40" t="s">
        <v>117</v>
      </c>
    </row>
    <row r="16" spans="1:3" s="41" customFormat="1" ht="25.5" x14ac:dyDescent="0.2">
      <c r="B16" s="40" t="s">
        <v>56</v>
      </c>
      <c r="C16" s="40" t="s">
        <v>118</v>
      </c>
    </row>
    <row r="17" spans="1:3" s="41" customFormat="1" ht="25.5" x14ac:dyDescent="0.2">
      <c r="B17" s="40" t="s">
        <v>57</v>
      </c>
      <c r="C17" s="40" t="s">
        <v>119</v>
      </c>
    </row>
    <row r="18" spans="1:3" s="41" customFormat="1" ht="25.5" x14ac:dyDescent="0.2">
      <c r="B18" s="40" t="s">
        <v>58</v>
      </c>
      <c r="C18" s="40" t="s">
        <v>120</v>
      </c>
    </row>
    <row r="19" spans="1:3" s="41" customFormat="1" x14ac:dyDescent="0.2">
      <c r="B19" s="40" t="s">
        <v>59</v>
      </c>
      <c r="C19" s="40" t="s">
        <v>121</v>
      </c>
    </row>
    <row r="20" spans="1:3" s="41" customFormat="1" ht="51" x14ac:dyDescent="0.2">
      <c r="B20" s="40" t="s">
        <v>60</v>
      </c>
      <c r="C20" s="40" t="s">
        <v>122</v>
      </c>
    </row>
    <row r="21" spans="1:3" s="41" customFormat="1" x14ac:dyDescent="0.2">
      <c r="B21" s="40" t="s">
        <v>62</v>
      </c>
      <c r="C21" s="40" t="s">
        <v>123</v>
      </c>
    </row>
    <row r="22" spans="1:3" s="41" customFormat="1" x14ac:dyDescent="0.2">
      <c r="B22" s="40" t="s">
        <v>61</v>
      </c>
      <c r="C22" s="40" t="s">
        <v>124</v>
      </c>
    </row>
    <row r="23" spans="1:3" s="41" customFormat="1" ht="38.25" x14ac:dyDescent="0.2">
      <c r="B23" s="40" t="s">
        <v>63</v>
      </c>
      <c r="C23" s="40" t="s">
        <v>125</v>
      </c>
    </row>
    <row r="24" spans="1:3" s="41" customFormat="1" ht="25.5" x14ac:dyDescent="0.2">
      <c r="B24" s="40" t="s">
        <v>64</v>
      </c>
      <c r="C24" s="40" t="s">
        <v>126</v>
      </c>
    </row>
    <row r="25" spans="1:3" s="41" customFormat="1" x14ac:dyDescent="0.2">
      <c r="B25"/>
      <c r="C25"/>
    </row>
    <row r="26" spans="1:3" s="41" customFormat="1" x14ac:dyDescent="0.2">
      <c r="B26"/>
      <c r="C26"/>
    </row>
    <row r="27" spans="1:3" s="41" customFormat="1" x14ac:dyDescent="0.2">
      <c r="B27"/>
      <c r="C27"/>
    </row>
    <row r="28" spans="1:3" s="41" customFormat="1" x14ac:dyDescent="0.2">
      <c r="A28"/>
      <c r="B28"/>
      <c r="C28"/>
    </row>
    <row r="29" spans="1:3" s="41" customFormat="1" x14ac:dyDescent="0.2">
      <c r="A29"/>
      <c r="B29"/>
      <c r="C29"/>
    </row>
    <row r="30" spans="1:3" s="41" customFormat="1" x14ac:dyDescent="0.2">
      <c r="A30"/>
      <c r="B30"/>
      <c r="C30"/>
    </row>
    <row r="31" spans="1:3" s="41" customFormat="1" x14ac:dyDescent="0.2">
      <c r="A31"/>
      <c r="B31"/>
      <c r="C31"/>
    </row>
    <row r="32" spans="1:3" s="41" customFormat="1" x14ac:dyDescent="0.2">
      <c r="A32"/>
      <c r="B32"/>
      <c r="C32"/>
    </row>
    <row r="33" spans="1:3" s="41" customFormat="1" x14ac:dyDescent="0.2">
      <c r="A33"/>
      <c r="B33"/>
      <c r="C33"/>
    </row>
    <row r="34" spans="1:3" s="41" customFormat="1" x14ac:dyDescent="0.2">
      <c r="A34"/>
      <c r="B34"/>
      <c r="C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Detalle Total de Causas</vt:lpstr>
      <vt:lpstr>Graficas Demoras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2017-03-24T20:57:52Z</dcterms:modified>
</cp:coreProperties>
</file>