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3\"/>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548" r:id="rId6"/>
  </pivotCaches>
</workbook>
</file>

<file path=xl/calcChain.xml><?xml version="1.0" encoding="utf-8"?>
<calcChain xmlns="http://schemas.openxmlformats.org/spreadsheetml/2006/main">
  <c r="A3" i="20" l="1"/>
  <c r="L65" i="20" l="1"/>
  <c r="BJ19" i="19" l="1"/>
  <c r="M8" i="20" s="1"/>
  <c r="BB19" i="19"/>
  <c r="L14" i="20" s="1"/>
  <c r="AZ19" i="19"/>
  <c r="K8" i="20" s="1"/>
  <c r="AY19" i="19"/>
  <c r="AW19" i="19"/>
  <c r="K14" i="20" s="1"/>
  <c r="BJ13" i="19"/>
  <c r="M7" i="20" s="1"/>
  <c r="BH13" i="19"/>
  <c r="BD13" i="19"/>
  <c r="BB13" i="19"/>
  <c r="L13" i="20" s="1"/>
  <c r="AZ13" i="19"/>
  <c r="K7" i="20" s="1"/>
  <c r="AX13" i="19"/>
  <c r="BN19" i="19"/>
  <c r="BC19" i="19"/>
  <c r="AW13" i="19" l="1"/>
  <c r="K13" i="20" s="1"/>
  <c r="BE13" i="19"/>
  <c r="L7" i="20" s="1"/>
  <c r="BI13" i="19"/>
  <c r="AY13" i="19"/>
  <c r="BC13" i="19"/>
  <c r="BG13" i="19"/>
  <c r="M13" i="20" s="1"/>
  <c r="BG19" i="19"/>
  <c r="M14" i="20" s="1"/>
  <c r="BD19" i="19"/>
  <c r="BO19" i="19"/>
  <c r="BP19" i="19"/>
  <c r="BM19" i="19"/>
  <c r="BH19" i="19"/>
  <c r="AX19" i="19"/>
  <c r="BI19" i="19"/>
  <c r="BE19" i="19"/>
  <c r="L8" i="20" s="1"/>
  <c r="AS13" i="19" l="1"/>
  <c r="D13" i="19"/>
  <c r="B13" i="20" s="1"/>
  <c r="AR19" i="19"/>
  <c r="J14" i="20" s="1"/>
  <c r="AC19" i="19"/>
  <c r="G14" i="20" s="1"/>
  <c r="AS19" i="19"/>
  <c r="AN19" i="19"/>
  <c r="AI19" i="19"/>
  <c r="AD19" i="19"/>
  <c r="X19" i="19"/>
  <c r="F14" i="20" s="1"/>
  <c r="S19" i="19"/>
  <c r="E14" i="20" s="1"/>
  <c r="N19" i="19"/>
  <c r="D14" i="20" s="1"/>
  <c r="I19" i="19"/>
  <c r="C14" i="20" s="1"/>
  <c r="D19" i="19"/>
  <c r="B14" i="20" s="1"/>
  <c r="AH19" i="19"/>
  <c r="H14" i="20" s="1"/>
  <c r="AM19" i="19"/>
  <c r="I14" i="20" s="1"/>
  <c r="Y19" i="19"/>
  <c r="T19" i="19"/>
  <c r="O19" i="19"/>
  <c r="J19" i="19"/>
  <c r="E19" i="19"/>
  <c r="AR13" i="19"/>
  <c r="J13" i="20" s="1"/>
  <c r="AM13" i="19"/>
  <c r="I13" i="20" s="1"/>
  <c r="AH13" i="19"/>
  <c r="H13" i="20" s="1"/>
  <c r="Y13" i="19"/>
  <c r="T13" i="19"/>
  <c r="J13" i="19"/>
  <c r="N13" i="19"/>
  <c r="D13" i="20" s="1"/>
  <c r="AI13" i="19"/>
  <c r="X13" i="19"/>
  <c r="F13" i="20" s="1"/>
  <c r="AC13" i="19"/>
  <c r="G13" i="20" s="1"/>
  <c r="AK19" i="19" l="1"/>
  <c r="H8" i="20" s="1"/>
  <c r="AJ19" i="19"/>
  <c r="AT19" i="19"/>
  <c r="G19" i="19"/>
  <c r="B8" i="20" s="1"/>
  <c r="Q19" i="19"/>
  <c r="D8" i="20" s="1"/>
  <c r="AA19" i="19"/>
  <c r="F8" i="20" s="1"/>
  <c r="AU19" i="19"/>
  <c r="J8" i="20" s="1"/>
  <c r="K19" i="19"/>
  <c r="U19" i="19"/>
  <c r="AE19" i="19"/>
  <c r="AO19" i="19"/>
  <c r="L19" i="19"/>
  <c r="C8" i="20" s="1"/>
  <c r="V19" i="19"/>
  <c r="E8" i="20" s="1"/>
  <c r="AF19" i="19"/>
  <c r="G8" i="20" s="1"/>
  <c r="AP19" i="19"/>
  <c r="I8" i="20" s="1"/>
  <c r="F19" i="19"/>
  <c r="P19" i="19"/>
  <c r="Z19" i="19"/>
  <c r="U13" i="19"/>
  <c r="AO13" i="19"/>
  <c r="V13" i="19"/>
  <c r="E7" i="20" s="1"/>
  <c r="K13" i="19"/>
  <c r="AE13" i="19"/>
  <c r="F13" i="19"/>
  <c r="P13" i="19"/>
  <c r="Z13" i="19"/>
  <c r="AJ13" i="19"/>
  <c r="AT13" i="19"/>
  <c r="AA13" i="19" l="1"/>
  <c r="F7" i="20" s="1"/>
  <c r="AU13" i="19"/>
  <c r="J7" i="20" s="1"/>
  <c r="AP13" i="19"/>
  <c r="I7" i="20" s="1"/>
  <c r="Q13" i="19"/>
  <c r="D7" i="20" s="1"/>
  <c r="G13" i="19"/>
  <c r="B7" i="20" s="1"/>
  <c r="L13" i="19"/>
  <c r="C7" i="20" s="1"/>
  <c r="AK13" i="19"/>
  <c r="H7" i="20" s="1"/>
  <c r="AF13" i="19"/>
  <c r="G7" i="20" s="1"/>
  <c r="BM13" i="19" l="1"/>
  <c r="BP13" i="19"/>
  <c r="BN13" i="19"/>
  <c r="BO13" i="19"/>
  <c r="E13" i="19" l="1"/>
  <c r="O13" i="19"/>
  <c r="AN13" i="19"/>
  <c r="AD13" i="19"/>
  <c r="S13" i="19"/>
  <c r="E13" i="20" s="1"/>
  <c r="I13" i="19"/>
  <c r="C13" i="20" s="1"/>
</calcChain>
</file>

<file path=xl/sharedStrings.xml><?xml version="1.0" encoding="utf-8"?>
<sst xmlns="http://schemas.openxmlformats.org/spreadsheetml/2006/main" count="312" uniqueCount="138">
  <si>
    <t>Aeroméxico Connect (Aerolitoral)</t>
  </si>
  <si>
    <t>Interjet (ABC Aerolíneas)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</si>
  <si>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</si>
  <si>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</si>
  <si>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</si>
  <si>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</si>
  <si>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</si>
  <si>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</si>
  <si>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</si>
  <si>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</si>
  <si>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VOI</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</si>
  <si>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</si>
  <si>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</si>
  <si>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</si>
  <si>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</si>
  <si>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</si>
  <si>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</si>
  <si>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</si>
  <si>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</si>
  <si>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</si>
  <si>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</si>
  <si>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</si>
  <si>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</si>
  <si>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</si>
  <si>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</si>
  <si>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</si>
  <si>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</si>
  <si>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</si>
  <si>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</si>
  <si>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</si>
  <si>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</si>
  <si>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</si>
  <si>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</si>
  <si>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</si>
  <si>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</si>
  <si>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</si>
  <si>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</si>
  <si>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</si>
  <si>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</si>
  <si>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</si>
  <si>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LCT</t>
  </si>
  <si>
    <t>Transportes Aéreos Regionales (TAR)</t>
  </si>
  <si>
    <t>MQ</t>
  </si>
  <si>
    <t>Envoy Air, Inc</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</si>
  <si>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</si>
  <si>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</si>
  <si>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</si>
  <si>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</si>
  <si>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</si>
  <si>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</si>
  <si>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</si>
  <si>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</si>
  <si>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</si>
  <si>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</si>
  <si>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</si>
  <si>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</si>
  <si>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</si>
  <si>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</si>
  <si>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</si>
  <si>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</si>
  <si>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</si>
  <si>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</si>
  <si>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</si>
  <si>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</si>
  <si>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</si>
  <si>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</si>
  <si>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</si>
  <si>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</si>
  <si>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</si>
  <si>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Índice de puntualidad
(Ene-Dic)</t>
  </si>
  <si>
    <t>Total Anual 2016  (Ene-Dic)
Empresas Nacionales</t>
  </si>
  <si>
    <t>Total Anual 2016 (Ene- Dic)
Empresas Internacionales</t>
  </si>
  <si>
    <t>AEROPUERTO INTERNACIONAL DE AGUASCALIENTES</t>
  </si>
  <si>
    <t>Interjet</t>
  </si>
  <si>
    <t>Aeroméxico Connect</t>
  </si>
  <si>
    <t>Volaris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</si>
  <si>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</si>
  <si>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</si>
  <si>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</si>
  <si>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</si>
  <si>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</si>
  <si>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</si>
  <si>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</si>
  <si>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</si>
  <si>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</si>
  <si>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</si>
  <si>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</si>
  <si>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</si>
  <si>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</si>
  <si>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</si>
  <si>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</si>
  <si>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</si>
  <si>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</si>
  <si>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</si>
  <si>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</si>
  <si>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REPERCUCIONES*</t>
  </si>
  <si>
    <t>TRIPULACIONES*</t>
  </si>
  <si>
    <t>MANTENIMIENTO AERONAVES*</t>
  </si>
  <si>
    <t>COMISARIATO*</t>
  </si>
  <si>
    <t>TRAFICO/DOCUMENTACION*</t>
  </si>
  <si>
    <t>No Imputable</t>
  </si>
  <si>
    <t xml:space="preserve">APLICACIÓN DE CONTROL DE FLUJO </t>
  </si>
  <si>
    <t>METEOROLOGIA</t>
  </si>
  <si>
    <t>COMBUSTIBLES</t>
  </si>
  <si>
    <t>CONTROL DE FLUJO</t>
  </si>
  <si>
    <t>EVENTO OCASIONAL</t>
  </si>
  <si>
    <t>REPERCUCIONES POR UN TERCERO</t>
  </si>
  <si>
    <t>INFRAESTRUCTURA AEROPORTUARIA</t>
  </si>
  <si>
    <t>AEROCARES</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</si>
  <si>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</si>
  <si>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</si>
  <si>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</si>
  <si>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</si>
  <si>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</si>
  <si>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</si>
  <si>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</si>
  <si>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</si>
  <si>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</si>
  <si>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</si>
  <si>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</si>
  <si>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</si>
  <si>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</si>
  <si>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</si>
  <si>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</si>
  <si>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</si>
  <si>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</si>
  <si>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</si>
  <si>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</si>
  <si>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</si>
  <si>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</si>
  <si>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</si>
  <si>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</si>
  <si>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</si>
  <si>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</si>
  <si>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Meteorologia</t>
  </si>
  <si>
    <t>Combustibles</t>
  </si>
  <si>
    <t>Control De Flujo</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</si>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</sst>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7" fillId="0" borderId="10" xfId="0"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Puntualidad'!$J$48:$J$51</c:f>
              <c:strCache>
                <c:ptCount val="4"/>
                <c:pt idx="0">
                  <c:v>Interjet</c:v>
                </c:pt>
                <c:pt idx="1">
                  <c:v>Transportes Aéreos Regionales (TAR)</c:v>
                </c:pt>
                <c:pt idx="2">
                  <c:v>Aeroméxico Connect</c:v>
                </c:pt>
                <c:pt idx="3">
                  <c:v>Volaris</c:v>
                </c:pt>
              </c:strCache>
            </c:strRef>
          </c:cat>
          <c:val>
            <c:numRef>
              <c:f>'Gráficos Índice de Puntualidad'!$L$48:$L$51</c:f>
              <c:numCache>
                <c:formatCode>0%</c:formatCode>
                <c:ptCount val="4"/>
                <c:pt idx="0">
                  <c:v>0.83728179551122195</c:v>
                </c:pt>
                <c:pt idx="1">
                  <c:v>0.90338164251207731</c:v>
                </c:pt>
                <c:pt idx="2">
                  <c:v>0.89234398455929664</c:v>
                </c:pt>
                <c:pt idx="3">
                  <c:v>0.95288944723618085</c:v>
                </c:pt>
              </c:numCache>
            </c:numRef>
          </c:val>
        </c:ser>
        <c:ser>
          <c:idx val="2"/>
          <c:order val="1"/>
          <c:tx>
            <c:strRef>
              <c:f>'Gráficos Índice de Puntualidad'!$M$47</c:f>
              <c:strCache>
                <c:ptCount val="1"/>
                <c:pt idx="0">
                  <c:v>Dentro del  Horario</c:v>
                </c:pt>
              </c:strCache>
            </c:strRef>
          </c:tx>
          <c:invertIfNegative val="0"/>
          <c:cat>
            <c:strRef>
              <c:f>'Gráficos Índice de Puntualidad'!$J$48:$J$51</c:f>
              <c:strCache>
                <c:ptCount val="4"/>
                <c:pt idx="0">
                  <c:v>Interjet</c:v>
                </c:pt>
                <c:pt idx="1">
                  <c:v>Transportes Aéreos Regionales (TAR)</c:v>
                </c:pt>
                <c:pt idx="2">
                  <c:v>Aeroméxico Connect</c:v>
                </c:pt>
                <c:pt idx="3">
                  <c:v>Volaris</c:v>
                </c:pt>
              </c:strCache>
            </c:strRef>
          </c:cat>
          <c:val>
            <c:numRef>
              <c:f>'Gráficos Índice de Puntualidad'!$M$48:$M$51</c:f>
              <c:numCache>
                <c:formatCode>0%</c:formatCode>
                <c:ptCount val="4"/>
                <c:pt idx="0">
                  <c:v>0.58665835411471323</c:v>
                </c:pt>
                <c:pt idx="1">
                  <c:v>0.88405797101449279</c:v>
                </c:pt>
                <c:pt idx="2">
                  <c:v>0.74522839373793692</c:v>
                </c:pt>
                <c:pt idx="3">
                  <c:v>0.87814070351758788</c:v>
                </c:pt>
              </c:numCache>
            </c:numRef>
          </c:val>
        </c:ser>
        <c:dLbls>
          <c:showLegendKey val="0"/>
          <c:showVal val="0"/>
          <c:showCatName val="0"/>
          <c:showSerName val="0"/>
          <c:showPercent val="0"/>
          <c:showBubbleSize val="0"/>
        </c:dLbls>
        <c:gapWidth val="150"/>
        <c:axId val="283053312"/>
        <c:axId val="283055272"/>
      </c:barChart>
      <c:catAx>
        <c:axId val="283053312"/>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83055272"/>
        <c:crosses val="autoZero"/>
        <c:auto val="1"/>
        <c:lblAlgn val="ctr"/>
        <c:lblOffset val="100"/>
        <c:noMultiLvlLbl val="0"/>
      </c:catAx>
      <c:valAx>
        <c:axId val="283055272"/>
        <c:scaling>
          <c:orientation val="minMax"/>
          <c:max val="1"/>
          <c:min val="0"/>
        </c:scaling>
        <c:delete val="0"/>
        <c:axPos val="l"/>
        <c:majorGridlines/>
        <c:numFmt formatCode="0%" sourceLinked="1"/>
        <c:majorTickMark val="out"/>
        <c:minorTickMark val="none"/>
        <c:tickLblPos val="nextTo"/>
        <c:crossAx val="28305331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Puntualidad'!$J$66:$J$67</c:f>
              <c:strCache>
                <c:ptCount val="2"/>
                <c:pt idx="0">
                  <c:v>Envoy Air, Inc</c:v>
                </c:pt>
                <c:pt idx="1">
                  <c:v>United Airlines, Inc.</c:v>
                </c:pt>
              </c:strCache>
            </c:strRef>
          </c:cat>
          <c:val>
            <c:numRef>
              <c:f>'Gráficos Índice de Puntualidad'!$L$66:$L$67</c:f>
              <c:numCache>
                <c:formatCode>0%</c:formatCode>
                <c:ptCount val="2"/>
                <c:pt idx="0">
                  <c:v>0.89002732240437155</c:v>
                </c:pt>
                <c:pt idx="1">
                  <c:v>0.96174863387978138</c:v>
                </c:pt>
              </c:numCache>
            </c:numRef>
          </c:val>
        </c:ser>
        <c:ser>
          <c:idx val="2"/>
          <c:order val="1"/>
          <c:tx>
            <c:strRef>
              <c:f>'Gráficos Índice de Puntualidad'!$M$65</c:f>
              <c:strCache>
                <c:ptCount val="1"/>
                <c:pt idx="0">
                  <c:v>Dentro del  Horario</c:v>
                </c:pt>
              </c:strCache>
            </c:strRef>
          </c:tx>
          <c:invertIfNegative val="0"/>
          <c:cat>
            <c:strRef>
              <c:f>'Gráficos Índice de Puntualidad'!$J$66:$J$67</c:f>
              <c:strCache>
                <c:ptCount val="2"/>
                <c:pt idx="0">
                  <c:v>Envoy Air, Inc</c:v>
                </c:pt>
                <c:pt idx="1">
                  <c:v>United Airlines, Inc.</c:v>
                </c:pt>
              </c:strCache>
            </c:strRef>
          </c:cat>
          <c:val>
            <c:numRef>
              <c:f>'Gráficos Índice de Puntualidad'!$M$66:$M$67</c:f>
              <c:numCache>
                <c:formatCode>0%</c:formatCode>
                <c:ptCount val="2"/>
                <c:pt idx="0">
                  <c:v>0.85587431693989069</c:v>
                </c:pt>
                <c:pt idx="1">
                  <c:v>0.87704918032786883</c:v>
                </c:pt>
              </c:numCache>
            </c:numRef>
          </c:val>
        </c:ser>
        <c:dLbls>
          <c:showLegendKey val="0"/>
          <c:showVal val="0"/>
          <c:showCatName val="0"/>
          <c:showSerName val="0"/>
          <c:showPercent val="0"/>
          <c:showBubbleSize val="0"/>
        </c:dLbls>
        <c:gapWidth val="150"/>
        <c:axId val="283052528"/>
        <c:axId val="283056448"/>
      </c:barChart>
      <c:catAx>
        <c:axId val="283052528"/>
        <c:scaling>
          <c:orientation val="minMax"/>
        </c:scaling>
        <c:delete val="0"/>
        <c:axPos val="b"/>
        <c:numFmt formatCode="General" sourceLinked="1"/>
        <c:majorTickMark val="out"/>
        <c:minorTickMark val="none"/>
        <c:tickLblPos val="nextTo"/>
        <c:txPr>
          <a:bodyPr rot="0" vert="horz"/>
          <a:lstStyle/>
          <a:p>
            <a:pPr>
              <a:defRPr/>
            </a:pPr>
            <a:endParaRPr lang="es-MX"/>
          </a:p>
        </c:txPr>
        <c:crossAx val="283056448"/>
        <c:crosses val="autoZero"/>
        <c:auto val="1"/>
        <c:lblAlgn val="ctr"/>
        <c:lblOffset val="100"/>
        <c:noMultiLvlLbl val="0"/>
      </c:catAx>
      <c:valAx>
        <c:axId val="283056448"/>
        <c:scaling>
          <c:orientation val="minMax"/>
          <c:max val="1"/>
          <c:min val="0"/>
        </c:scaling>
        <c:delete val="0"/>
        <c:axPos val="l"/>
        <c:majorGridlines/>
        <c:numFmt formatCode="0%" sourceLinked="1"/>
        <c:majorTickMark val="out"/>
        <c:minorTickMark val="none"/>
        <c:tickLblPos val="nextTo"/>
        <c:crossAx val="28305252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0.7876448306595365</c:v>
                </c:pt>
                <c:pt idx="1">
                  <c:v>0.85334957821441959</c:v>
                </c:pt>
                <c:pt idx="2">
                  <c:v>0.79150796682309288</c:v>
                </c:pt>
                <c:pt idx="3">
                  <c:v>0.77159379628574687</c:v>
                </c:pt>
                <c:pt idx="4">
                  <c:v>0.72343113730767294</c:v>
                </c:pt>
                <c:pt idx="5">
                  <c:v>0.76125143513203219</c:v>
                </c:pt>
                <c:pt idx="6">
                  <c:v>0.73424979679302438</c:v>
                </c:pt>
                <c:pt idx="7">
                  <c:v>0.79850166888448015</c:v>
                </c:pt>
                <c:pt idx="8">
                  <c:v>0.75717910561660562</c:v>
                </c:pt>
                <c:pt idx="9">
                  <c:v>0.79596811095026532</c:v>
                </c:pt>
                <c:pt idx="10">
                  <c:v>0.79129653578697423</c:v>
                </c:pt>
                <c:pt idx="11">
                  <c:v>0.71957157188321574</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0.88709677419354838</c:v>
                </c:pt>
                <c:pt idx="1">
                  <c:v>0.92672413793103448</c:v>
                </c:pt>
                <c:pt idx="2">
                  <c:v>0.85483870967741937</c:v>
                </c:pt>
                <c:pt idx="3">
                  <c:v>0.85</c:v>
                </c:pt>
                <c:pt idx="4">
                  <c:v>0.79838709677419351</c:v>
                </c:pt>
                <c:pt idx="5">
                  <c:v>0.84583333333333344</c:v>
                </c:pt>
                <c:pt idx="6">
                  <c:v>0.8588709677419355</c:v>
                </c:pt>
                <c:pt idx="7">
                  <c:v>0.83064516129032251</c:v>
                </c:pt>
                <c:pt idx="8">
                  <c:v>0.87916666666666665</c:v>
                </c:pt>
                <c:pt idx="9">
                  <c:v>0.91129032258064524</c:v>
                </c:pt>
                <c:pt idx="10">
                  <c:v>0.89166666666666661</c:v>
                </c:pt>
                <c:pt idx="11">
                  <c:v>0.86693548387096775</c:v>
                </c:pt>
              </c:numCache>
            </c:numRef>
          </c:val>
          <c:smooth val="0"/>
        </c:ser>
        <c:dLbls>
          <c:showLegendKey val="0"/>
          <c:showVal val="0"/>
          <c:showCatName val="0"/>
          <c:showSerName val="0"/>
          <c:showPercent val="0"/>
          <c:showBubbleSize val="0"/>
        </c:dLbls>
        <c:marker val="1"/>
        <c:smooth val="0"/>
        <c:axId val="283058800"/>
        <c:axId val="283057232"/>
      </c:lineChart>
      <c:catAx>
        <c:axId val="28305880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83057232"/>
        <c:crosses val="autoZero"/>
        <c:auto val="1"/>
        <c:lblAlgn val="ctr"/>
        <c:lblOffset val="100"/>
        <c:noMultiLvlLbl val="0"/>
      </c:catAx>
      <c:valAx>
        <c:axId val="283057232"/>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83058800"/>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0.88084893048128343</c:v>
                </c:pt>
                <c:pt idx="1">
                  <c:v>0.95846897647560358</c:v>
                </c:pt>
                <c:pt idx="2">
                  <c:v>0.9414204318090873</c:v>
                </c:pt>
                <c:pt idx="3">
                  <c:v>0.94105173084956895</c:v>
                </c:pt>
                <c:pt idx="4">
                  <c:v>0.90256501008336321</c:v>
                </c:pt>
                <c:pt idx="5">
                  <c:v>0.91951642884478713</c:v>
                </c:pt>
                <c:pt idx="6">
                  <c:v>0.89270320697554129</c:v>
                </c:pt>
                <c:pt idx="7">
                  <c:v>0.90506885596931386</c:v>
                </c:pt>
                <c:pt idx="8">
                  <c:v>0.84696214623669985</c:v>
                </c:pt>
                <c:pt idx="9">
                  <c:v>0.8824518017493358</c:v>
                </c:pt>
                <c:pt idx="10">
                  <c:v>0.86920422744233383</c:v>
                </c:pt>
                <c:pt idx="11">
                  <c:v>0.8210016966049033</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0.93548387096774199</c:v>
                </c:pt>
                <c:pt idx="1">
                  <c:v>0.94827586206896552</c:v>
                </c:pt>
                <c:pt idx="2">
                  <c:v>0.95564516129032262</c:v>
                </c:pt>
                <c:pt idx="3">
                  <c:v>0.9375</c:v>
                </c:pt>
                <c:pt idx="4">
                  <c:v>0.89516129032258063</c:v>
                </c:pt>
                <c:pt idx="5">
                  <c:v>0.91666666666666663</c:v>
                </c:pt>
                <c:pt idx="6">
                  <c:v>0.92338709677419351</c:v>
                </c:pt>
                <c:pt idx="7">
                  <c:v>0.89516129032258074</c:v>
                </c:pt>
                <c:pt idx="8">
                  <c:v>0.9291666666666667</c:v>
                </c:pt>
                <c:pt idx="9">
                  <c:v>0.94354838709677424</c:v>
                </c:pt>
                <c:pt idx="10">
                  <c:v>0.89999999999999991</c:v>
                </c:pt>
                <c:pt idx="11">
                  <c:v>0.93145161290322576</c:v>
                </c:pt>
              </c:numCache>
            </c:numRef>
          </c:val>
          <c:smooth val="0"/>
        </c:ser>
        <c:dLbls>
          <c:showLegendKey val="0"/>
          <c:showVal val="0"/>
          <c:showCatName val="0"/>
          <c:showSerName val="0"/>
          <c:showPercent val="0"/>
          <c:showBubbleSize val="0"/>
        </c:dLbls>
        <c:marker val="1"/>
        <c:smooth val="0"/>
        <c:axId val="426709752"/>
        <c:axId val="426710928"/>
      </c:lineChart>
      <c:catAx>
        <c:axId val="426709752"/>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426710928"/>
        <c:crosses val="autoZero"/>
        <c:auto val="1"/>
        <c:lblAlgn val="ctr"/>
        <c:lblOffset val="100"/>
        <c:noMultiLvlLbl val="0"/>
      </c:catAx>
      <c:valAx>
        <c:axId val="426710928"/>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426709752"/>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Aguascalientes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0464257639967894"/>
                  <c:y val="-0.18320957714046013"/>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Aplicación De Control De Flujo </c:v>
                </c:pt>
                <c:pt idx="3">
                  <c:v>Meteorologia</c:v>
                </c:pt>
                <c:pt idx="4">
                  <c:v>Combustibles</c:v>
                </c:pt>
                <c:pt idx="5">
                  <c:v>Control De Flujo</c:v>
                </c:pt>
                <c:pt idx="6">
                  <c:v>Varios</c:v>
                </c:pt>
              </c:strCache>
            </c:strRef>
          </c:cat>
          <c:val>
            <c:numRef>
              <c:f>'Graficas Demoras'!$E$3:$E$9</c:f>
              <c:numCache>
                <c:formatCode>_-* #,##0_-;\-* #,##0_-;_-* "-"??_-;_-@_-</c:formatCode>
                <c:ptCount val="7"/>
                <c:pt idx="0">
                  <c:v>8075</c:v>
                </c:pt>
                <c:pt idx="1">
                  <c:v>1067</c:v>
                </c:pt>
                <c:pt idx="2">
                  <c:v>1020</c:v>
                </c:pt>
                <c:pt idx="3">
                  <c:v>238</c:v>
                </c:pt>
                <c:pt idx="4">
                  <c:v>4</c:v>
                </c:pt>
                <c:pt idx="5">
                  <c:v>4</c:v>
                </c:pt>
                <c:pt idx="6">
                  <c:v>61</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465957291664" createdVersion="5" refreshedVersion="5" minRefreshableVersion="3" recordCount="54">
  <cacheSource type="worksheet">
    <worksheetSource ref="A3:P57" sheet="base 2" r:id="rId2"/>
  </cacheSource>
  <cacheFields count="16">
    <cacheField name="Empresa" numFmtId="0">
      <sharedItems count="6">
        <s v="Aeroméxico Connect (Aerolitoral)"/>
        <s v="Envoy Air, Inc"/>
        <s v="Interjet (ABC Aerolíneas)"/>
        <s v="Transportes Aéreos Regionales (TAR)"/>
        <s v="United Airlines, Inc."/>
        <s v="Volaris (Concesionaria Vuela Cia de Aviación)"/>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14">
        <s v="MANTENIMIENTO AERONAVES*"/>
        <s v="OPERACIONES AEROLINEA*"/>
        <s v="TRAFICO/DOCUMENTACION*"/>
        <s v="TRIPULACIONES*"/>
        <s v="REPERCUCIONES*"/>
        <s v="AEROCARES"/>
        <s v="APLICACIÓN DE CONTROL DE FLUJO "/>
        <s v="EVENTO OCASIONAL"/>
        <s v="INFRAESTRUCTURA AEROPORTUARIA"/>
        <s v="METEOROLOGIA"/>
        <s v="REPERCUCIONES POR UN TERCERO"/>
        <s v="COMBUSTIBLES"/>
        <s v="COMISARIATO*"/>
        <s v="CONTROL DE FLUJO"/>
      </sharedItems>
    </cacheField>
    <cacheField name="Ene" numFmtId="0">
      <sharedItems containsSemiMixedTypes="0" containsString="0" containsNumber="1" containsInteger="1" minValue="0" maxValue="46"/>
    </cacheField>
    <cacheField name="Feb" numFmtId="0">
      <sharedItems containsSemiMixedTypes="0" containsString="0" containsNumber="1" containsInteger="1" minValue="0" maxValue="50"/>
    </cacheField>
    <cacheField name="Mar" numFmtId="0">
      <sharedItems containsSemiMixedTypes="0" containsString="0" containsNumber="1" containsInteger="1" minValue="0" maxValue="68"/>
    </cacheField>
    <cacheField name="Abr" numFmtId="0">
      <sharedItems containsSemiMixedTypes="0" containsString="0" containsNumber="1" containsInteger="1" minValue="0" maxValue="63"/>
    </cacheField>
    <cacheField name="May" numFmtId="0">
      <sharedItems containsSemiMixedTypes="0" containsString="0" containsNumber="1" containsInteger="1" minValue="0" maxValue="68"/>
    </cacheField>
    <cacheField name="Jun" numFmtId="0">
      <sharedItems containsSemiMixedTypes="0" containsString="0" containsNumber="1" containsInteger="1" minValue="0" maxValue="52"/>
    </cacheField>
    <cacheField name="Jul" numFmtId="0">
      <sharedItems containsSemiMixedTypes="0" containsString="0" containsNumber="1" containsInteger="1" minValue="0" maxValue="44"/>
    </cacheField>
    <cacheField name="Aug" numFmtId="0">
      <sharedItems containsSemiMixedTypes="0" containsString="0" containsNumber="1" containsInteger="1" minValue="0" maxValue="40"/>
    </cacheField>
    <cacheField name="Sep" numFmtId="0">
      <sharedItems containsSemiMixedTypes="0" containsString="0" containsNumber="1" containsInteger="1" minValue="0" maxValue="34"/>
    </cacheField>
    <cacheField name="Oct" numFmtId="0">
      <sharedItems containsSemiMixedTypes="0" containsString="0" containsNumber="1" containsInteger="1" minValue="0" maxValue="54"/>
    </cacheField>
    <cacheField name="Nov" numFmtId="0">
      <sharedItems containsSemiMixedTypes="0" containsString="0" containsNumber="1" containsInteger="1" minValue="0" maxValue="43"/>
    </cacheField>
    <cacheField name="Dec" numFmtId="0">
      <sharedItems containsSemiMixedTypes="0" containsString="0" containsNumber="1" containsInteger="1" minValue="0" maxValue="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
  <r>
    <x v="0"/>
    <x v="0"/>
    <x v="0"/>
    <x v="0"/>
    <n v="1"/>
    <n v="1"/>
    <n v="2"/>
    <n v="2"/>
    <n v="3"/>
    <n v="5"/>
    <n v="4"/>
    <n v="0"/>
    <n v="5"/>
    <n v="0"/>
    <n v="2"/>
    <n v="2"/>
  </r>
  <r>
    <x v="0"/>
    <x v="0"/>
    <x v="0"/>
    <x v="1"/>
    <n v="0"/>
    <n v="0"/>
    <n v="0"/>
    <n v="0"/>
    <n v="0"/>
    <n v="24"/>
    <n v="32"/>
    <n v="9"/>
    <n v="16"/>
    <n v="18"/>
    <n v="23"/>
    <n v="25"/>
  </r>
  <r>
    <x v="0"/>
    <x v="0"/>
    <x v="0"/>
    <x v="2"/>
    <n v="1"/>
    <n v="0"/>
    <n v="1"/>
    <n v="0"/>
    <n v="1"/>
    <n v="0"/>
    <n v="0"/>
    <n v="0"/>
    <n v="1"/>
    <n v="0"/>
    <n v="0"/>
    <n v="0"/>
  </r>
  <r>
    <x v="0"/>
    <x v="0"/>
    <x v="0"/>
    <x v="3"/>
    <n v="4"/>
    <n v="1"/>
    <n v="0"/>
    <n v="3"/>
    <n v="4"/>
    <n v="13"/>
    <n v="0"/>
    <n v="3"/>
    <n v="7"/>
    <n v="6"/>
    <n v="8"/>
    <n v="9"/>
  </r>
  <r>
    <x v="0"/>
    <x v="0"/>
    <x v="0"/>
    <x v="4"/>
    <n v="42"/>
    <n v="18"/>
    <n v="26"/>
    <n v="17"/>
    <n v="31"/>
    <n v="16"/>
    <n v="26"/>
    <n v="11"/>
    <n v="15"/>
    <n v="16"/>
    <n v="24"/>
    <n v="24"/>
  </r>
  <r>
    <x v="0"/>
    <x v="0"/>
    <x v="1"/>
    <x v="5"/>
    <n v="0"/>
    <n v="0"/>
    <n v="0"/>
    <n v="2"/>
    <n v="0"/>
    <n v="0"/>
    <n v="0"/>
    <n v="1"/>
    <n v="0"/>
    <n v="0"/>
    <n v="0"/>
    <n v="0"/>
  </r>
  <r>
    <x v="0"/>
    <x v="0"/>
    <x v="1"/>
    <x v="6"/>
    <n v="46"/>
    <n v="50"/>
    <n v="68"/>
    <n v="63"/>
    <n v="68"/>
    <n v="52"/>
    <n v="43"/>
    <n v="40"/>
    <n v="34"/>
    <n v="54"/>
    <n v="43"/>
    <n v="38"/>
  </r>
  <r>
    <x v="0"/>
    <x v="0"/>
    <x v="1"/>
    <x v="7"/>
    <n v="0"/>
    <n v="0"/>
    <n v="0"/>
    <n v="0"/>
    <n v="0"/>
    <n v="0"/>
    <n v="2"/>
    <n v="0"/>
    <n v="2"/>
    <n v="0"/>
    <n v="0"/>
    <n v="0"/>
  </r>
  <r>
    <x v="0"/>
    <x v="0"/>
    <x v="1"/>
    <x v="8"/>
    <n v="0"/>
    <n v="0"/>
    <n v="0"/>
    <n v="0"/>
    <n v="4"/>
    <n v="1"/>
    <n v="2"/>
    <n v="2"/>
    <n v="0"/>
    <n v="0"/>
    <n v="0"/>
    <n v="0"/>
  </r>
  <r>
    <x v="0"/>
    <x v="0"/>
    <x v="1"/>
    <x v="9"/>
    <n v="2"/>
    <n v="1"/>
    <n v="2"/>
    <n v="12"/>
    <n v="10"/>
    <n v="8"/>
    <n v="7"/>
    <n v="2"/>
    <n v="4"/>
    <n v="3"/>
    <n v="1"/>
    <n v="12"/>
  </r>
  <r>
    <x v="0"/>
    <x v="0"/>
    <x v="1"/>
    <x v="10"/>
    <n v="0"/>
    <n v="1"/>
    <n v="0"/>
    <n v="0"/>
    <n v="0"/>
    <n v="0"/>
    <n v="4"/>
    <n v="2"/>
    <n v="0"/>
    <n v="0"/>
    <n v="0"/>
    <n v="0"/>
  </r>
  <r>
    <x v="1"/>
    <x v="1"/>
    <x v="0"/>
    <x v="0"/>
    <n v="1"/>
    <n v="2"/>
    <n v="3"/>
    <n v="4"/>
    <n v="4"/>
    <n v="6"/>
    <n v="2"/>
    <n v="4"/>
    <n v="3"/>
    <n v="3"/>
    <n v="4"/>
    <n v="4"/>
  </r>
  <r>
    <x v="1"/>
    <x v="1"/>
    <x v="0"/>
    <x v="1"/>
    <n v="0"/>
    <n v="0"/>
    <n v="0"/>
    <n v="1"/>
    <n v="11"/>
    <n v="6"/>
    <n v="12"/>
    <n v="10"/>
    <n v="7"/>
    <n v="5"/>
    <n v="7"/>
    <n v="7"/>
  </r>
  <r>
    <x v="1"/>
    <x v="1"/>
    <x v="0"/>
    <x v="2"/>
    <n v="0"/>
    <n v="0"/>
    <n v="0"/>
    <n v="0"/>
    <n v="0"/>
    <n v="0"/>
    <n v="0"/>
    <n v="0"/>
    <n v="0"/>
    <n v="1"/>
    <n v="0"/>
    <n v="0"/>
  </r>
  <r>
    <x v="1"/>
    <x v="1"/>
    <x v="0"/>
    <x v="3"/>
    <n v="0"/>
    <n v="0"/>
    <n v="2"/>
    <n v="1"/>
    <n v="1"/>
    <n v="2"/>
    <n v="0"/>
    <n v="0"/>
    <n v="0"/>
    <n v="0"/>
    <n v="2"/>
    <n v="0"/>
  </r>
  <r>
    <x v="1"/>
    <x v="1"/>
    <x v="0"/>
    <x v="4"/>
    <n v="7"/>
    <n v="2"/>
    <n v="2"/>
    <n v="7"/>
    <n v="6"/>
    <n v="0"/>
    <n v="3"/>
    <n v="4"/>
    <n v="1"/>
    <n v="3"/>
    <n v="5"/>
    <n v="6"/>
  </r>
  <r>
    <x v="1"/>
    <x v="1"/>
    <x v="1"/>
    <x v="6"/>
    <n v="0"/>
    <n v="0"/>
    <n v="0"/>
    <n v="1"/>
    <n v="0"/>
    <n v="0"/>
    <n v="1"/>
    <n v="0"/>
    <n v="0"/>
    <n v="0"/>
    <n v="0"/>
    <n v="0"/>
  </r>
  <r>
    <x v="1"/>
    <x v="1"/>
    <x v="1"/>
    <x v="9"/>
    <n v="5"/>
    <n v="1"/>
    <n v="11"/>
    <n v="8"/>
    <n v="2"/>
    <n v="3"/>
    <n v="3"/>
    <n v="4"/>
    <n v="4"/>
    <n v="2"/>
    <n v="0"/>
    <n v="2"/>
  </r>
  <r>
    <x v="1"/>
    <x v="1"/>
    <x v="1"/>
    <x v="10"/>
    <n v="3"/>
    <n v="0"/>
    <n v="0"/>
    <n v="0"/>
    <n v="0"/>
    <n v="0"/>
    <n v="0"/>
    <n v="0"/>
    <n v="0"/>
    <n v="0"/>
    <n v="0"/>
    <n v="0"/>
  </r>
  <r>
    <x v="2"/>
    <x v="0"/>
    <x v="0"/>
    <x v="0"/>
    <n v="1"/>
    <n v="0"/>
    <n v="1"/>
    <n v="1"/>
    <n v="1"/>
    <n v="0"/>
    <n v="2"/>
    <n v="2"/>
    <n v="2"/>
    <n v="0"/>
    <n v="0"/>
    <n v="1"/>
  </r>
  <r>
    <x v="2"/>
    <x v="0"/>
    <x v="0"/>
    <x v="1"/>
    <n v="0"/>
    <n v="0"/>
    <n v="0"/>
    <n v="0"/>
    <n v="0"/>
    <n v="10"/>
    <n v="7"/>
    <n v="7"/>
    <n v="4"/>
    <n v="12"/>
    <n v="19"/>
    <n v="23"/>
  </r>
  <r>
    <x v="2"/>
    <x v="0"/>
    <x v="0"/>
    <x v="2"/>
    <n v="0"/>
    <n v="0"/>
    <n v="0"/>
    <n v="0"/>
    <n v="0"/>
    <n v="0"/>
    <n v="0"/>
    <n v="0"/>
    <n v="0"/>
    <n v="1"/>
    <n v="0"/>
    <n v="0"/>
  </r>
  <r>
    <x v="2"/>
    <x v="0"/>
    <x v="0"/>
    <x v="3"/>
    <n v="2"/>
    <n v="0"/>
    <n v="0"/>
    <n v="0"/>
    <n v="0"/>
    <n v="0"/>
    <n v="1"/>
    <n v="0"/>
    <n v="3"/>
    <n v="2"/>
    <n v="0"/>
    <n v="3"/>
  </r>
  <r>
    <x v="2"/>
    <x v="0"/>
    <x v="0"/>
    <x v="4"/>
    <n v="24"/>
    <n v="7"/>
    <n v="8"/>
    <n v="11"/>
    <n v="18"/>
    <n v="10"/>
    <n v="10"/>
    <n v="6"/>
    <n v="8"/>
    <n v="14"/>
    <n v="16"/>
    <n v="24"/>
  </r>
  <r>
    <x v="2"/>
    <x v="0"/>
    <x v="1"/>
    <x v="5"/>
    <n v="0"/>
    <n v="0"/>
    <n v="0"/>
    <n v="0"/>
    <n v="0"/>
    <n v="0"/>
    <n v="3"/>
    <n v="0"/>
    <n v="0"/>
    <n v="0"/>
    <n v="0"/>
    <n v="0"/>
  </r>
  <r>
    <x v="2"/>
    <x v="0"/>
    <x v="1"/>
    <x v="6"/>
    <n v="21"/>
    <n v="21"/>
    <n v="29"/>
    <n v="37"/>
    <n v="55"/>
    <n v="38"/>
    <n v="44"/>
    <n v="29"/>
    <n v="27"/>
    <n v="13"/>
    <n v="22"/>
    <n v="22"/>
  </r>
  <r>
    <x v="2"/>
    <x v="0"/>
    <x v="1"/>
    <x v="11"/>
    <n v="0"/>
    <n v="0"/>
    <n v="0"/>
    <n v="0"/>
    <n v="0"/>
    <n v="0"/>
    <n v="0"/>
    <n v="0"/>
    <n v="0"/>
    <n v="0"/>
    <n v="0"/>
    <n v="4"/>
  </r>
  <r>
    <x v="2"/>
    <x v="0"/>
    <x v="1"/>
    <x v="8"/>
    <n v="0"/>
    <n v="0"/>
    <n v="2"/>
    <n v="0"/>
    <n v="0"/>
    <n v="6"/>
    <n v="0"/>
    <n v="0"/>
    <n v="0"/>
    <n v="1"/>
    <n v="0"/>
    <n v="0"/>
  </r>
  <r>
    <x v="2"/>
    <x v="0"/>
    <x v="1"/>
    <x v="9"/>
    <n v="0"/>
    <n v="1"/>
    <n v="2"/>
    <n v="8"/>
    <n v="0"/>
    <n v="0"/>
    <n v="0"/>
    <n v="7"/>
    <n v="0"/>
    <n v="1"/>
    <n v="0"/>
    <n v="4"/>
  </r>
  <r>
    <x v="2"/>
    <x v="0"/>
    <x v="1"/>
    <x v="10"/>
    <n v="0"/>
    <n v="0"/>
    <n v="0"/>
    <n v="0"/>
    <n v="0"/>
    <n v="0"/>
    <n v="5"/>
    <n v="0"/>
    <n v="0"/>
    <n v="0"/>
    <n v="0"/>
    <n v="0"/>
  </r>
  <r>
    <x v="3"/>
    <x v="0"/>
    <x v="0"/>
    <x v="0"/>
    <n v="0"/>
    <n v="0"/>
    <n v="0"/>
    <n v="0"/>
    <n v="0"/>
    <n v="0"/>
    <n v="0"/>
    <n v="0"/>
    <n v="1"/>
    <n v="1"/>
    <n v="0"/>
    <n v="0"/>
  </r>
  <r>
    <x v="3"/>
    <x v="0"/>
    <x v="0"/>
    <x v="1"/>
    <n v="0"/>
    <n v="0"/>
    <n v="0"/>
    <n v="0"/>
    <n v="0"/>
    <n v="0"/>
    <n v="2"/>
    <n v="3"/>
    <n v="5"/>
    <n v="1"/>
    <n v="1"/>
    <n v="5"/>
  </r>
  <r>
    <x v="3"/>
    <x v="0"/>
    <x v="0"/>
    <x v="2"/>
    <n v="0"/>
    <n v="0"/>
    <n v="1"/>
    <n v="0"/>
    <n v="0"/>
    <n v="0"/>
    <n v="0"/>
    <n v="0"/>
    <n v="0"/>
    <n v="0"/>
    <n v="0"/>
    <n v="0"/>
  </r>
  <r>
    <x v="3"/>
    <x v="0"/>
    <x v="0"/>
    <x v="4"/>
    <n v="1"/>
    <n v="0"/>
    <n v="1"/>
    <n v="2"/>
    <n v="5"/>
    <n v="0"/>
    <n v="1"/>
    <n v="3"/>
    <n v="5"/>
    <n v="1"/>
    <n v="1"/>
    <n v="0"/>
  </r>
  <r>
    <x v="3"/>
    <x v="0"/>
    <x v="1"/>
    <x v="6"/>
    <n v="1"/>
    <n v="0"/>
    <n v="1"/>
    <n v="1"/>
    <n v="1"/>
    <n v="0"/>
    <n v="0"/>
    <n v="0"/>
    <n v="0"/>
    <n v="0"/>
    <n v="0"/>
    <n v="0"/>
  </r>
  <r>
    <x v="3"/>
    <x v="0"/>
    <x v="1"/>
    <x v="8"/>
    <n v="0"/>
    <n v="0"/>
    <n v="0"/>
    <n v="1"/>
    <n v="0"/>
    <n v="0"/>
    <n v="0"/>
    <n v="0"/>
    <n v="0"/>
    <n v="0"/>
    <n v="0"/>
    <n v="0"/>
  </r>
  <r>
    <x v="3"/>
    <x v="0"/>
    <x v="1"/>
    <x v="9"/>
    <n v="0"/>
    <n v="0"/>
    <n v="0"/>
    <n v="0"/>
    <n v="1"/>
    <n v="0"/>
    <n v="0"/>
    <n v="0"/>
    <n v="0"/>
    <n v="2"/>
    <n v="0"/>
    <n v="0"/>
  </r>
  <r>
    <x v="4"/>
    <x v="1"/>
    <x v="0"/>
    <x v="0"/>
    <n v="0"/>
    <n v="1"/>
    <n v="0"/>
    <n v="0"/>
    <n v="0"/>
    <n v="1"/>
    <n v="0"/>
    <n v="1"/>
    <n v="1"/>
    <n v="1"/>
    <n v="2"/>
    <n v="0"/>
  </r>
  <r>
    <x v="4"/>
    <x v="1"/>
    <x v="0"/>
    <x v="1"/>
    <n v="0"/>
    <n v="0"/>
    <n v="0"/>
    <n v="0"/>
    <n v="2"/>
    <n v="1"/>
    <n v="1"/>
    <n v="2"/>
    <n v="2"/>
    <n v="0"/>
    <n v="0"/>
    <n v="0"/>
  </r>
  <r>
    <x v="4"/>
    <x v="1"/>
    <x v="0"/>
    <x v="3"/>
    <n v="0"/>
    <n v="1"/>
    <n v="1"/>
    <n v="1"/>
    <n v="0"/>
    <n v="1"/>
    <n v="0"/>
    <n v="1"/>
    <n v="0"/>
    <n v="0"/>
    <n v="1"/>
    <n v="0"/>
  </r>
  <r>
    <x v="4"/>
    <x v="1"/>
    <x v="0"/>
    <x v="4"/>
    <n v="4"/>
    <n v="2"/>
    <n v="1"/>
    <n v="0"/>
    <n v="0"/>
    <n v="0"/>
    <n v="0"/>
    <n v="0"/>
    <n v="0"/>
    <n v="0"/>
    <n v="0"/>
    <n v="0"/>
  </r>
  <r>
    <x v="4"/>
    <x v="1"/>
    <x v="1"/>
    <x v="6"/>
    <n v="0"/>
    <n v="0"/>
    <n v="0"/>
    <n v="0"/>
    <n v="0"/>
    <n v="0"/>
    <n v="0"/>
    <n v="1"/>
    <n v="0"/>
    <n v="1"/>
    <n v="1"/>
    <n v="3"/>
  </r>
  <r>
    <x v="4"/>
    <x v="1"/>
    <x v="1"/>
    <x v="9"/>
    <n v="2"/>
    <n v="2"/>
    <n v="7"/>
    <n v="6"/>
    <n v="11"/>
    <n v="7"/>
    <n v="6"/>
    <n v="5"/>
    <n v="4"/>
    <n v="2"/>
    <n v="0"/>
    <n v="4"/>
  </r>
  <r>
    <x v="5"/>
    <x v="0"/>
    <x v="0"/>
    <x v="12"/>
    <n v="0"/>
    <n v="0"/>
    <n v="0"/>
    <n v="0"/>
    <n v="0"/>
    <n v="1"/>
    <n v="0"/>
    <n v="0"/>
    <n v="0"/>
    <n v="0"/>
    <n v="0"/>
    <n v="0"/>
  </r>
  <r>
    <x v="5"/>
    <x v="0"/>
    <x v="0"/>
    <x v="0"/>
    <n v="1"/>
    <n v="1"/>
    <n v="0"/>
    <n v="1"/>
    <n v="0"/>
    <n v="0"/>
    <n v="0"/>
    <n v="0"/>
    <n v="2"/>
    <n v="0"/>
    <n v="1"/>
    <n v="0"/>
  </r>
  <r>
    <x v="5"/>
    <x v="0"/>
    <x v="0"/>
    <x v="1"/>
    <n v="0"/>
    <n v="0"/>
    <n v="0"/>
    <n v="1"/>
    <n v="0"/>
    <n v="1"/>
    <n v="1"/>
    <n v="2"/>
    <n v="4"/>
    <n v="5"/>
    <n v="1"/>
    <n v="1"/>
  </r>
  <r>
    <x v="5"/>
    <x v="0"/>
    <x v="0"/>
    <x v="2"/>
    <n v="0"/>
    <n v="0"/>
    <n v="1"/>
    <n v="1"/>
    <n v="0"/>
    <n v="0"/>
    <n v="0"/>
    <n v="0"/>
    <n v="0"/>
    <n v="0"/>
    <n v="0"/>
    <n v="0"/>
  </r>
  <r>
    <x v="5"/>
    <x v="0"/>
    <x v="0"/>
    <x v="3"/>
    <n v="2"/>
    <n v="0"/>
    <n v="0"/>
    <n v="0"/>
    <n v="0"/>
    <n v="0"/>
    <n v="0"/>
    <n v="0"/>
    <n v="0"/>
    <n v="0"/>
    <n v="1"/>
    <n v="4"/>
  </r>
  <r>
    <x v="5"/>
    <x v="0"/>
    <x v="0"/>
    <x v="4"/>
    <n v="12"/>
    <n v="5"/>
    <n v="3"/>
    <n v="2"/>
    <n v="3"/>
    <n v="1"/>
    <n v="1"/>
    <n v="2"/>
    <n v="2"/>
    <n v="4"/>
    <n v="3"/>
    <n v="5"/>
  </r>
  <r>
    <x v="5"/>
    <x v="0"/>
    <x v="1"/>
    <x v="6"/>
    <n v="4"/>
    <n v="3"/>
    <n v="2"/>
    <n v="6"/>
    <n v="6"/>
    <n v="16"/>
    <n v="4"/>
    <n v="2"/>
    <n v="1"/>
    <n v="0"/>
    <n v="2"/>
    <n v="5"/>
  </r>
  <r>
    <x v="5"/>
    <x v="0"/>
    <x v="1"/>
    <x v="8"/>
    <n v="0"/>
    <n v="2"/>
    <n v="4"/>
    <n v="6"/>
    <n v="0"/>
    <n v="0"/>
    <n v="0"/>
    <n v="2"/>
    <n v="0"/>
    <n v="0"/>
    <n v="0"/>
    <n v="0"/>
  </r>
  <r>
    <x v="5"/>
    <x v="0"/>
    <x v="1"/>
    <x v="9"/>
    <n v="3"/>
    <n v="6"/>
    <n v="11"/>
    <n v="4"/>
    <n v="4"/>
    <n v="2"/>
    <n v="4"/>
    <n v="0"/>
    <n v="2"/>
    <n v="5"/>
    <n v="2"/>
    <n v="4"/>
  </r>
  <r>
    <x v="5"/>
    <x v="0"/>
    <x v="1"/>
    <x v="10"/>
    <n v="1"/>
    <n v="0"/>
    <n v="0"/>
    <n v="0"/>
    <n v="0"/>
    <n v="0"/>
    <n v="2"/>
    <n v="0"/>
    <n v="0"/>
    <n v="0"/>
    <n v="0"/>
    <n v="0"/>
  </r>
  <r>
    <x v="5"/>
    <x v="0"/>
    <x v="1"/>
    <x v="13"/>
    <n v="0"/>
    <n v="0"/>
    <n v="0"/>
    <n v="0"/>
    <n v="0"/>
    <n v="0"/>
    <n v="0"/>
    <n v="0"/>
    <n v="3"/>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48"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2" firstHeaderRow="0" firstDataRow="1" firstDataCol="1" rowPageCount="2" colPageCount="1"/>
  <pivotFields count="16">
    <pivotField axis="axisPage" showAll="0" sortType="ascending">
      <items count="7">
        <item x="0"/>
        <item x="1"/>
        <item x="2"/>
        <item x="3"/>
        <item x="4"/>
        <item x="5"/>
        <item t="default"/>
      </items>
    </pivotField>
    <pivotField axis="axisPage" showAll="0">
      <items count="3">
        <item x="0"/>
        <item x="1"/>
        <item t="default"/>
      </items>
    </pivotField>
    <pivotField axis="axisRow" showAll="0">
      <items count="3">
        <item x="0"/>
        <item x="1"/>
        <item t="default"/>
      </items>
    </pivotField>
    <pivotField axis="axisRow" showAll="0" sortType="descending">
      <items count="15">
        <item x="3"/>
        <item x="9"/>
        <item x="0"/>
        <item x="1"/>
        <item x="2"/>
        <item x="4"/>
        <item x="6"/>
        <item x="10"/>
        <item x="5"/>
        <item x="8"/>
        <item x="7"/>
        <item x="11"/>
        <item x="12"/>
        <item x="13"/>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7">
    <i>
      <x/>
    </i>
    <i r="1">
      <x v="3"/>
    </i>
    <i r="1">
      <x v="5"/>
    </i>
    <i r="1">
      <x/>
    </i>
    <i r="1">
      <x v="2"/>
    </i>
    <i r="1">
      <x v="12"/>
    </i>
    <i r="1">
      <x v="4"/>
    </i>
    <i>
      <x v="1"/>
    </i>
    <i r="1">
      <x v="6"/>
    </i>
    <i r="1">
      <x v="1"/>
    </i>
    <i r="1">
      <x v="11"/>
    </i>
    <i r="1">
      <x v="13"/>
    </i>
    <i r="1">
      <x v="10"/>
    </i>
    <i r="1">
      <x v="7"/>
    </i>
    <i r="1">
      <x v="9"/>
    </i>
    <i r="1">
      <x v="8"/>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6">
            <x v="0"/>
            <x v="2"/>
            <x v="3"/>
            <x v="4"/>
            <x v="5"/>
            <x v="12"/>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6">
            <x v="0"/>
            <x v="2"/>
            <x v="3"/>
            <x v="4"/>
            <x v="5"/>
            <x v="12"/>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8">
            <x v="1"/>
            <x v="6"/>
            <x v="7"/>
            <x v="8"/>
            <x v="9"/>
            <x v="10"/>
            <x v="11"/>
            <x v="13"/>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8">
            <x v="1"/>
            <x v="6"/>
            <x v="7"/>
            <x v="8"/>
            <x v="9"/>
            <x v="10"/>
            <x v="11"/>
            <x v="1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21"/>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0"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8" t="s">
        <v>4</v>
      </c>
      <c r="B1" s="7"/>
      <c r="C1" s="7"/>
      <c r="D1" s="7"/>
      <c r="E1" s="7"/>
      <c r="F1" s="7"/>
      <c r="G1" s="4">
        <v>2016</v>
      </c>
      <c r="K1" s="7"/>
    </row>
    <row r="2" spans="1:69" x14ac:dyDescent="0.2">
      <c r="A2" s="9" t="s">
        <v>13</v>
      </c>
      <c r="B2" s="7"/>
      <c r="C2" s="7"/>
      <c r="D2" s="7"/>
      <c r="E2" s="7"/>
      <c r="F2" s="7"/>
      <c r="G2" s="41" t="s">
        <v>67</v>
      </c>
      <c r="K2" s="7"/>
    </row>
    <row r="3" spans="1:69" ht="15" x14ac:dyDescent="0.25">
      <c r="A3" s="47" t="s">
        <v>72</v>
      </c>
      <c r="B3" s="47"/>
      <c r="C3" s="47"/>
      <c r="D3" s="47"/>
      <c r="E3" s="45"/>
      <c r="F3" s="45"/>
      <c r="G3" s="45"/>
      <c r="K3" s="45"/>
    </row>
    <row r="4" spans="1:69" x14ac:dyDescent="0.2">
      <c r="A4" s="45"/>
      <c r="B4" s="45"/>
      <c r="C4" s="45"/>
      <c r="D4" s="45"/>
      <c r="E4" s="45"/>
      <c r="F4" s="45"/>
      <c r="G4" s="45"/>
      <c r="K4" s="45"/>
    </row>
    <row r="5" spans="1:69" ht="15" x14ac:dyDescent="0.25">
      <c r="A5" s="10" t="s">
        <v>3</v>
      </c>
      <c r="B5" s="7"/>
      <c r="C5" s="7"/>
      <c r="D5" s="7"/>
      <c r="E5" s="7"/>
      <c r="F5" s="7"/>
      <c r="G5" s="7"/>
      <c r="K5" s="7"/>
      <c r="AZ5" s="31"/>
    </row>
    <row r="6" spans="1:69" ht="12.75" customHeight="1" x14ac:dyDescent="0.2">
      <c r="A6" s="45" t="s">
        <v>33</v>
      </c>
      <c r="B6" s="7"/>
      <c r="C6" s="7"/>
      <c r="D6" s="7"/>
      <c r="E6" s="7"/>
      <c r="F6" s="7"/>
      <c r="G6" s="7"/>
      <c r="K6" s="7"/>
      <c r="BL6" s="67" t="s">
        <v>70</v>
      </c>
      <c r="BM6" s="67"/>
      <c r="BN6" s="67"/>
      <c r="BO6" s="67"/>
      <c r="BP6" s="67"/>
    </row>
    <row r="7" spans="1:69" x14ac:dyDescent="0.2">
      <c r="A7" s="69" t="s">
        <v>14</v>
      </c>
      <c r="B7" s="69" t="s">
        <v>12</v>
      </c>
      <c r="C7" s="71" t="s">
        <v>27</v>
      </c>
      <c r="D7" s="72"/>
      <c r="E7" s="72"/>
      <c r="F7" s="72"/>
      <c r="G7" s="73"/>
      <c r="H7" s="64" t="s">
        <v>17</v>
      </c>
      <c r="I7" s="65"/>
      <c r="J7" s="65"/>
      <c r="K7" s="65"/>
      <c r="L7" s="66"/>
      <c r="M7" s="71" t="s">
        <v>7</v>
      </c>
      <c r="N7" s="72"/>
      <c r="O7" s="72"/>
      <c r="P7" s="72"/>
      <c r="Q7" s="73"/>
      <c r="R7" s="64" t="s">
        <v>18</v>
      </c>
      <c r="S7" s="65"/>
      <c r="T7" s="65"/>
      <c r="U7" s="65"/>
      <c r="V7" s="66"/>
      <c r="W7" s="71" t="s">
        <v>19</v>
      </c>
      <c r="X7" s="72"/>
      <c r="Y7" s="72"/>
      <c r="Z7" s="72"/>
      <c r="AA7" s="73"/>
      <c r="AB7" s="64" t="s">
        <v>20</v>
      </c>
      <c r="AC7" s="65"/>
      <c r="AD7" s="65"/>
      <c r="AE7" s="65"/>
      <c r="AF7" s="66"/>
      <c r="AG7" s="71" t="s">
        <v>21</v>
      </c>
      <c r="AH7" s="72"/>
      <c r="AI7" s="72"/>
      <c r="AJ7" s="72"/>
      <c r="AK7" s="73"/>
      <c r="AL7" s="64" t="s">
        <v>22</v>
      </c>
      <c r="AM7" s="65"/>
      <c r="AN7" s="65"/>
      <c r="AO7" s="65"/>
      <c r="AP7" s="66"/>
      <c r="AQ7" s="71" t="s">
        <v>23</v>
      </c>
      <c r="AR7" s="72"/>
      <c r="AS7" s="72"/>
      <c r="AT7" s="72"/>
      <c r="AU7" s="73"/>
      <c r="AV7" s="64" t="s">
        <v>24</v>
      </c>
      <c r="AW7" s="65"/>
      <c r="AX7" s="65"/>
      <c r="AY7" s="65"/>
      <c r="AZ7" s="66"/>
      <c r="BA7" s="71" t="s">
        <v>25</v>
      </c>
      <c r="BB7" s="72"/>
      <c r="BC7" s="72"/>
      <c r="BD7" s="72"/>
      <c r="BE7" s="73"/>
      <c r="BF7" s="64" t="s">
        <v>26</v>
      </c>
      <c r="BG7" s="65"/>
      <c r="BH7" s="65"/>
      <c r="BI7" s="65"/>
      <c r="BJ7" s="66"/>
      <c r="BL7" s="68"/>
      <c r="BM7" s="68"/>
      <c r="BN7" s="68"/>
      <c r="BO7" s="68"/>
      <c r="BP7" s="68"/>
    </row>
    <row r="8" spans="1:69" ht="51" x14ac:dyDescent="0.2">
      <c r="A8" s="70"/>
      <c r="B8" s="70"/>
      <c r="C8" s="25" t="s">
        <v>35</v>
      </c>
      <c r="D8" s="25" t="s">
        <v>36</v>
      </c>
      <c r="E8" s="25" t="s">
        <v>37</v>
      </c>
      <c r="F8" s="25" t="s">
        <v>38</v>
      </c>
      <c r="G8" s="25" t="s">
        <v>16</v>
      </c>
      <c r="H8" s="24" t="s">
        <v>35</v>
      </c>
      <c r="I8" s="24" t="s">
        <v>36</v>
      </c>
      <c r="J8" s="24" t="s">
        <v>37</v>
      </c>
      <c r="K8" s="24" t="s">
        <v>38</v>
      </c>
      <c r="L8" s="24" t="s">
        <v>16</v>
      </c>
      <c r="M8" s="25" t="s">
        <v>35</v>
      </c>
      <c r="N8" s="25" t="s">
        <v>36</v>
      </c>
      <c r="O8" s="25" t="s">
        <v>37</v>
      </c>
      <c r="P8" s="25" t="s">
        <v>38</v>
      </c>
      <c r="Q8" s="25" t="s">
        <v>16</v>
      </c>
      <c r="R8" s="24" t="s">
        <v>35</v>
      </c>
      <c r="S8" s="24" t="s">
        <v>36</v>
      </c>
      <c r="T8" s="24" t="s">
        <v>37</v>
      </c>
      <c r="U8" s="24" t="s">
        <v>38</v>
      </c>
      <c r="V8" s="24" t="s">
        <v>16</v>
      </c>
      <c r="W8" s="25" t="s">
        <v>35</v>
      </c>
      <c r="X8" s="25" t="s">
        <v>36</v>
      </c>
      <c r="Y8" s="25" t="s">
        <v>37</v>
      </c>
      <c r="Z8" s="25" t="s">
        <v>38</v>
      </c>
      <c r="AA8" s="25" t="s">
        <v>16</v>
      </c>
      <c r="AB8" s="24" t="s">
        <v>35</v>
      </c>
      <c r="AC8" s="24" t="s">
        <v>36</v>
      </c>
      <c r="AD8" s="24" t="s">
        <v>37</v>
      </c>
      <c r="AE8" s="24" t="s">
        <v>38</v>
      </c>
      <c r="AF8" s="24" t="s">
        <v>16</v>
      </c>
      <c r="AG8" s="25" t="s">
        <v>35</v>
      </c>
      <c r="AH8" s="25" t="s">
        <v>36</v>
      </c>
      <c r="AI8" s="25" t="s">
        <v>37</v>
      </c>
      <c r="AJ8" s="25" t="s">
        <v>38</v>
      </c>
      <c r="AK8" s="25" t="s">
        <v>16</v>
      </c>
      <c r="AL8" s="24" t="s">
        <v>35</v>
      </c>
      <c r="AM8" s="24" t="s">
        <v>36</v>
      </c>
      <c r="AN8" s="24" t="s">
        <v>37</v>
      </c>
      <c r="AO8" s="24" t="s">
        <v>38</v>
      </c>
      <c r="AP8" s="24" t="s">
        <v>16</v>
      </c>
      <c r="AQ8" s="25" t="s">
        <v>35</v>
      </c>
      <c r="AR8" s="25" t="s">
        <v>36</v>
      </c>
      <c r="AS8" s="25" t="s">
        <v>37</v>
      </c>
      <c r="AT8" s="25" t="s">
        <v>38</v>
      </c>
      <c r="AU8" s="25" t="s">
        <v>16</v>
      </c>
      <c r="AV8" s="24" t="s">
        <v>35</v>
      </c>
      <c r="AW8" s="24" t="s">
        <v>36</v>
      </c>
      <c r="AX8" s="24" t="s">
        <v>37</v>
      </c>
      <c r="AY8" s="24" t="s">
        <v>38</v>
      </c>
      <c r="AZ8" s="24" t="s">
        <v>16</v>
      </c>
      <c r="BA8" s="25" t="s">
        <v>35</v>
      </c>
      <c r="BB8" s="25" t="s">
        <v>36</v>
      </c>
      <c r="BC8" s="25" t="s">
        <v>37</v>
      </c>
      <c r="BD8" s="25" t="s">
        <v>38</v>
      </c>
      <c r="BE8" s="25" t="s">
        <v>16</v>
      </c>
      <c r="BF8" s="24" t="s">
        <v>35</v>
      </c>
      <c r="BG8" s="24" t="s">
        <v>36</v>
      </c>
      <c r="BH8" s="24" t="s">
        <v>37</v>
      </c>
      <c r="BI8" s="24" t="s">
        <v>38</v>
      </c>
      <c r="BJ8" s="24" t="s">
        <v>16</v>
      </c>
      <c r="BL8" s="24" t="s">
        <v>35</v>
      </c>
      <c r="BM8" s="25" t="s">
        <v>36</v>
      </c>
      <c r="BN8" s="25" t="s">
        <v>37</v>
      </c>
      <c r="BO8" s="25" t="s">
        <v>38</v>
      </c>
      <c r="BP8" s="25" t="s">
        <v>16</v>
      </c>
    </row>
    <row r="9" spans="1:69" x14ac:dyDescent="0.2">
      <c r="A9" s="1" t="s">
        <v>8</v>
      </c>
      <c r="B9" s="1" t="s">
        <v>1</v>
      </c>
      <c r="C9" s="13">
        <v>132</v>
      </c>
      <c r="D9" s="33">
        <v>0.63636363636363635</v>
      </c>
      <c r="E9" s="33">
        <v>0.36363636363636365</v>
      </c>
      <c r="F9" s="33">
        <v>0.20454545454545456</v>
      </c>
      <c r="G9" s="33">
        <v>0.79545454545454541</v>
      </c>
      <c r="H9" s="13">
        <v>122</v>
      </c>
      <c r="I9" s="33">
        <v>0.76229508196721318</v>
      </c>
      <c r="J9" s="33">
        <v>0.23770491803278687</v>
      </c>
      <c r="K9" s="33">
        <v>5.737704918032787E-2</v>
      </c>
      <c r="L9" s="33">
        <v>0.94262295081967218</v>
      </c>
      <c r="M9" s="13">
        <v>132</v>
      </c>
      <c r="N9" s="33">
        <v>0.68181818181818188</v>
      </c>
      <c r="O9" s="33">
        <v>0.31818181818181818</v>
      </c>
      <c r="P9" s="33">
        <v>6.8181818181818177E-2</v>
      </c>
      <c r="Q9" s="33">
        <v>0.93181818181818188</v>
      </c>
      <c r="R9" s="13">
        <v>150</v>
      </c>
      <c r="S9" s="33">
        <v>0.62</v>
      </c>
      <c r="T9" s="33">
        <v>0.38</v>
      </c>
      <c r="U9" s="33">
        <v>0.08</v>
      </c>
      <c r="V9" s="33">
        <v>0.92</v>
      </c>
      <c r="W9" s="13">
        <v>142</v>
      </c>
      <c r="X9" s="33">
        <v>0.47887323943661975</v>
      </c>
      <c r="Y9" s="33">
        <v>0.52112676056338025</v>
      </c>
      <c r="Z9" s="33">
        <v>0.13380281690140844</v>
      </c>
      <c r="AA9" s="33">
        <v>0.86619718309859151</v>
      </c>
      <c r="AB9" s="13">
        <v>130</v>
      </c>
      <c r="AC9" s="33">
        <v>0.50769230769230766</v>
      </c>
      <c r="AD9" s="33">
        <v>0.49230769230769234</v>
      </c>
      <c r="AE9" s="33">
        <v>0.15384615384615385</v>
      </c>
      <c r="AF9" s="33">
        <v>0.84615384615384615</v>
      </c>
      <c r="AG9" s="13">
        <v>130</v>
      </c>
      <c r="AH9" s="33">
        <v>0.44615384615384612</v>
      </c>
      <c r="AI9" s="33">
        <v>0.55384615384615388</v>
      </c>
      <c r="AJ9" s="33">
        <v>0.15384615384615385</v>
      </c>
      <c r="AK9" s="33">
        <v>0.84615384615384615</v>
      </c>
      <c r="AL9" s="13">
        <v>134</v>
      </c>
      <c r="AM9" s="33">
        <v>0.61940298507462688</v>
      </c>
      <c r="AN9" s="33">
        <v>0.38059701492537312</v>
      </c>
      <c r="AO9" s="33">
        <v>0.11194029850746269</v>
      </c>
      <c r="AP9" s="33">
        <v>0.88805970149253732</v>
      </c>
      <c r="AQ9" s="13">
        <v>128</v>
      </c>
      <c r="AR9" s="33">
        <v>0.65625</v>
      </c>
      <c r="AS9" s="33">
        <v>0.34375</v>
      </c>
      <c r="AT9" s="33">
        <v>0.1328125</v>
      </c>
      <c r="AU9" s="33">
        <v>0.8671875</v>
      </c>
      <c r="AV9" s="13">
        <v>130</v>
      </c>
      <c r="AW9" s="33">
        <v>0.66153846153846152</v>
      </c>
      <c r="AX9" s="33">
        <v>0.33846153846153848</v>
      </c>
      <c r="AY9" s="33">
        <v>0.22307692307692309</v>
      </c>
      <c r="AZ9" s="33">
        <v>0.77692307692307694</v>
      </c>
      <c r="BA9" s="13">
        <v>128</v>
      </c>
      <c r="BB9" s="33">
        <v>0.5546875</v>
      </c>
      <c r="BC9" s="33">
        <v>0.4453125</v>
      </c>
      <c r="BD9" s="33">
        <v>0.2734375</v>
      </c>
      <c r="BE9" s="33">
        <v>0.7265625</v>
      </c>
      <c r="BF9" s="13">
        <v>146</v>
      </c>
      <c r="BG9" s="33">
        <v>0.4452054794520548</v>
      </c>
      <c r="BH9" s="33">
        <v>0.5547945205479452</v>
      </c>
      <c r="BI9" s="33">
        <v>0.34931506849315069</v>
      </c>
      <c r="BJ9" s="33">
        <v>0.65068493150684925</v>
      </c>
      <c r="BL9" s="28">
        <v>1604</v>
      </c>
      <c r="BM9" s="35">
        <v>0.58665835411471323</v>
      </c>
      <c r="BN9" s="35">
        <v>0.41334164588528677</v>
      </c>
      <c r="BO9" s="35">
        <v>0.16271820448877805</v>
      </c>
      <c r="BP9" s="35">
        <v>0.83728179551122195</v>
      </c>
      <c r="BQ9" s="15"/>
    </row>
    <row r="10" spans="1:69" x14ac:dyDescent="0.2">
      <c r="A10" s="36" t="s">
        <v>40</v>
      </c>
      <c r="B10" s="1" t="s">
        <v>41</v>
      </c>
      <c r="C10" s="13">
        <v>34</v>
      </c>
      <c r="D10" s="33">
        <v>0.94117647058823528</v>
      </c>
      <c r="E10" s="33">
        <v>5.8823529411764705E-2</v>
      </c>
      <c r="F10" s="33">
        <v>2.9411764705882353E-2</v>
      </c>
      <c r="G10" s="33">
        <v>0.97058823529411764</v>
      </c>
      <c r="H10" s="13">
        <v>34</v>
      </c>
      <c r="I10" s="33">
        <v>1</v>
      </c>
      <c r="J10" s="33">
        <v>0</v>
      </c>
      <c r="K10" s="33">
        <v>0</v>
      </c>
      <c r="L10" s="33">
        <v>1</v>
      </c>
      <c r="M10" s="13">
        <v>34</v>
      </c>
      <c r="N10" s="33">
        <v>0.91176470588235292</v>
      </c>
      <c r="O10" s="33">
        <v>8.8235294117647065E-2</v>
      </c>
      <c r="P10" s="33">
        <v>5.8823529411764705E-2</v>
      </c>
      <c r="Q10" s="33">
        <v>0.94117647058823528</v>
      </c>
      <c r="R10" s="13">
        <v>32</v>
      </c>
      <c r="S10" s="33">
        <v>0.875</v>
      </c>
      <c r="T10" s="33">
        <v>0.125</v>
      </c>
      <c r="U10" s="33">
        <v>6.25E-2</v>
      </c>
      <c r="V10" s="33">
        <v>0.9375</v>
      </c>
      <c r="W10" s="13">
        <v>36</v>
      </c>
      <c r="X10" s="33">
        <v>0.80555555555555558</v>
      </c>
      <c r="Y10" s="33">
        <v>0.19444444444444445</v>
      </c>
      <c r="Z10" s="33">
        <v>0.1388888888888889</v>
      </c>
      <c r="AA10" s="33">
        <v>0.86111111111111116</v>
      </c>
      <c r="AB10" s="13">
        <v>34</v>
      </c>
      <c r="AC10" s="33">
        <v>1</v>
      </c>
      <c r="AD10" s="33">
        <v>0</v>
      </c>
      <c r="AE10" s="33">
        <v>0</v>
      </c>
      <c r="AF10" s="33">
        <v>1</v>
      </c>
      <c r="AG10" s="13">
        <v>36</v>
      </c>
      <c r="AH10" s="33">
        <v>0.91666666666666663</v>
      </c>
      <c r="AI10" s="33">
        <v>8.3333333333333329E-2</v>
      </c>
      <c r="AJ10" s="33">
        <v>8.3333333333333329E-2</v>
      </c>
      <c r="AK10" s="33">
        <v>0.91666666666666663</v>
      </c>
      <c r="AL10" s="13">
        <v>34</v>
      </c>
      <c r="AM10" s="33">
        <v>0.82352941176470584</v>
      </c>
      <c r="AN10" s="33">
        <v>0.17647058823529413</v>
      </c>
      <c r="AO10" s="33">
        <v>0.17647058823529413</v>
      </c>
      <c r="AP10" s="33">
        <v>0.82352941176470584</v>
      </c>
      <c r="AQ10" s="13">
        <v>36</v>
      </c>
      <c r="AR10" s="33">
        <v>0.69444444444444442</v>
      </c>
      <c r="AS10" s="33">
        <v>0.30555555555555558</v>
      </c>
      <c r="AT10" s="33">
        <v>0.30555555555555558</v>
      </c>
      <c r="AU10" s="33">
        <v>0.69444444444444442</v>
      </c>
      <c r="AV10" s="13">
        <v>36</v>
      </c>
      <c r="AW10" s="33">
        <v>0.86111111111111116</v>
      </c>
      <c r="AX10" s="33">
        <v>0.1388888888888889</v>
      </c>
      <c r="AY10" s="33">
        <v>8.3333333333333329E-2</v>
      </c>
      <c r="AZ10" s="33">
        <v>0.91666666666666663</v>
      </c>
      <c r="BA10" s="13">
        <v>32</v>
      </c>
      <c r="BB10" s="33">
        <v>0.9375</v>
      </c>
      <c r="BC10" s="33">
        <v>6.25E-2</v>
      </c>
      <c r="BD10" s="33">
        <v>6.25E-2</v>
      </c>
      <c r="BE10" s="33">
        <v>0.9375</v>
      </c>
      <c r="BF10" s="13">
        <v>36</v>
      </c>
      <c r="BG10" s="33">
        <v>0.86111111111111116</v>
      </c>
      <c r="BH10" s="33">
        <v>0.1388888888888889</v>
      </c>
      <c r="BI10" s="33">
        <v>0.1388888888888889</v>
      </c>
      <c r="BJ10" s="33">
        <v>0.86111111111111116</v>
      </c>
      <c r="BL10" s="28">
        <v>414</v>
      </c>
      <c r="BM10" s="35">
        <v>0.88405797101449279</v>
      </c>
      <c r="BN10" s="35">
        <v>0.11594202898550725</v>
      </c>
      <c r="BO10" s="35">
        <v>9.6618357487922704E-2</v>
      </c>
      <c r="BP10" s="35">
        <v>0.90338164251207731</v>
      </c>
    </row>
    <row r="11" spans="1:69" x14ac:dyDescent="0.2">
      <c r="A11" s="1" t="s">
        <v>9</v>
      </c>
      <c r="B11" s="1" t="s">
        <v>0</v>
      </c>
      <c r="C11" s="13">
        <v>408</v>
      </c>
      <c r="D11" s="33">
        <v>0.76470588235294112</v>
      </c>
      <c r="E11" s="33">
        <v>0.23529411764705882</v>
      </c>
      <c r="F11" s="33">
        <v>0.11764705882352941</v>
      </c>
      <c r="G11" s="33">
        <v>0.88235294117647056</v>
      </c>
      <c r="H11" s="13">
        <v>376</v>
      </c>
      <c r="I11" s="33">
        <v>0.8085106382978724</v>
      </c>
      <c r="J11" s="33">
        <v>0.19148936170212766</v>
      </c>
      <c r="K11" s="33">
        <v>5.3191489361702128E-2</v>
      </c>
      <c r="L11" s="33">
        <v>0.94680851063829785</v>
      </c>
      <c r="M11" s="13">
        <v>392</v>
      </c>
      <c r="N11" s="33">
        <v>0.74744897959183676</v>
      </c>
      <c r="O11" s="33">
        <v>0.25255102040816324</v>
      </c>
      <c r="P11" s="33">
        <v>7.3979591836734693E-2</v>
      </c>
      <c r="Q11" s="33">
        <v>0.92602040816326525</v>
      </c>
      <c r="R11" s="13">
        <v>393</v>
      </c>
      <c r="S11" s="33">
        <v>0.74809160305343514</v>
      </c>
      <c r="T11" s="33">
        <v>0.25190839694656486</v>
      </c>
      <c r="U11" s="33">
        <v>5.5979643765903309E-2</v>
      </c>
      <c r="V11" s="33">
        <v>0.94402035623409675</v>
      </c>
      <c r="W11" s="13">
        <v>412</v>
      </c>
      <c r="X11" s="33">
        <v>0.7063106796116505</v>
      </c>
      <c r="Y11" s="33">
        <v>0.2936893203883495</v>
      </c>
      <c r="Z11" s="33">
        <v>9.4660194174757281E-2</v>
      </c>
      <c r="AA11" s="33">
        <v>0.90533980582524276</v>
      </c>
      <c r="AB11" s="13">
        <v>402</v>
      </c>
      <c r="AC11" s="33">
        <v>0.70398009950248763</v>
      </c>
      <c r="AD11" s="33">
        <v>0.29601990049751242</v>
      </c>
      <c r="AE11" s="33">
        <v>0.14427860696517414</v>
      </c>
      <c r="AF11" s="33">
        <v>0.85572139303482586</v>
      </c>
      <c r="AG11" s="13">
        <v>347</v>
      </c>
      <c r="AH11" s="33">
        <v>0.65417867435158494</v>
      </c>
      <c r="AI11" s="33">
        <v>0.345821325648415</v>
      </c>
      <c r="AJ11" s="33">
        <v>0.17867435158501441</v>
      </c>
      <c r="AK11" s="33">
        <v>0.82132564841498557</v>
      </c>
      <c r="AL11" s="13">
        <v>362</v>
      </c>
      <c r="AM11" s="33">
        <v>0.80662983425414359</v>
      </c>
      <c r="AN11" s="33">
        <v>0.19337016574585636</v>
      </c>
      <c r="AO11" s="33">
        <v>6.3535911602209949E-2</v>
      </c>
      <c r="AP11" s="33">
        <v>0.93646408839779005</v>
      </c>
      <c r="AQ11" s="13">
        <v>392</v>
      </c>
      <c r="AR11" s="33">
        <v>0.7857142857142857</v>
      </c>
      <c r="AS11" s="33">
        <v>0.21428571428571427</v>
      </c>
      <c r="AT11" s="33">
        <v>0.11224489795918367</v>
      </c>
      <c r="AU11" s="33">
        <v>0.88775510204081631</v>
      </c>
      <c r="AV11" s="13">
        <v>414</v>
      </c>
      <c r="AW11" s="33">
        <v>0.7657004830917874</v>
      </c>
      <c r="AX11" s="33">
        <v>0.23429951690821257</v>
      </c>
      <c r="AY11" s="33">
        <v>9.6618357487922704E-2</v>
      </c>
      <c r="AZ11" s="33">
        <v>0.90338164251207731</v>
      </c>
      <c r="BA11" s="13">
        <v>402</v>
      </c>
      <c r="BB11" s="33">
        <v>0.74875621890547261</v>
      </c>
      <c r="BC11" s="33">
        <v>0.25124378109452739</v>
      </c>
      <c r="BD11" s="33">
        <v>0.1417910447761194</v>
      </c>
      <c r="BE11" s="33">
        <v>0.85820895522388063</v>
      </c>
      <c r="BF11" s="13">
        <v>363</v>
      </c>
      <c r="BG11" s="33">
        <v>0.69696969696969702</v>
      </c>
      <c r="BH11" s="33">
        <v>0.30303030303030304</v>
      </c>
      <c r="BI11" s="33">
        <v>0.16528925619834711</v>
      </c>
      <c r="BJ11" s="33">
        <v>0.83471074380165289</v>
      </c>
      <c r="BL11" s="28">
        <v>4663</v>
      </c>
      <c r="BM11" s="35">
        <v>0.74522839373793692</v>
      </c>
      <c r="BN11" s="35">
        <v>0.25477160626206308</v>
      </c>
      <c r="BO11" s="35">
        <v>0.10765601544070341</v>
      </c>
      <c r="BP11" s="35">
        <v>0.89234398455929664</v>
      </c>
    </row>
    <row r="12" spans="1:69" x14ac:dyDescent="0.2">
      <c r="A12" s="1" t="s">
        <v>10</v>
      </c>
      <c r="B12" s="1" t="s">
        <v>2</v>
      </c>
      <c r="C12" s="13">
        <v>120</v>
      </c>
      <c r="D12" s="33">
        <v>0.80833333333333335</v>
      </c>
      <c r="E12" s="33">
        <v>0.19166666666666668</v>
      </c>
      <c r="F12" s="33">
        <v>0.125</v>
      </c>
      <c r="G12" s="33">
        <v>0.875</v>
      </c>
      <c r="H12" s="13">
        <v>108</v>
      </c>
      <c r="I12" s="33">
        <v>0.84259259259259256</v>
      </c>
      <c r="J12" s="33">
        <v>0.15740740740740741</v>
      </c>
      <c r="K12" s="33">
        <v>5.5555555555555552E-2</v>
      </c>
      <c r="L12" s="33">
        <v>0.94444444444444442</v>
      </c>
      <c r="M12" s="13">
        <v>120</v>
      </c>
      <c r="N12" s="33">
        <v>0.82499999999999996</v>
      </c>
      <c r="O12" s="33">
        <v>0.17499999999999999</v>
      </c>
      <c r="P12" s="33">
        <v>3.3333333333333333E-2</v>
      </c>
      <c r="Q12" s="33">
        <v>0.96666666666666667</v>
      </c>
      <c r="R12" s="13">
        <v>134</v>
      </c>
      <c r="S12" s="33">
        <v>0.84328358208955223</v>
      </c>
      <c r="T12" s="33">
        <v>0.15671641791044777</v>
      </c>
      <c r="U12" s="33">
        <v>3.7313432835820892E-2</v>
      </c>
      <c r="V12" s="33">
        <v>0.96268656716417911</v>
      </c>
      <c r="W12" s="13">
        <v>134</v>
      </c>
      <c r="X12" s="33">
        <v>0.90298507462686572</v>
      </c>
      <c r="Y12" s="33">
        <v>9.7014925373134331E-2</v>
      </c>
      <c r="Z12" s="33">
        <v>2.2388059701492536E-2</v>
      </c>
      <c r="AA12" s="33">
        <v>0.97761194029850751</v>
      </c>
      <c r="AB12" s="13">
        <v>126</v>
      </c>
      <c r="AC12" s="33">
        <v>0.83333333333333337</v>
      </c>
      <c r="AD12" s="33">
        <v>0.16666666666666666</v>
      </c>
      <c r="AE12" s="33">
        <v>2.3809523809523808E-2</v>
      </c>
      <c r="AF12" s="33">
        <v>0.97619047619047616</v>
      </c>
      <c r="AG12" s="13">
        <v>150</v>
      </c>
      <c r="AH12" s="33">
        <v>0.92</v>
      </c>
      <c r="AI12" s="33">
        <v>0.08</v>
      </c>
      <c r="AJ12" s="33">
        <v>1.3333333333333334E-2</v>
      </c>
      <c r="AK12" s="33">
        <v>0.98666666666666669</v>
      </c>
      <c r="AL12" s="13">
        <v>144</v>
      </c>
      <c r="AM12" s="33">
        <v>0.94444444444444442</v>
      </c>
      <c r="AN12" s="33">
        <v>5.5555555555555552E-2</v>
      </c>
      <c r="AO12" s="33">
        <v>2.7777777777777776E-2</v>
      </c>
      <c r="AP12" s="33">
        <v>0.97222222222222221</v>
      </c>
      <c r="AQ12" s="13">
        <v>130</v>
      </c>
      <c r="AR12" s="33">
        <v>0.89230769230769225</v>
      </c>
      <c r="AS12" s="33">
        <v>0.1076923076923077</v>
      </c>
      <c r="AT12" s="33">
        <v>6.1538461538461542E-2</v>
      </c>
      <c r="AU12" s="33">
        <v>0.93846153846153846</v>
      </c>
      <c r="AV12" s="13">
        <v>134</v>
      </c>
      <c r="AW12" s="33">
        <v>0.89552238805970152</v>
      </c>
      <c r="AX12" s="33">
        <v>0.1044776119402985</v>
      </c>
      <c r="AY12" s="33">
        <v>6.7164179104477612E-2</v>
      </c>
      <c r="AZ12" s="33">
        <v>0.93283582089552242</v>
      </c>
      <c r="BA12" s="13">
        <v>132</v>
      </c>
      <c r="BB12" s="33">
        <v>0.9242424242424242</v>
      </c>
      <c r="BC12" s="33">
        <v>7.575757575757576E-2</v>
      </c>
      <c r="BD12" s="33">
        <v>4.5454545454545456E-2</v>
      </c>
      <c r="BE12" s="33">
        <v>0.95454545454545459</v>
      </c>
      <c r="BF12" s="13">
        <v>160</v>
      </c>
      <c r="BG12" s="33">
        <v>0.875</v>
      </c>
      <c r="BH12" s="33">
        <v>0.125</v>
      </c>
      <c r="BI12" s="33">
        <v>6.25E-2</v>
      </c>
      <c r="BJ12" s="33">
        <v>0.9375</v>
      </c>
      <c r="BL12" s="28">
        <v>1592</v>
      </c>
      <c r="BM12" s="35">
        <v>0.87814070351758788</v>
      </c>
      <c r="BN12" s="35">
        <v>0.12185929648241206</v>
      </c>
      <c r="BO12" s="35">
        <v>4.7110552763819098E-2</v>
      </c>
      <c r="BP12" s="35">
        <v>0.95288944723618085</v>
      </c>
    </row>
    <row r="13" spans="1:69" ht="12.75" customHeight="1" x14ac:dyDescent="0.2">
      <c r="A13" s="74" t="s">
        <v>34</v>
      </c>
      <c r="B13" s="75"/>
      <c r="C13" s="44"/>
      <c r="D13" s="34">
        <f>AVERAGE(D9:D12)</f>
        <v>0.7876448306595365</v>
      </c>
      <c r="E13" s="34">
        <f>AVERAGE(E9:E12)</f>
        <v>0.21235516934046345</v>
      </c>
      <c r="F13" s="34">
        <f>AVERAGE(F9:F12)</f>
        <v>0.11915106951871658</v>
      </c>
      <c r="G13" s="34">
        <f>AVERAGE(G9:G12)</f>
        <v>0.88084893048128343</v>
      </c>
      <c r="H13" s="6"/>
      <c r="I13" s="34">
        <f>AVERAGE(I9:I12)</f>
        <v>0.85334957821441959</v>
      </c>
      <c r="J13" s="34">
        <f>AVERAGE(J9:J12)</f>
        <v>0.14665042178558049</v>
      </c>
      <c r="K13" s="34">
        <f>AVERAGE(K9:K12)</f>
        <v>4.1531023524396388E-2</v>
      </c>
      <c r="L13" s="34">
        <f>AVERAGE(L9:L12)</f>
        <v>0.95846897647560358</v>
      </c>
      <c r="M13" s="6"/>
      <c r="N13" s="34">
        <f>AVERAGE(N9:N12)</f>
        <v>0.79150796682309288</v>
      </c>
      <c r="O13" s="34">
        <f>AVERAGE(O9:O12)</f>
        <v>0.20849203317690712</v>
      </c>
      <c r="P13" s="34">
        <f>AVERAGE(P9:P12)</f>
        <v>5.8579568190912729E-2</v>
      </c>
      <c r="Q13" s="34">
        <f>AVERAGE(Q9:Q12)</f>
        <v>0.9414204318090873</v>
      </c>
      <c r="R13" s="6"/>
      <c r="S13" s="34">
        <f>AVERAGE(S9:S12)</f>
        <v>0.77159379628574687</v>
      </c>
      <c r="T13" s="34">
        <f>AVERAGE(T9:T12)</f>
        <v>0.22840620371425316</v>
      </c>
      <c r="U13" s="34">
        <f>AVERAGE(U9:U12)</f>
        <v>5.8948269150431054E-2</v>
      </c>
      <c r="V13" s="34">
        <f>AVERAGE(V9:V12)</f>
        <v>0.94105173084956895</v>
      </c>
      <c r="W13" s="6"/>
      <c r="X13" s="34">
        <f>AVERAGE(X9:X12)</f>
        <v>0.72343113730767294</v>
      </c>
      <c r="Y13" s="34">
        <f>AVERAGE(Y9:Y12)</f>
        <v>0.27656886269232711</v>
      </c>
      <c r="Z13" s="34">
        <f>AVERAGE(Z9:Z12)</f>
        <v>9.7434989916636794E-2</v>
      </c>
      <c r="AA13" s="34">
        <f>AVERAGE(AA9:AA12)</f>
        <v>0.90256501008336321</v>
      </c>
      <c r="AB13" s="6"/>
      <c r="AC13" s="34">
        <f>AVERAGE(AC9:AC12)</f>
        <v>0.76125143513203219</v>
      </c>
      <c r="AD13" s="34">
        <f>AVERAGE(AD9:AD12)</f>
        <v>0.23874856486796783</v>
      </c>
      <c r="AE13" s="34">
        <f>AVERAGE(AE9:AE12)</f>
        <v>8.0483571155212957E-2</v>
      </c>
      <c r="AF13" s="34">
        <f>AVERAGE(AF9:AF12)</f>
        <v>0.91951642884478713</v>
      </c>
      <c r="AG13" s="6"/>
      <c r="AH13" s="34">
        <f>AVERAGE(AH9:AH12)</f>
        <v>0.73424979679302438</v>
      </c>
      <c r="AI13" s="34">
        <f>AVERAGE(AI9:AI12)</f>
        <v>0.26575020320697557</v>
      </c>
      <c r="AJ13" s="34">
        <f>AVERAGE(AJ9:AJ12)</f>
        <v>0.10729679302445871</v>
      </c>
      <c r="AK13" s="34">
        <f>AVERAGE(AK9:AK12)</f>
        <v>0.89270320697554129</v>
      </c>
      <c r="AL13" s="6"/>
      <c r="AM13" s="34">
        <f>AVERAGE(AM9:AM12)</f>
        <v>0.79850166888448015</v>
      </c>
      <c r="AN13" s="34">
        <f>AVERAGE(AN9:AN12)</f>
        <v>0.20149833111551979</v>
      </c>
      <c r="AO13" s="34">
        <f>AVERAGE(AO9:AO12)</f>
        <v>9.4931144030686143E-2</v>
      </c>
      <c r="AP13" s="34">
        <f>AVERAGE(AP9:AP12)</f>
        <v>0.90506885596931386</v>
      </c>
      <c r="AQ13" s="6"/>
      <c r="AR13" s="34">
        <f>AVERAGE(AR9:AR12)</f>
        <v>0.75717910561660562</v>
      </c>
      <c r="AS13" s="34">
        <f>AVERAGE(AS9:AS12)</f>
        <v>0.24282089438339438</v>
      </c>
      <c r="AT13" s="34">
        <f>AVERAGE(AT9:AT12)</f>
        <v>0.1530378537633002</v>
      </c>
      <c r="AU13" s="34">
        <f>AVERAGE(AU9:AU12)</f>
        <v>0.84696214623669985</v>
      </c>
      <c r="AV13" s="6"/>
      <c r="AW13" s="34">
        <f>AVERAGE(AW9:AW12)</f>
        <v>0.79596811095026532</v>
      </c>
      <c r="AX13" s="34">
        <f>AVERAGE(AX9:AX12)</f>
        <v>0.2040318890497346</v>
      </c>
      <c r="AY13" s="34">
        <f>AVERAGE(AY9:AY12)</f>
        <v>0.11754819825066418</v>
      </c>
      <c r="AZ13" s="34">
        <f>AVERAGE(AZ9:AZ12)</f>
        <v>0.8824518017493358</v>
      </c>
      <c r="BA13" s="6"/>
      <c r="BB13" s="34">
        <f>AVERAGE(BB9:BB12)</f>
        <v>0.79129653578697423</v>
      </c>
      <c r="BC13" s="34">
        <f>AVERAGE(BC9:BC12)</f>
        <v>0.2087034642130258</v>
      </c>
      <c r="BD13" s="34">
        <f>AVERAGE(BD9:BD12)</f>
        <v>0.1307957725576662</v>
      </c>
      <c r="BE13" s="34">
        <f>AVERAGE(BE9:BE12)</f>
        <v>0.86920422744233383</v>
      </c>
      <c r="BF13" s="6"/>
      <c r="BG13" s="34">
        <f>AVERAGE(BG9:BG12)</f>
        <v>0.71957157188321574</v>
      </c>
      <c r="BH13" s="34">
        <f>AVERAGE(BH9:BH12)</f>
        <v>0.28042842811678426</v>
      </c>
      <c r="BI13" s="34">
        <f>AVERAGE(BI9:BI12)</f>
        <v>0.17899830339509668</v>
      </c>
      <c r="BJ13" s="34">
        <f>AVERAGE(BJ9:BJ12)</f>
        <v>0.8210016966049033</v>
      </c>
      <c r="BL13" s="32" t="s">
        <v>34</v>
      </c>
      <c r="BM13" s="34">
        <f>AVERAGE(BM9:BM12)</f>
        <v>0.77352135559618274</v>
      </c>
      <c r="BN13" s="34">
        <f>AVERAGE(BN9:BN12)</f>
        <v>0.22647864440381726</v>
      </c>
      <c r="BO13" s="34">
        <f>AVERAGE(BO9:BO12)</f>
        <v>0.10352578254530581</v>
      </c>
      <c r="BP13" s="34">
        <f>AVERAGE(BP9:BP12)</f>
        <v>0.89647421745469413</v>
      </c>
    </row>
    <row r="14" spans="1:69" x14ac:dyDescent="0.2">
      <c r="A14" s="2"/>
      <c r="B14" s="2"/>
      <c r="C14" s="2"/>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BM14" s="15"/>
      <c r="BN14" s="15"/>
      <c r="BO14" s="15"/>
    </row>
    <row r="15" spans="1:69" x14ac:dyDescent="0.2">
      <c r="A15" s="3" t="s">
        <v>6</v>
      </c>
      <c r="E15" s="15"/>
      <c r="F15" s="15"/>
      <c r="K15" s="15"/>
      <c r="BM15" s="15"/>
      <c r="BN15" s="15"/>
      <c r="BO15" s="15"/>
    </row>
    <row r="16" spans="1:69" x14ac:dyDescent="0.2">
      <c r="A16" s="4" t="s">
        <v>5</v>
      </c>
      <c r="BL16" s="67" t="s">
        <v>71</v>
      </c>
      <c r="BM16" s="67"/>
      <c r="BN16" s="67"/>
      <c r="BO16" s="67"/>
      <c r="BP16" s="67"/>
    </row>
    <row r="17" spans="1:68" x14ac:dyDescent="0.2">
      <c r="A17" s="69" t="s">
        <v>14</v>
      </c>
      <c r="B17" s="69" t="s">
        <v>12</v>
      </c>
      <c r="C17" s="71" t="s">
        <v>27</v>
      </c>
      <c r="D17" s="72"/>
      <c r="E17" s="72"/>
      <c r="F17" s="72"/>
      <c r="G17" s="73"/>
      <c r="H17" s="64" t="s">
        <v>17</v>
      </c>
      <c r="I17" s="65"/>
      <c r="J17" s="65"/>
      <c r="K17" s="65"/>
      <c r="L17" s="66"/>
      <c r="M17" s="71" t="s">
        <v>7</v>
      </c>
      <c r="N17" s="72"/>
      <c r="O17" s="72"/>
      <c r="P17" s="72"/>
      <c r="Q17" s="73"/>
      <c r="R17" s="64" t="s">
        <v>18</v>
      </c>
      <c r="S17" s="65"/>
      <c r="T17" s="65"/>
      <c r="U17" s="65"/>
      <c r="V17" s="66"/>
      <c r="W17" s="71" t="s">
        <v>19</v>
      </c>
      <c r="X17" s="72"/>
      <c r="Y17" s="72"/>
      <c r="Z17" s="72"/>
      <c r="AA17" s="73"/>
      <c r="AB17" s="64" t="s">
        <v>20</v>
      </c>
      <c r="AC17" s="65"/>
      <c r="AD17" s="65"/>
      <c r="AE17" s="65"/>
      <c r="AF17" s="66"/>
      <c r="AG17" s="71" t="s">
        <v>21</v>
      </c>
      <c r="AH17" s="72"/>
      <c r="AI17" s="72"/>
      <c r="AJ17" s="72"/>
      <c r="AK17" s="73"/>
      <c r="AL17" s="64" t="s">
        <v>22</v>
      </c>
      <c r="AM17" s="65"/>
      <c r="AN17" s="65"/>
      <c r="AO17" s="65"/>
      <c r="AP17" s="66"/>
      <c r="AQ17" s="71" t="s">
        <v>23</v>
      </c>
      <c r="AR17" s="72"/>
      <c r="AS17" s="72"/>
      <c r="AT17" s="72"/>
      <c r="AU17" s="73"/>
      <c r="AV17" s="64" t="s">
        <v>24</v>
      </c>
      <c r="AW17" s="65"/>
      <c r="AX17" s="65"/>
      <c r="AY17" s="65"/>
      <c r="AZ17" s="66"/>
      <c r="BA17" s="71" t="s">
        <v>25</v>
      </c>
      <c r="BB17" s="72"/>
      <c r="BC17" s="72"/>
      <c r="BD17" s="72"/>
      <c r="BE17" s="73"/>
      <c r="BF17" s="64" t="s">
        <v>26</v>
      </c>
      <c r="BG17" s="65"/>
      <c r="BH17" s="65"/>
      <c r="BI17" s="65"/>
      <c r="BJ17" s="66"/>
      <c r="BL17" s="68"/>
      <c r="BM17" s="68"/>
      <c r="BN17" s="68"/>
      <c r="BO17" s="68"/>
      <c r="BP17" s="68"/>
    </row>
    <row r="18" spans="1:68" ht="51" x14ac:dyDescent="0.2">
      <c r="A18" s="70"/>
      <c r="B18" s="70"/>
      <c r="C18" s="25" t="s">
        <v>35</v>
      </c>
      <c r="D18" s="25" t="s">
        <v>36</v>
      </c>
      <c r="E18" s="25" t="s">
        <v>37</v>
      </c>
      <c r="F18" s="25" t="s">
        <v>38</v>
      </c>
      <c r="G18" s="25" t="s">
        <v>16</v>
      </c>
      <c r="H18" s="24" t="s">
        <v>35</v>
      </c>
      <c r="I18" s="24" t="s">
        <v>36</v>
      </c>
      <c r="J18" s="24" t="s">
        <v>37</v>
      </c>
      <c r="K18" s="24" t="s">
        <v>38</v>
      </c>
      <c r="L18" s="24" t="s">
        <v>16</v>
      </c>
      <c r="M18" s="25" t="s">
        <v>35</v>
      </c>
      <c r="N18" s="25" t="s">
        <v>36</v>
      </c>
      <c r="O18" s="25" t="s">
        <v>37</v>
      </c>
      <c r="P18" s="25" t="s">
        <v>38</v>
      </c>
      <c r="Q18" s="25" t="s">
        <v>16</v>
      </c>
      <c r="R18" s="24" t="s">
        <v>35</v>
      </c>
      <c r="S18" s="24" t="s">
        <v>36</v>
      </c>
      <c r="T18" s="24" t="s">
        <v>37</v>
      </c>
      <c r="U18" s="24" t="s">
        <v>38</v>
      </c>
      <c r="V18" s="24" t="s">
        <v>16</v>
      </c>
      <c r="W18" s="25" t="s">
        <v>35</v>
      </c>
      <c r="X18" s="25" t="s">
        <v>36</v>
      </c>
      <c r="Y18" s="25" t="s">
        <v>37</v>
      </c>
      <c r="Z18" s="25" t="s">
        <v>38</v>
      </c>
      <c r="AA18" s="25" t="s">
        <v>16</v>
      </c>
      <c r="AB18" s="24" t="s">
        <v>35</v>
      </c>
      <c r="AC18" s="24" t="s">
        <v>36</v>
      </c>
      <c r="AD18" s="24" t="s">
        <v>37</v>
      </c>
      <c r="AE18" s="24" t="s">
        <v>38</v>
      </c>
      <c r="AF18" s="24" t="s">
        <v>16</v>
      </c>
      <c r="AG18" s="25" t="s">
        <v>35</v>
      </c>
      <c r="AH18" s="25" t="s">
        <v>36</v>
      </c>
      <c r="AI18" s="25" t="s">
        <v>37</v>
      </c>
      <c r="AJ18" s="25" t="s">
        <v>38</v>
      </c>
      <c r="AK18" s="25" t="s">
        <v>16</v>
      </c>
      <c r="AL18" s="24" t="s">
        <v>35</v>
      </c>
      <c r="AM18" s="24" t="s">
        <v>36</v>
      </c>
      <c r="AN18" s="24" t="s">
        <v>37</v>
      </c>
      <c r="AO18" s="24" t="s">
        <v>38</v>
      </c>
      <c r="AP18" s="24" t="s">
        <v>16</v>
      </c>
      <c r="AQ18" s="25" t="s">
        <v>35</v>
      </c>
      <c r="AR18" s="25" t="s">
        <v>36</v>
      </c>
      <c r="AS18" s="25" t="s">
        <v>37</v>
      </c>
      <c r="AT18" s="25" t="s">
        <v>38</v>
      </c>
      <c r="AU18" s="25" t="s">
        <v>16</v>
      </c>
      <c r="AV18" s="24" t="s">
        <v>35</v>
      </c>
      <c r="AW18" s="24" t="s">
        <v>36</v>
      </c>
      <c r="AX18" s="24" t="s">
        <v>37</v>
      </c>
      <c r="AY18" s="24" t="s">
        <v>38</v>
      </c>
      <c r="AZ18" s="24" t="s">
        <v>16</v>
      </c>
      <c r="BA18" s="25" t="s">
        <v>35</v>
      </c>
      <c r="BB18" s="25" t="s">
        <v>36</v>
      </c>
      <c r="BC18" s="25" t="s">
        <v>37</v>
      </c>
      <c r="BD18" s="25" t="s">
        <v>38</v>
      </c>
      <c r="BE18" s="25" t="s">
        <v>16</v>
      </c>
      <c r="BF18" s="24" t="s">
        <v>35</v>
      </c>
      <c r="BG18" s="24" t="s">
        <v>36</v>
      </c>
      <c r="BH18" s="24" t="s">
        <v>37</v>
      </c>
      <c r="BI18" s="24" t="s">
        <v>38</v>
      </c>
      <c r="BJ18" s="24" t="s">
        <v>16</v>
      </c>
      <c r="BL18" s="24" t="s">
        <v>35</v>
      </c>
      <c r="BM18" s="25" t="s">
        <v>36</v>
      </c>
      <c r="BN18" s="25" t="s">
        <v>37</v>
      </c>
      <c r="BO18" s="25" t="s">
        <v>38</v>
      </c>
      <c r="BP18" s="25" t="s">
        <v>16</v>
      </c>
    </row>
    <row r="19" spans="1:68" ht="12.75" customHeight="1" x14ac:dyDescent="0.2">
      <c r="A19" s="74" t="s">
        <v>15</v>
      </c>
      <c r="B19" s="75"/>
      <c r="C19" s="14"/>
      <c r="D19" s="12">
        <f>AVERAGE(D20:D21)</f>
        <v>0.88709677419354838</v>
      </c>
      <c r="E19" s="12">
        <f>AVERAGE(E20:E21)</f>
        <v>0.11290322580645161</v>
      </c>
      <c r="F19" s="12">
        <f>AVERAGE(F20:F21)</f>
        <v>6.4516129032258063E-2</v>
      </c>
      <c r="G19" s="12">
        <f>AVERAGE(G20:G21)</f>
        <v>0.93548387096774199</v>
      </c>
      <c r="H19" s="14"/>
      <c r="I19" s="12">
        <f>AVERAGE(I20:I21)</f>
        <v>0.92672413793103448</v>
      </c>
      <c r="J19" s="12">
        <f>AVERAGE(J20:J21)</f>
        <v>7.3275862068965525E-2</v>
      </c>
      <c r="K19" s="12">
        <f>AVERAGE(K20:K21)</f>
        <v>5.1724137931034482E-2</v>
      </c>
      <c r="L19" s="12">
        <f>AVERAGE(L20:L21)</f>
        <v>0.94827586206896552</v>
      </c>
      <c r="M19" s="14"/>
      <c r="N19" s="12">
        <f>AVERAGE(N20:N21)</f>
        <v>0.85483870967741937</v>
      </c>
      <c r="O19" s="12">
        <f>AVERAGE(O20:O21)</f>
        <v>0.14516129032258066</v>
      </c>
      <c r="P19" s="12">
        <f>AVERAGE(P20:P21)</f>
        <v>4.4354838709677422E-2</v>
      </c>
      <c r="Q19" s="12">
        <f>AVERAGE(Q20:Q21)</f>
        <v>0.95564516129032262</v>
      </c>
      <c r="R19" s="14"/>
      <c r="S19" s="12">
        <f>AVERAGE(S20:S21)</f>
        <v>0.85</v>
      </c>
      <c r="T19" s="12">
        <f>AVERAGE(T20:T21)</f>
        <v>0.15</v>
      </c>
      <c r="U19" s="12">
        <f>AVERAGE(U20:U21)</f>
        <v>6.25E-2</v>
      </c>
      <c r="V19" s="12">
        <f>AVERAGE(V20:V21)</f>
        <v>0.9375</v>
      </c>
      <c r="W19" s="14"/>
      <c r="X19" s="12">
        <f>AVERAGE(X20:X21)</f>
        <v>0.79838709677419351</v>
      </c>
      <c r="Y19" s="12">
        <f>AVERAGE(Y20:Y21)</f>
        <v>0.20161290322580644</v>
      </c>
      <c r="Z19" s="12">
        <f>AVERAGE(Z20:Z21)</f>
        <v>0.10483870967741936</v>
      </c>
      <c r="AA19" s="12">
        <f>AVERAGE(AA20:AA21)</f>
        <v>0.89516129032258063</v>
      </c>
      <c r="AB19" s="14"/>
      <c r="AC19" s="12">
        <f>AVERAGE(AC20:AC21)</f>
        <v>0.84583333333333344</v>
      </c>
      <c r="AD19" s="12">
        <f>AVERAGE(AD20:AD21)</f>
        <v>0.15416666666666667</v>
      </c>
      <c r="AE19" s="12">
        <f>AVERAGE(AE20:AE21)</f>
        <v>8.3333333333333343E-2</v>
      </c>
      <c r="AF19" s="12">
        <f>AVERAGE(AF20:AF21)</f>
        <v>0.91666666666666663</v>
      </c>
      <c r="AG19" s="14"/>
      <c r="AH19" s="12">
        <f>AVERAGE(AH20:AH21)</f>
        <v>0.8588709677419355</v>
      </c>
      <c r="AI19" s="12">
        <f>AVERAGE(AI20:AI21)</f>
        <v>0.1411290322580645</v>
      </c>
      <c r="AJ19" s="12">
        <f>AVERAGE(AJ20:AJ21)</f>
        <v>7.6612903225806439E-2</v>
      </c>
      <c r="AK19" s="12">
        <f>AVERAGE(AK20:AK21)</f>
        <v>0.92338709677419351</v>
      </c>
      <c r="AL19" s="14"/>
      <c r="AM19" s="12">
        <f>AVERAGE(AM20:AM21)</f>
        <v>0.83064516129032251</v>
      </c>
      <c r="AN19" s="12">
        <f>AVERAGE(AN20:AN21)</f>
        <v>0.16935483870967744</v>
      </c>
      <c r="AO19" s="12">
        <f>AVERAGE(AO20:AO21)</f>
        <v>0.10483870967741936</v>
      </c>
      <c r="AP19" s="12">
        <f>AVERAGE(AP20:AP21)</f>
        <v>0.89516129032258074</v>
      </c>
      <c r="AQ19" s="14"/>
      <c r="AR19" s="12">
        <f>AVERAGE(AR20:AR21)</f>
        <v>0.87916666666666665</v>
      </c>
      <c r="AS19" s="12">
        <f>AVERAGE(AS20:AS21)</f>
        <v>0.12083333333333333</v>
      </c>
      <c r="AT19" s="12">
        <f>AVERAGE(AT20:AT21)</f>
        <v>7.0833333333333331E-2</v>
      </c>
      <c r="AU19" s="12">
        <f>AVERAGE(AU20:AU21)</f>
        <v>0.9291666666666667</v>
      </c>
      <c r="AV19" s="14"/>
      <c r="AW19" s="12">
        <f>AVERAGE(AW20:AW21)</f>
        <v>0.91129032258064524</v>
      </c>
      <c r="AX19" s="12">
        <f>AVERAGE(AX20:AX21)</f>
        <v>8.8709677419354843E-2</v>
      </c>
      <c r="AY19" s="12">
        <f>AVERAGE(AY20:AY21)</f>
        <v>5.6451612903225805E-2</v>
      </c>
      <c r="AZ19" s="12">
        <f>AVERAGE(AZ20:AZ21)</f>
        <v>0.94354838709677424</v>
      </c>
      <c r="BA19" s="14"/>
      <c r="BB19" s="12">
        <f>AVERAGE(BB20:BB21)</f>
        <v>0.89166666666666661</v>
      </c>
      <c r="BC19" s="12">
        <f>AVERAGE(BC20:BC21)</f>
        <v>0.10833333333333334</v>
      </c>
      <c r="BD19" s="12">
        <f>AVERAGE(BD20:BD21)</f>
        <v>0.1</v>
      </c>
      <c r="BE19" s="12">
        <f>AVERAGE(BE20:BE21)</f>
        <v>0.89999999999999991</v>
      </c>
      <c r="BF19" s="14"/>
      <c r="BG19" s="12">
        <f>AVERAGE(BG20:BG21)</f>
        <v>0.86693548387096775</v>
      </c>
      <c r="BH19" s="12">
        <f>AVERAGE(BH20:BH21)</f>
        <v>0.13306451612903225</v>
      </c>
      <c r="BI19" s="12">
        <f>AVERAGE(BI20:BI21)</f>
        <v>6.8548387096774188E-2</v>
      </c>
      <c r="BJ19" s="12">
        <f>AVERAGE(BJ20:BJ21)</f>
        <v>0.93145161290322576</v>
      </c>
      <c r="BL19" s="14"/>
      <c r="BM19" s="12">
        <f>AVERAGE(BM20:BM21)</f>
        <v>0.8664617486338797</v>
      </c>
      <c r="BN19" s="12">
        <f>AVERAGE(BN20:BN21)</f>
        <v>0.13353825136612021</v>
      </c>
      <c r="BO19" s="12">
        <f>AVERAGE(BO20:BO21)</f>
        <v>7.4112021857923496E-2</v>
      </c>
      <c r="BP19" s="12">
        <f>AVERAGE(BP20:BP21)</f>
        <v>0.92588797814207646</v>
      </c>
    </row>
    <row r="20" spans="1:68" outlineLevel="1" x14ac:dyDescent="0.2">
      <c r="A20" s="5" t="s">
        <v>42</v>
      </c>
      <c r="B20" s="7" t="s">
        <v>43</v>
      </c>
      <c r="C20" s="13">
        <v>124</v>
      </c>
      <c r="D20" s="33">
        <v>0.87096774193548387</v>
      </c>
      <c r="E20" s="33">
        <v>0.12903225806451613</v>
      </c>
      <c r="F20" s="33">
        <v>6.4516129032258063E-2</v>
      </c>
      <c r="G20" s="33">
        <v>0.93548387096774199</v>
      </c>
      <c r="H20" s="13">
        <v>116</v>
      </c>
      <c r="I20" s="33">
        <v>0.9568965517241379</v>
      </c>
      <c r="J20" s="33">
        <v>4.3103448275862072E-2</v>
      </c>
      <c r="K20" s="33">
        <v>3.4482758620689655E-2</v>
      </c>
      <c r="L20" s="33">
        <v>0.96551724137931039</v>
      </c>
      <c r="M20" s="13">
        <v>124</v>
      </c>
      <c r="N20" s="33">
        <v>0.85483870967741937</v>
      </c>
      <c r="O20" s="33">
        <v>0.14516129032258066</v>
      </c>
      <c r="P20" s="33">
        <v>5.6451612903225805E-2</v>
      </c>
      <c r="Q20" s="33">
        <v>0.94354838709677424</v>
      </c>
      <c r="R20" s="13">
        <v>120</v>
      </c>
      <c r="S20" s="33">
        <v>0.81666666666666665</v>
      </c>
      <c r="T20" s="33">
        <v>0.18333333333333332</v>
      </c>
      <c r="U20" s="33">
        <v>0.10833333333333334</v>
      </c>
      <c r="V20" s="33">
        <v>0.89166666666666661</v>
      </c>
      <c r="W20" s="13">
        <v>124</v>
      </c>
      <c r="X20" s="33">
        <v>0.80645161290322576</v>
      </c>
      <c r="Y20" s="33">
        <v>0.19354838709677419</v>
      </c>
      <c r="Z20" s="33">
        <v>0.17741935483870969</v>
      </c>
      <c r="AA20" s="33">
        <v>0.82258064516129026</v>
      </c>
      <c r="AB20" s="13">
        <v>120</v>
      </c>
      <c r="AC20" s="33">
        <v>0.85833333333333339</v>
      </c>
      <c r="AD20" s="33">
        <v>0.14166666666666666</v>
      </c>
      <c r="AE20" s="33">
        <v>0.11666666666666667</v>
      </c>
      <c r="AF20" s="33">
        <v>0.8833333333333333</v>
      </c>
      <c r="AG20" s="13">
        <v>124</v>
      </c>
      <c r="AH20" s="33">
        <v>0.83064516129032262</v>
      </c>
      <c r="AI20" s="33">
        <v>0.16935483870967741</v>
      </c>
      <c r="AJ20" s="33">
        <v>0.13709677419354838</v>
      </c>
      <c r="AK20" s="33">
        <v>0.86290322580645162</v>
      </c>
      <c r="AL20" s="13">
        <v>124</v>
      </c>
      <c r="AM20" s="33">
        <v>0.82258064516129026</v>
      </c>
      <c r="AN20" s="33">
        <v>0.17741935483870969</v>
      </c>
      <c r="AO20" s="33">
        <v>0.14516129032258066</v>
      </c>
      <c r="AP20" s="33">
        <v>0.85483870967741937</v>
      </c>
      <c r="AQ20" s="13">
        <v>120</v>
      </c>
      <c r="AR20" s="33">
        <v>0.875</v>
      </c>
      <c r="AS20" s="33">
        <v>0.125</v>
      </c>
      <c r="AT20" s="33">
        <v>9.166666666666666E-2</v>
      </c>
      <c r="AU20" s="33">
        <v>0.90833333333333333</v>
      </c>
      <c r="AV20" s="13">
        <v>124</v>
      </c>
      <c r="AW20" s="33">
        <v>0.88709677419354838</v>
      </c>
      <c r="AX20" s="33">
        <v>0.11290322580645161</v>
      </c>
      <c r="AY20" s="33">
        <v>9.6774193548387094E-2</v>
      </c>
      <c r="AZ20" s="33">
        <v>0.90322580645161288</v>
      </c>
      <c r="BA20" s="13">
        <v>120</v>
      </c>
      <c r="BB20" s="33">
        <v>0.85</v>
      </c>
      <c r="BC20" s="33">
        <v>0.15</v>
      </c>
      <c r="BD20" s="33">
        <v>0.15</v>
      </c>
      <c r="BE20" s="33">
        <v>0.85</v>
      </c>
      <c r="BF20" s="13">
        <v>124</v>
      </c>
      <c r="BG20" s="33">
        <v>0.84677419354838712</v>
      </c>
      <c r="BH20" s="33">
        <v>0.15322580645161291</v>
      </c>
      <c r="BI20" s="33">
        <v>0.13709677419354838</v>
      </c>
      <c r="BJ20" s="33">
        <v>0.86290322580645162</v>
      </c>
      <c r="BL20" s="28">
        <v>1464</v>
      </c>
      <c r="BM20" s="35">
        <v>0.85587431693989069</v>
      </c>
      <c r="BN20" s="35">
        <v>0.14412568306010928</v>
      </c>
      <c r="BO20" s="35">
        <v>0.10997267759562841</v>
      </c>
      <c r="BP20" s="35">
        <v>0.89002732240437155</v>
      </c>
    </row>
    <row r="21" spans="1:68" outlineLevel="1" x14ac:dyDescent="0.2">
      <c r="A21" s="5" t="s">
        <v>11</v>
      </c>
      <c r="B21" s="5" t="s">
        <v>39</v>
      </c>
      <c r="C21" s="13">
        <v>62</v>
      </c>
      <c r="D21" s="33">
        <v>0.90322580645161288</v>
      </c>
      <c r="E21" s="33">
        <v>9.6774193548387094E-2</v>
      </c>
      <c r="F21" s="33">
        <v>6.4516129032258063E-2</v>
      </c>
      <c r="G21" s="33">
        <v>0.93548387096774199</v>
      </c>
      <c r="H21" s="13">
        <v>58</v>
      </c>
      <c r="I21" s="33">
        <v>0.89655172413793105</v>
      </c>
      <c r="J21" s="33">
        <v>0.10344827586206896</v>
      </c>
      <c r="K21" s="33">
        <v>6.8965517241379309E-2</v>
      </c>
      <c r="L21" s="33">
        <v>0.93103448275862066</v>
      </c>
      <c r="M21" s="13">
        <v>62</v>
      </c>
      <c r="N21" s="33">
        <v>0.85483870967741937</v>
      </c>
      <c r="O21" s="33">
        <v>0.14516129032258066</v>
      </c>
      <c r="P21" s="33">
        <v>3.2258064516129031E-2</v>
      </c>
      <c r="Q21" s="33">
        <v>0.967741935483871</v>
      </c>
      <c r="R21" s="13">
        <v>60</v>
      </c>
      <c r="S21" s="33">
        <v>0.8833333333333333</v>
      </c>
      <c r="T21" s="33">
        <v>0.11666666666666667</v>
      </c>
      <c r="U21" s="33">
        <v>1.6666666666666666E-2</v>
      </c>
      <c r="V21" s="33">
        <v>0.98333333333333328</v>
      </c>
      <c r="W21" s="13">
        <v>62</v>
      </c>
      <c r="X21" s="33">
        <v>0.79032258064516125</v>
      </c>
      <c r="Y21" s="33">
        <v>0.20967741935483872</v>
      </c>
      <c r="Z21" s="33">
        <v>3.2258064516129031E-2</v>
      </c>
      <c r="AA21" s="33">
        <v>0.967741935483871</v>
      </c>
      <c r="AB21" s="13">
        <v>60</v>
      </c>
      <c r="AC21" s="33">
        <v>0.83333333333333337</v>
      </c>
      <c r="AD21" s="33">
        <v>0.16666666666666666</v>
      </c>
      <c r="AE21" s="33">
        <v>0.05</v>
      </c>
      <c r="AF21" s="33">
        <v>0.95</v>
      </c>
      <c r="AG21" s="13">
        <v>62</v>
      </c>
      <c r="AH21" s="33">
        <v>0.88709677419354838</v>
      </c>
      <c r="AI21" s="33">
        <v>0.11290322580645161</v>
      </c>
      <c r="AJ21" s="33">
        <v>1.6129032258064516E-2</v>
      </c>
      <c r="AK21" s="33">
        <v>0.9838709677419355</v>
      </c>
      <c r="AL21" s="13">
        <v>62</v>
      </c>
      <c r="AM21" s="33">
        <v>0.83870967741935487</v>
      </c>
      <c r="AN21" s="33">
        <v>0.16129032258064516</v>
      </c>
      <c r="AO21" s="33">
        <v>6.4516129032258063E-2</v>
      </c>
      <c r="AP21" s="33">
        <v>0.93548387096774199</v>
      </c>
      <c r="AQ21" s="13">
        <v>60</v>
      </c>
      <c r="AR21" s="33">
        <v>0.8833333333333333</v>
      </c>
      <c r="AS21" s="33">
        <v>0.11666666666666667</v>
      </c>
      <c r="AT21" s="33">
        <v>0.05</v>
      </c>
      <c r="AU21" s="33">
        <v>0.95</v>
      </c>
      <c r="AV21" s="13">
        <v>62</v>
      </c>
      <c r="AW21" s="33">
        <v>0.93548387096774199</v>
      </c>
      <c r="AX21" s="33">
        <v>6.4516129032258063E-2</v>
      </c>
      <c r="AY21" s="33">
        <v>1.6129032258064516E-2</v>
      </c>
      <c r="AZ21" s="33">
        <v>0.9838709677419355</v>
      </c>
      <c r="BA21" s="13">
        <v>60</v>
      </c>
      <c r="BB21" s="33">
        <v>0.93333333333333335</v>
      </c>
      <c r="BC21" s="33">
        <v>6.6666666666666666E-2</v>
      </c>
      <c r="BD21" s="33">
        <v>0.05</v>
      </c>
      <c r="BE21" s="33">
        <v>0.95</v>
      </c>
      <c r="BF21" s="13">
        <v>62</v>
      </c>
      <c r="BG21" s="33">
        <v>0.88709677419354838</v>
      </c>
      <c r="BH21" s="33">
        <v>0.11290322580645161</v>
      </c>
      <c r="BI21" s="33">
        <v>0</v>
      </c>
      <c r="BJ21" s="33">
        <v>1</v>
      </c>
      <c r="BL21" s="28">
        <v>732</v>
      </c>
      <c r="BM21" s="35">
        <v>0.87704918032786883</v>
      </c>
      <c r="BN21" s="35">
        <v>0.12295081967213115</v>
      </c>
      <c r="BO21" s="35">
        <v>3.825136612021858E-2</v>
      </c>
      <c r="BP21" s="35">
        <v>0.96174863387978138</v>
      </c>
    </row>
  </sheetData>
  <mergeCells count="32">
    <mergeCell ref="A19:B19"/>
    <mergeCell ref="AG17:AK17"/>
    <mergeCell ref="A13:B13"/>
    <mergeCell ref="BL16:BP17"/>
    <mergeCell ref="A17:A18"/>
    <mergeCell ref="B17:B18"/>
    <mergeCell ref="C17:G17"/>
    <mergeCell ref="H17:L17"/>
    <mergeCell ref="M17:Q17"/>
    <mergeCell ref="R17:V17"/>
    <mergeCell ref="W17:AA17"/>
    <mergeCell ref="AB17:AF17"/>
    <mergeCell ref="AL17:AP17"/>
    <mergeCell ref="AQ17:AU17"/>
    <mergeCell ref="AV17:AZ17"/>
    <mergeCell ref="BA17:BE17"/>
    <mergeCell ref="BF17:BJ17"/>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4</v>
      </c>
      <c r="B1" s="7"/>
      <c r="C1" s="7"/>
      <c r="D1" s="7"/>
    </row>
    <row r="2" spans="1:17" x14ac:dyDescent="0.2">
      <c r="A2" s="9" t="s">
        <v>13</v>
      </c>
      <c r="B2" s="7"/>
      <c r="C2" s="7"/>
      <c r="D2" s="7"/>
    </row>
    <row r="3" spans="1:17" x14ac:dyDescent="0.2">
      <c r="A3" s="16" t="str">
        <f>+PUNTUALIDAD!A3</f>
        <v>AEROPUERTO INTERNACIONAL DE AGUASCALIENTES</v>
      </c>
      <c r="B3" s="16"/>
      <c r="C3" s="16"/>
      <c r="D3" s="16"/>
    </row>
    <row r="6" spans="1:17" ht="25.5" x14ac:dyDescent="0.2">
      <c r="A6" s="26" t="s">
        <v>31</v>
      </c>
      <c r="B6" s="46" t="s">
        <v>27</v>
      </c>
      <c r="C6" s="46" t="s">
        <v>17</v>
      </c>
      <c r="D6" s="46" t="s">
        <v>7</v>
      </c>
      <c r="E6" s="46" t="s">
        <v>18</v>
      </c>
      <c r="F6" s="46" t="s">
        <v>19</v>
      </c>
      <c r="G6" s="46" t="s">
        <v>20</v>
      </c>
      <c r="H6" s="46" t="s">
        <v>21</v>
      </c>
      <c r="I6" s="46" t="s">
        <v>22</v>
      </c>
      <c r="J6" s="46" t="s">
        <v>23</v>
      </c>
      <c r="K6" s="46" t="s">
        <v>24</v>
      </c>
      <c r="L6" s="46" t="s">
        <v>25</v>
      </c>
      <c r="M6" s="46" t="s">
        <v>26</v>
      </c>
    </row>
    <row r="7" spans="1:17" x14ac:dyDescent="0.2">
      <c r="A7" s="17" t="s">
        <v>28</v>
      </c>
      <c r="B7" s="29">
        <f>+PUNTUALIDAD!G13</f>
        <v>0.88084893048128343</v>
      </c>
      <c r="C7" s="29">
        <f>+PUNTUALIDAD!L13</f>
        <v>0.95846897647560358</v>
      </c>
      <c r="D7" s="29">
        <f>+PUNTUALIDAD!Q13</f>
        <v>0.9414204318090873</v>
      </c>
      <c r="E7" s="29">
        <f>+PUNTUALIDAD!V13</f>
        <v>0.94105173084956895</v>
      </c>
      <c r="F7" s="29">
        <f>+PUNTUALIDAD!AA13</f>
        <v>0.90256501008336321</v>
      </c>
      <c r="G7" s="29">
        <f>+PUNTUALIDAD!AF13</f>
        <v>0.91951642884478713</v>
      </c>
      <c r="H7" s="29">
        <f>+PUNTUALIDAD!AK13</f>
        <v>0.89270320697554129</v>
      </c>
      <c r="I7" s="29">
        <f>+PUNTUALIDAD!AP13</f>
        <v>0.90506885596931386</v>
      </c>
      <c r="J7" s="29">
        <f>+PUNTUALIDAD!AU13</f>
        <v>0.84696214623669985</v>
      </c>
      <c r="K7" s="29">
        <f>+PUNTUALIDAD!AZ13</f>
        <v>0.8824518017493358</v>
      </c>
      <c r="L7" s="29">
        <f>+PUNTUALIDAD!BE13</f>
        <v>0.86920422744233383</v>
      </c>
      <c r="M7" s="29">
        <f>+PUNTUALIDAD!BJ13</f>
        <v>0.8210016966049033</v>
      </c>
    </row>
    <row r="8" spans="1:17" x14ac:dyDescent="0.2">
      <c r="A8" s="17" t="s">
        <v>29</v>
      </c>
      <c r="B8" s="29">
        <f>+PUNTUALIDAD!G19</f>
        <v>0.93548387096774199</v>
      </c>
      <c r="C8" s="29">
        <f>+PUNTUALIDAD!L19</f>
        <v>0.94827586206896552</v>
      </c>
      <c r="D8" s="29">
        <f>+PUNTUALIDAD!Q19</f>
        <v>0.95564516129032262</v>
      </c>
      <c r="E8" s="29">
        <f>+PUNTUALIDAD!V19</f>
        <v>0.9375</v>
      </c>
      <c r="F8" s="29">
        <f>+PUNTUALIDAD!AA19</f>
        <v>0.89516129032258063</v>
      </c>
      <c r="G8" s="29">
        <f>+PUNTUALIDAD!AF19</f>
        <v>0.91666666666666663</v>
      </c>
      <c r="H8" s="29">
        <f>+PUNTUALIDAD!AK19</f>
        <v>0.92338709677419351</v>
      </c>
      <c r="I8" s="29">
        <f>+PUNTUALIDAD!AP19</f>
        <v>0.89516129032258074</v>
      </c>
      <c r="J8" s="29">
        <f>+PUNTUALIDAD!AU19</f>
        <v>0.9291666666666667</v>
      </c>
      <c r="K8" s="29">
        <f>+PUNTUALIDAD!AZ19</f>
        <v>0.94354838709677424</v>
      </c>
      <c r="L8" s="29">
        <f>+PUNTUALIDAD!BE19</f>
        <v>0.89999999999999991</v>
      </c>
      <c r="M8" s="29">
        <f>+PUNTUALIDAD!BJ19</f>
        <v>0.93145161290322576</v>
      </c>
    </row>
    <row r="11" spans="1:17" x14ac:dyDescent="0.2">
      <c r="A11" s="19"/>
      <c r="B11" s="20"/>
      <c r="C11" s="20"/>
      <c r="D11" s="20"/>
      <c r="E11" s="20"/>
      <c r="F11" s="20"/>
      <c r="G11" s="20"/>
      <c r="H11" s="20"/>
      <c r="I11" s="20"/>
      <c r="J11" s="20"/>
      <c r="K11" s="20"/>
      <c r="L11" s="20"/>
      <c r="M11" s="20"/>
    </row>
    <row r="12" spans="1:17" ht="25.5" x14ac:dyDescent="0.2">
      <c r="A12" s="26" t="s">
        <v>68</v>
      </c>
      <c r="B12" s="46" t="s">
        <v>27</v>
      </c>
      <c r="C12" s="46" t="s">
        <v>17</v>
      </c>
      <c r="D12" s="46" t="s">
        <v>7</v>
      </c>
      <c r="E12" s="46" t="s">
        <v>18</v>
      </c>
      <c r="F12" s="46" t="s">
        <v>19</v>
      </c>
      <c r="G12" s="46" t="s">
        <v>20</v>
      </c>
      <c r="H12" s="46" t="s">
        <v>21</v>
      </c>
      <c r="I12" s="46" t="s">
        <v>22</v>
      </c>
      <c r="J12" s="46" t="s">
        <v>23</v>
      </c>
      <c r="K12" s="46" t="s">
        <v>24</v>
      </c>
      <c r="L12" s="46" t="s">
        <v>25</v>
      </c>
      <c r="M12" s="46" t="s">
        <v>26</v>
      </c>
      <c r="Q12" s="15"/>
    </row>
    <row r="13" spans="1:17" x14ac:dyDescent="0.2">
      <c r="A13" s="17" t="s">
        <v>28</v>
      </c>
      <c r="B13" s="18">
        <f>+PUNTUALIDAD!D13</f>
        <v>0.7876448306595365</v>
      </c>
      <c r="C13" s="18">
        <f>+PUNTUALIDAD!I13</f>
        <v>0.85334957821441959</v>
      </c>
      <c r="D13" s="18">
        <f>+PUNTUALIDAD!N13</f>
        <v>0.79150796682309288</v>
      </c>
      <c r="E13" s="18">
        <f>+PUNTUALIDAD!S13</f>
        <v>0.77159379628574687</v>
      </c>
      <c r="F13" s="18">
        <f>+PUNTUALIDAD!X13</f>
        <v>0.72343113730767294</v>
      </c>
      <c r="G13" s="18">
        <f>+PUNTUALIDAD!AC13</f>
        <v>0.76125143513203219</v>
      </c>
      <c r="H13" s="18">
        <f>+PUNTUALIDAD!AH13</f>
        <v>0.73424979679302438</v>
      </c>
      <c r="I13" s="18">
        <f>+PUNTUALIDAD!AM13</f>
        <v>0.79850166888448015</v>
      </c>
      <c r="J13" s="18">
        <f>+PUNTUALIDAD!AR13</f>
        <v>0.75717910561660562</v>
      </c>
      <c r="K13" s="18">
        <f>+PUNTUALIDAD!AW13</f>
        <v>0.79596811095026532</v>
      </c>
      <c r="L13" s="18">
        <f>+PUNTUALIDAD!BB13</f>
        <v>0.79129653578697423</v>
      </c>
      <c r="M13" s="18">
        <f>+PUNTUALIDAD!BG13</f>
        <v>0.71957157188321574</v>
      </c>
    </row>
    <row r="14" spans="1:17" x14ac:dyDescent="0.2">
      <c r="A14" s="17" t="s">
        <v>29</v>
      </c>
      <c r="B14" s="18">
        <f>+PUNTUALIDAD!D19</f>
        <v>0.88709677419354838</v>
      </c>
      <c r="C14" s="18">
        <f>+PUNTUALIDAD!I19</f>
        <v>0.92672413793103448</v>
      </c>
      <c r="D14" s="18">
        <f>+PUNTUALIDAD!N19</f>
        <v>0.85483870967741937</v>
      </c>
      <c r="E14" s="18">
        <f>+PUNTUALIDAD!S19</f>
        <v>0.85</v>
      </c>
      <c r="F14" s="18">
        <f>+PUNTUALIDAD!X19</f>
        <v>0.79838709677419351</v>
      </c>
      <c r="G14" s="18">
        <f>+PUNTUALIDAD!AC19</f>
        <v>0.84583333333333344</v>
      </c>
      <c r="H14" s="18">
        <f>+PUNTUALIDAD!AH19</f>
        <v>0.8588709677419355</v>
      </c>
      <c r="I14" s="18">
        <f>+PUNTUALIDAD!AM19</f>
        <v>0.83064516129032251</v>
      </c>
      <c r="J14" s="18">
        <f>+PUNTUALIDAD!AR19</f>
        <v>0.87916666666666665</v>
      </c>
      <c r="K14" s="18">
        <f>+PUNTUALIDAD!AW19</f>
        <v>0.91129032258064524</v>
      </c>
      <c r="L14" s="18">
        <f>+PUNTUALIDAD!BB19</f>
        <v>0.89166666666666661</v>
      </c>
      <c r="M14" s="18">
        <f>+PUNTUALIDAD!BG19</f>
        <v>0.86693548387096775</v>
      </c>
    </row>
    <row r="41" spans="10:17" x14ac:dyDescent="0.2">
      <c r="N41" s="22"/>
      <c r="P41" s="23"/>
      <c r="Q41" s="22"/>
    </row>
    <row r="42" spans="10:17" x14ac:dyDescent="0.2">
      <c r="N42" s="22"/>
      <c r="P42" s="23"/>
      <c r="Q42" s="22"/>
    </row>
    <row r="43" spans="10:17" x14ac:dyDescent="0.2">
      <c r="N43" s="22"/>
      <c r="P43" s="23"/>
      <c r="Q43" s="22"/>
    </row>
    <row r="44" spans="10:17" x14ac:dyDescent="0.2">
      <c r="N44" s="22"/>
      <c r="P44" s="23"/>
      <c r="Q44" s="22"/>
    </row>
    <row r="45" spans="10:17" x14ac:dyDescent="0.2">
      <c r="N45" s="22"/>
      <c r="P45" s="23"/>
      <c r="Q45" s="22"/>
    </row>
    <row r="46" spans="10:17" ht="12.75" customHeight="1" x14ac:dyDescent="0.2">
      <c r="N46" s="22"/>
      <c r="P46" s="23"/>
      <c r="Q46" s="22"/>
    </row>
    <row r="47" spans="10:17" ht="38.25" x14ac:dyDescent="0.2">
      <c r="J47" s="69" t="s">
        <v>30</v>
      </c>
      <c r="K47" s="69"/>
      <c r="L47" s="25" t="s">
        <v>69</v>
      </c>
      <c r="M47" s="25" t="s">
        <v>32</v>
      </c>
      <c r="N47" s="22"/>
    </row>
    <row r="48" spans="10:17" x14ac:dyDescent="0.2">
      <c r="J48" s="43" t="s">
        <v>73</v>
      </c>
      <c r="K48" s="27"/>
      <c r="L48" s="21">
        <v>0.83728179551122195</v>
      </c>
      <c r="M48" s="21">
        <v>0.58665835411471323</v>
      </c>
      <c r="N48" s="22"/>
      <c r="P48" s="15"/>
    </row>
    <row r="49" spans="1:16" x14ac:dyDescent="0.2">
      <c r="J49" s="43" t="s">
        <v>41</v>
      </c>
      <c r="K49" s="27"/>
      <c r="L49" s="21">
        <v>0.90338164251207731</v>
      </c>
      <c r="M49" s="21">
        <v>0.88405797101449279</v>
      </c>
      <c r="N49" s="22"/>
      <c r="P49" s="15"/>
    </row>
    <row r="50" spans="1:16" x14ac:dyDescent="0.2">
      <c r="J50" s="43" t="s">
        <v>74</v>
      </c>
      <c r="K50" s="27"/>
      <c r="L50" s="21">
        <v>0.89234398455929664</v>
      </c>
      <c r="M50" s="21">
        <v>0.74522839373793692</v>
      </c>
      <c r="N50" s="22"/>
      <c r="P50" s="15"/>
    </row>
    <row r="51" spans="1:16" x14ac:dyDescent="0.2">
      <c r="J51" s="43" t="s">
        <v>75</v>
      </c>
      <c r="K51" s="27"/>
      <c r="L51" s="21">
        <v>0.95288944723618085</v>
      </c>
      <c r="M51" s="21">
        <v>0.87814070351758788</v>
      </c>
      <c r="N51" s="22"/>
      <c r="P51" s="15"/>
    </row>
    <row r="52" spans="1:16" x14ac:dyDescent="0.2">
      <c r="A52" s="5"/>
      <c r="B52" s="15"/>
    </row>
    <row r="53" spans="1:16" x14ac:dyDescent="0.2">
      <c r="B53" s="15"/>
    </row>
    <row r="54" spans="1:16" x14ac:dyDescent="0.2">
      <c r="B54" s="15"/>
    </row>
    <row r="55" spans="1:16" x14ac:dyDescent="0.2">
      <c r="B55" s="15"/>
    </row>
    <row r="56" spans="1:16" x14ac:dyDescent="0.2">
      <c r="B56" s="15"/>
    </row>
    <row r="57" spans="1:16" x14ac:dyDescent="0.2">
      <c r="B57" s="15"/>
    </row>
    <row r="58" spans="1:16" x14ac:dyDescent="0.2">
      <c r="B58" s="15"/>
    </row>
    <row r="64" spans="1:16" ht="12.75" customHeight="1" x14ac:dyDescent="0.2"/>
    <row r="65" spans="2:16" ht="38.25" x14ac:dyDescent="0.2">
      <c r="J65" s="76" t="s">
        <v>30</v>
      </c>
      <c r="K65" s="77"/>
      <c r="L65" s="25" t="str">
        <f>+L47</f>
        <v>Índice de puntualidad
(Ene-Dic)</v>
      </c>
      <c r="M65" s="25" t="s">
        <v>32</v>
      </c>
    </row>
    <row r="66" spans="2:16" x14ac:dyDescent="0.2">
      <c r="B66" s="15"/>
      <c r="J66" s="42" t="s">
        <v>43</v>
      </c>
      <c r="K66" s="27"/>
      <c r="L66" s="21">
        <v>0.89002732240437155</v>
      </c>
      <c r="M66" s="21">
        <v>0.85587431693989069</v>
      </c>
      <c r="P66" s="15"/>
    </row>
    <row r="67" spans="2:16" x14ac:dyDescent="0.2">
      <c r="J67" s="42" t="s">
        <v>39</v>
      </c>
      <c r="K67" s="27"/>
      <c r="L67" s="21">
        <v>0.96174863387978138</v>
      </c>
      <c r="M67" s="21">
        <v>0.87704918032786883</v>
      </c>
      <c r="P67" s="15"/>
    </row>
    <row r="76" spans="2:16" x14ac:dyDescent="0.2">
      <c r="B76" s="15"/>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48" customWidth="1"/>
    <col min="2" max="3" width="12.28515625" style="48" customWidth="1"/>
    <col min="4" max="4" width="12.5703125" style="48" customWidth="1"/>
    <col min="5" max="5" width="12.140625" style="48" customWidth="1"/>
    <col min="6" max="6" width="12.85546875" style="48" customWidth="1"/>
    <col min="7" max="7" width="12" style="48" customWidth="1"/>
    <col min="8" max="8" width="11.42578125" style="48" customWidth="1"/>
    <col min="9" max="9" width="12.42578125" style="48" customWidth="1"/>
    <col min="10" max="10" width="12.28515625" style="48" customWidth="1"/>
    <col min="11" max="11" width="12" style="48" customWidth="1"/>
    <col min="12" max="12" width="12.5703125" style="48" customWidth="1"/>
    <col min="13" max="13" width="12.28515625" style="48" customWidth="1"/>
    <col min="14" max="16384" width="11.42578125" style="48"/>
  </cols>
  <sheetData>
    <row r="1" spans="1:13" x14ac:dyDescent="0.25">
      <c r="A1"/>
      <c r="E1" s="49" t="s">
        <v>76</v>
      </c>
    </row>
    <row r="2" spans="1:13" x14ac:dyDescent="0.25">
      <c r="A2" s="48" t="s">
        <v>77</v>
      </c>
      <c r="B2" s="48" t="s">
        <v>78</v>
      </c>
    </row>
    <row r="3" spans="1:13" x14ac:dyDescent="0.25">
      <c r="A3" s="48" t="s">
        <v>79</v>
      </c>
      <c r="B3" s="48" t="s">
        <v>78</v>
      </c>
    </row>
    <row r="5" spans="1:13" x14ac:dyDescent="0.25">
      <c r="A5" s="48" t="s">
        <v>80</v>
      </c>
      <c r="B5" s="48" t="s">
        <v>81</v>
      </c>
      <c r="C5" s="48" t="s">
        <v>82</v>
      </c>
      <c r="D5" s="48" t="s">
        <v>83</v>
      </c>
      <c r="E5" s="48" t="s">
        <v>84</v>
      </c>
      <c r="F5" s="48" t="s">
        <v>85</v>
      </c>
      <c r="G5" s="48" t="s">
        <v>86</v>
      </c>
      <c r="H5" s="48" t="s">
        <v>87</v>
      </c>
      <c r="I5" s="48" t="s">
        <v>88</v>
      </c>
      <c r="J5" s="48" t="s">
        <v>89</v>
      </c>
      <c r="K5" s="48" t="s">
        <v>90</v>
      </c>
      <c r="L5" s="48" t="s">
        <v>91</v>
      </c>
      <c r="M5" s="48" t="s">
        <v>92</v>
      </c>
    </row>
    <row r="6" spans="1:13" x14ac:dyDescent="0.25">
      <c r="A6" s="52" t="s">
        <v>93</v>
      </c>
      <c r="B6" s="53">
        <v>103</v>
      </c>
      <c r="C6" s="53">
        <v>41</v>
      </c>
      <c r="D6" s="53">
        <v>53</v>
      </c>
      <c r="E6" s="53">
        <v>55</v>
      </c>
      <c r="F6" s="53">
        <v>90</v>
      </c>
      <c r="G6" s="53">
        <v>98</v>
      </c>
      <c r="H6" s="53">
        <v>105</v>
      </c>
      <c r="I6" s="53">
        <v>70</v>
      </c>
      <c r="J6" s="53">
        <v>94</v>
      </c>
      <c r="K6" s="53">
        <v>94</v>
      </c>
      <c r="L6" s="53">
        <v>121</v>
      </c>
      <c r="M6" s="53">
        <v>143</v>
      </c>
    </row>
    <row r="7" spans="1:13" x14ac:dyDescent="0.25">
      <c r="A7" s="54" t="s">
        <v>94</v>
      </c>
      <c r="B7" s="53">
        <v>0</v>
      </c>
      <c r="C7" s="53">
        <v>0</v>
      </c>
      <c r="D7" s="53">
        <v>0</v>
      </c>
      <c r="E7" s="53">
        <v>2</v>
      </c>
      <c r="F7" s="53">
        <v>13</v>
      </c>
      <c r="G7" s="53">
        <v>42</v>
      </c>
      <c r="H7" s="53">
        <v>55</v>
      </c>
      <c r="I7" s="53">
        <v>33</v>
      </c>
      <c r="J7" s="53">
        <v>38</v>
      </c>
      <c r="K7" s="53">
        <v>41</v>
      </c>
      <c r="L7" s="53">
        <v>51</v>
      </c>
      <c r="M7" s="53">
        <v>61</v>
      </c>
    </row>
    <row r="8" spans="1:13" x14ac:dyDescent="0.25">
      <c r="A8" s="54" t="s">
        <v>95</v>
      </c>
      <c r="B8" s="53">
        <v>90</v>
      </c>
      <c r="C8" s="53">
        <v>34</v>
      </c>
      <c r="D8" s="53">
        <v>41</v>
      </c>
      <c r="E8" s="53">
        <v>39</v>
      </c>
      <c r="F8" s="53">
        <v>63</v>
      </c>
      <c r="G8" s="53">
        <v>27</v>
      </c>
      <c r="H8" s="53">
        <v>41</v>
      </c>
      <c r="I8" s="53">
        <v>26</v>
      </c>
      <c r="J8" s="53">
        <v>31</v>
      </c>
      <c r="K8" s="53">
        <v>38</v>
      </c>
      <c r="L8" s="53">
        <v>49</v>
      </c>
      <c r="M8" s="53">
        <v>59</v>
      </c>
    </row>
    <row r="9" spans="1:13" x14ac:dyDescent="0.25">
      <c r="A9" s="54" t="s">
        <v>96</v>
      </c>
      <c r="B9" s="53">
        <v>8</v>
      </c>
      <c r="C9" s="53">
        <v>2</v>
      </c>
      <c r="D9" s="53">
        <v>3</v>
      </c>
      <c r="E9" s="53">
        <v>5</v>
      </c>
      <c r="F9" s="53">
        <v>5</v>
      </c>
      <c r="G9" s="53">
        <v>16</v>
      </c>
      <c r="H9" s="53">
        <v>1</v>
      </c>
      <c r="I9" s="53">
        <v>4</v>
      </c>
      <c r="J9" s="53">
        <v>10</v>
      </c>
      <c r="K9" s="53">
        <v>8</v>
      </c>
      <c r="L9" s="53">
        <v>12</v>
      </c>
      <c r="M9" s="53">
        <v>16</v>
      </c>
    </row>
    <row r="10" spans="1:13" x14ac:dyDescent="0.25">
      <c r="A10" s="54" t="s">
        <v>97</v>
      </c>
      <c r="B10" s="53">
        <v>4</v>
      </c>
      <c r="C10" s="53">
        <v>5</v>
      </c>
      <c r="D10" s="53">
        <v>6</v>
      </c>
      <c r="E10" s="53">
        <v>8</v>
      </c>
      <c r="F10" s="53">
        <v>8</v>
      </c>
      <c r="G10" s="53">
        <v>12</v>
      </c>
      <c r="H10" s="53">
        <v>8</v>
      </c>
      <c r="I10" s="53">
        <v>7</v>
      </c>
      <c r="J10" s="53">
        <v>14</v>
      </c>
      <c r="K10" s="53">
        <v>5</v>
      </c>
      <c r="L10" s="53">
        <v>9</v>
      </c>
      <c r="M10" s="53">
        <v>7</v>
      </c>
    </row>
    <row r="11" spans="1:13" x14ac:dyDescent="0.25">
      <c r="A11" s="54" t="s">
        <v>98</v>
      </c>
      <c r="B11" s="53">
        <v>0</v>
      </c>
      <c r="C11" s="53">
        <v>0</v>
      </c>
      <c r="D11" s="53">
        <v>0</v>
      </c>
      <c r="E11" s="53">
        <v>0</v>
      </c>
      <c r="F11" s="53">
        <v>0</v>
      </c>
      <c r="G11" s="53">
        <v>1</v>
      </c>
      <c r="H11" s="53">
        <v>0</v>
      </c>
      <c r="I11" s="53">
        <v>0</v>
      </c>
      <c r="J11" s="53">
        <v>0</v>
      </c>
      <c r="K11" s="53">
        <v>0</v>
      </c>
      <c r="L11" s="53">
        <v>0</v>
      </c>
      <c r="M11" s="53">
        <v>0</v>
      </c>
    </row>
    <row r="12" spans="1:13" x14ac:dyDescent="0.25">
      <c r="A12" s="54" t="s">
        <v>99</v>
      </c>
      <c r="B12" s="53">
        <v>1</v>
      </c>
      <c r="C12" s="53">
        <v>0</v>
      </c>
      <c r="D12" s="53">
        <v>3</v>
      </c>
      <c r="E12" s="53">
        <v>1</v>
      </c>
      <c r="F12" s="53">
        <v>1</v>
      </c>
      <c r="G12" s="53">
        <v>0</v>
      </c>
      <c r="H12" s="53">
        <v>0</v>
      </c>
      <c r="I12" s="53">
        <v>0</v>
      </c>
      <c r="J12" s="53">
        <v>1</v>
      </c>
      <c r="K12" s="53">
        <v>2</v>
      </c>
      <c r="L12" s="53">
        <v>0</v>
      </c>
      <c r="M12" s="53">
        <v>0</v>
      </c>
    </row>
    <row r="13" spans="1:13" x14ac:dyDescent="0.25">
      <c r="A13" s="55" t="s">
        <v>100</v>
      </c>
      <c r="B13" s="56">
        <v>88</v>
      </c>
      <c r="C13" s="56">
        <v>88</v>
      </c>
      <c r="D13" s="56">
        <v>139</v>
      </c>
      <c r="E13" s="56">
        <v>155</v>
      </c>
      <c r="F13" s="56">
        <v>162</v>
      </c>
      <c r="G13" s="56">
        <v>133</v>
      </c>
      <c r="H13" s="56">
        <v>130</v>
      </c>
      <c r="I13" s="56">
        <v>97</v>
      </c>
      <c r="J13" s="56">
        <v>81</v>
      </c>
      <c r="K13" s="56">
        <v>84</v>
      </c>
      <c r="L13" s="56">
        <v>71</v>
      </c>
      <c r="M13" s="56">
        <v>99</v>
      </c>
    </row>
    <row r="14" spans="1:13" x14ac:dyDescent="0.25">
      <c r="A14" s="57" t="s">
        <v>101</v>
      </c>
      <c r="B14" s="56">
        <v>72</v>
      </c>
      <c r="C14" s="56">
        <v>74</v>
      </c>
      <c r="D14" s="56">
        <v>100</v>
      </c>
      <c r="E14" s="56">
        <v>108</v>
      </c>
      <c r="F14" s="56">
        <v>130</v>
      </c>
      <c r="G14" s="56">
        <v>106</v>
      </c>
      <c r="H14" s="56">
        <v>92</v>
      </c>
      <c r="I14" s="56">
        <v>72</v>
      </c>
      <c r="J14" s="56">
        <v>62</v>
      </c>
      <c r="K14" s="56">
        <v>68</v>
      </c>
      <c r="L14" s="56">
        <v>68</v>
      </c>
      <c r="M14" s="56">
        <v>68</v>
      </c>
    </row>
    <row r="15" spans="1:13" x14ac:dyDescent="0.25">
      <c r="A15" s="57" t="s">
        <v>102</v>
      </c>
      <c r="B15" s="56">
        <v>12</v>
      </c>
      <c r="C15" s="56">
        <v>11</v>
      </c>
      <c r="D15" s="56">
        <v>33</v>
      </c>
      <c r="E15" s="56">
        <v>38</v>
      </c>
      <c r="F15" s="56">
        <v>28</v>
      </c>
      <c r="G15" s="56">
        <v>20</v>
      </c>
      <c r="H15" s="56">
        <v>20</v>
      </c>
      <c r="I15" s="56">
        <v>18</v>
      </c>
      <c r="J15" s="56">
        <v>14</v>
      </c>
      <c r="K15" s="56">
        <v>15</v>
      </c>
      <c r="L15" s="56">
        <v>3</v>
      </c>
      <c r="M15" s="56">
        <v>26</v>
      </c>
    </row>
    <row r="16" spans="1:13" x14ac:dyDescent="0.25">
      <c r="A16" s="57" t="s">
        <v>103</v>
      </c>
      <c r="B16" s="56">
        <v>0</v>
      </c>
      <c r="C16" s="56">
        <v>0</v>
      </c>
      <c r="D16" s="56">
        <v>0</v>
      </c>
      <c r="E16" s="56">
        <v>0</v>
      </c>
      <c r="F16" s="56">
        <v>0</v>
      </c>
      <c r="G16" s="56">
        <v>0</v>
      </c>
      <c r="H16" s="56">
        <v>0</v>
      </c>
      <c r="I16" s="56">
        <v>0</v>
      </c>
      <c r="J16" s="56">
        <v>0</v>
      </c>
      <c r="K16" s="56">
        <v>0</v>
      </c>
      <c r="L16" s="56">
        <v>0</v>
      </c>
      <c r="M16" s="56">
        <v>4</v>
      </c>
    </row>
    <row r="17" spans="1:13" x14ac:dyDescent="0.25">
      <c r="A17" s="57" t="s">
        <v>104</v>
      </c>
      <c r="B17" s="56">
        <v>0</v>
      </c>
      <c r="C17" s="56">
        <v>0</v>
      </c>
      <c r="D17" s="56">
        <v>0</v>
      </c>
      <c r="E17" s="56">
        <v>0</v>
      </c>
      <c r="F17" s="56">
        <v>0</v>
      </c>
      <c r="G17" s="56">
        <v>0</v>
      </c>
      <c r="H17" s="56">
        <v>0</v>
      </c>
      <c r="I17" s="56">
        <v>0</v>
      </c>
      <c r="J17" s="56">
        <v>3</v>
      </c>
      <c r="K17" s="56">
        <v>0</v>
      </c>
      <c r="L17" s="56">
        <v>0</v>
      </c>
      <c r="M17" s="56">
        <v>1</v>
      </c>
    </row>
    <row r="18" spans="1:13" x14ac:dyDescent="0.25">
      <c r="A18" s="57" t="s">
        <v>105</v>
      </c>
      <c r="B18" s="56">
        <v>0</v>
      </c>
      <c r="C18" s="56">
        <v>0</v>
      </c>
      <c r="D18" s="56">
        <v>0</v>
      </c>
      <c r="E18" s="56">
        <v>0</v>
      </c>
      <c r="F18" s="56">
        <v>0</v>
      </c>
      <c r="G18" s="56">
        <v>0</v>
      </c>
      <c r="H18" s="56">
        <v>2</v>
      </c>
      <c r="I18" s="56">
        <v>0</v>
      </c>
      <c r="J18" s="56">
        <v>2</v>
      </c>
      <c r="K18" s="56">
        <v>0</v>
      </c>
      <c r="L18" s="56">
        <v>0</v>
      </c>
      <c r="M18" s="56">
        <v>0</v>
      </c>
    </row>
    <row r="19" spans="1:13" x14ac:dyDescent="0.25">
      <c r="A19" s="57" t="s">
        <v>106</v>
      </c>
      <c r="B19" s="56">
        <v>4</v>
      </c>
      <c r="C19" s="56">
        <v>1</v>
      </c>
      <c r="D19" s="56">
        <v>0</v>
      </c>
      <c r="E19" s="56">
        <v>0</v>
      </c>
      <c r="F19" s="56">
        <v>0</v>
      </c>
      <c r="G19" s="56">
        <v>0</v>
      </c>
      <c r="H19" s="56">
        <v>11</v>
      </c>
      <c r="I19" s="56">
        <v>2</v>
      </c>
      <c r="J19" s="56">
        <v>0</v>
      </c>
      <c r="K19" s="56">
        <v>0</v>
      </c>
      <c r="L19" s="56">
        <v>0</v>
      </c>
      <c r="M19" s="56">
        <v>0</v>
      </c>
    </row>
    <row r="20" spans="1:13" x14ac:dyDescent="0.25">
      <c r="A20" s="57" t="s">
        <v>107</v>
      </c>
      <c r="B20" s="56">
        <v>0</v>
      </c>
      <c r="C20" s="56">
        <v>2</v>
      </c>
      <c r="D20" s="56">
        <v>6</v>
      </c>
      <c r="E20" s="56">
        <v>7</v>
      </c>
      <c r="F20" s="56">
        <v>4</v>
      </c>
      <c r="G20" s="56">
        <v>7</v>
      </c>
      <c r="H20" s="56">
        <v>2</v>
      </c>
      <c r="I20" s="56">
        <v>4</v>
      </c>
      <c r="J20" s="56">
        <v>0</v>
      </c>
      <c r="K20" s="56">
        <v>1</v>
      </c>
      <c r="L20" s="56">
        <v>0</v>
      </c>
      <c r="M20" s="56">
        <v>0</v>
      </c>
    </row>
    <row r="21" spans="1:13" x14ac:dyDescent="0.25">
      <c r="A21" s="57" t="s">
        <v>108</v>
      </c>
      <c r="B21" s="56">
        <v>0</v>
      </c>
      <c r="C21" s="56">
        <v>0</v>
      </c>
      <c r="D21" s="56">
        <v>0</v>
      </c>
      <c r="E21" s="56">
        <v>2</v>
      </c>
      <c r="F21" s="56">
        <v>0</v>
      </c>
      <c r="G21" s="56">
        <v>0</v>
      </c>
      <c r="H21" s="56">
        <v>3</v>
      </c>
      <c r="I21" s="56">
        <v>1</v>
      </c>
      <c r="J21" s="56">
        <v>0</v>
      </c>
      <c r="K21" s="56">
        <v>0</v>
      </c>
      <c r="L21" s="56">
        <v>0</v>
      </c>
      <c r="M21" s="56">
        <v>0</v>
      </c>
    </row>
    <row r="22" spans="1:13" x14ac:dyDescent="0.25">
      <c r="A22" s="51" t="s">
        <v>109</v>
      </c>
      <c r="B22" s="50">
        <v>191</v>
      </c>
      <c r="C22" s="50">
        <v>129</v>
      </c>
      <c r="D22" s="50">
        <v>192</v>
      </c>
      <c r="E22" s="50">
        <v>210</v>
      </c>
      <c r="F22" s="50">
        <v>252</v>
      </c>
      <c r="G22" s="50">
        <v>231</v>
      </c>
      <c r="H22" s="50">
        <v>235</v>
      </c>
      <c r="I22" s="50">
        <v>167</v>
      </c>
      <c r="J22" s="50">
        <v>175</v>
      </c>
      <c r="K22" s="50">
        <v>178</v>
      </c>
      <c r="L22" s="50">
        <v>192</v>
      </c>
      <c r="M22" s="50">
        <v>242</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58"/>
    <col min="4" max="4" width="33.85546875" style="58" bestFit="1" customWidth="1"/>
    <col min="5" max="5" width="13.5703125" style="58" bestFit="1" customWidth="1"/>
    <col min="6" max="6" width="24.85546875" customWidth="1"/>
    <col min="7" max="16384" width="11.42578125" style="58"/>
  </cols>
  <sheetData>
    <row r="2" spans="4:7" x14ac:dyDescent="0.25">
      <c r="D2" s="59" t="s">
        <v>129</v>
      </c>
      <c r="E2" s="60" t="s">
        <v>130</v>
      </c>
    </row>
    <row r="3" spans="4:7" x14ac:dyDescent="0.25">
      <c r="D3" s="61" t="s">
        <v>131</v>
      </c>
      <c r="E3" s="62">
        <v>8075</v>
      </c>
    </row>
    <row r="4" spans="4:7" x14ac:dyDescent="0.25">
      <c r="D4" s="61" t="s">
        <v>132</v>
      </c>
      <c r="E4" s="62">
        <v>1067</v>
      </c>
      <c r="G4" s="63"/>
    </row>
    <row r="5" spans="4:7" x14ac:dyDescent="0.25">
      <c r="D5" s="61" t="s">
        <v>133</v>
      </c>
      <c r="E5" s="62">
        <v>1020</v>
      </c>
      <c r="G5" s="63"/>
    </row>
    <row r="6" spans="4:7" x14ac:dyDescent="0.25">
      <c r="D6" s="61" t="s">
        <v>134</v>
      </c>
      <c r="E6" s="62">
        <v>238</v>
      </c>
      <c r="G6" s="63"/>
    </row>
    <row r="7" spans="4:7" x14ac:dyDescent="0.25">
      <c r="D7" s="61" t="s">
        <v>135</v>
      </c>
      <c r="E7" s="62">
        <v>4</v>
      </c>
      <c r="G7" s="63"/>
    </row>
    <row r="8" spans="4:7" x14ac:dyDescent="0.25">
      <c r="D8" s="61" t="s">
        <v>136</v>
      </c>
      <c r="E8" s="62">
        <v>4</v>
      </c>
      <c r="G8" s="63"/>
    </row>
    <row r="9" spans="4:7" x14ac:dyDescent="0.25">
      <c r="D9" s="61" t="s">
        <v>137</v>
      </c>
      <c r="E9" s="62">
        <v>61</v>
      </c>
      <c r="G9" s="63"/>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C36" sqref="C36"/>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0"/>
      <c r="B3" s="40"/>
      <c r="C3" s="40"/>
    </row>
    <row r="4" spans="1:3" s="40" customFormat="1" x14ac:dyDescent="0.2">
      <c r="B4" s="37" t="s">
        <v>44</v>
      </c>
      <c r="C4" s="38" t="s">
        <v>110</v>
      </c>
    </row>
    <row r="5" spans="1:3" s="40" customFormat="1" ht="25.5" x14ac:dyDescent="0.2">
      <c r="B5" s="39" t="s">
        <v>46</v>
      </c>
      <c r="C5" s="39" t="s">
        <v>111</v>
      </c>
    </row>
    <row r="6" spans="1:3" s="40" customFormat="1" x14ac:dyDescent="0.2">
      <c r="B6" s="39" t="s">
        <v>45</v>
      </c>
      <c r="C6" s="39" t="s">
        <v>112</v>
      </c>
    </row>
    <row r="7" spans="1:3" s="40" customFormat="1" x14ac:dyDescent="0.2">
      <c r="B7" s="39" t="s">
        <v>47</v>
      </c>
      <c r="C7" s="39" t="s">
        <v>113</v>
      </c>
    </row>
    <row r="8" spans="1:3" s="40" customFormat="1" ht="38.25" x14ac:dyDescent="0.2">
      <c r="B8" s="39" t="s">
        <v>48</v>
      </c>
      <c r="C8" s="39" t="s">
        <v>114</v>
      </c>
    </row>
    <row r="9" spans="1:3" s="40" customFormat="1" x14ac:dyDescent="0.2">
      <c r="B9" s="39" t="s">
        <v>49</v>
      </c>
      <c r="C9" s="39" t="s">
        <v>115</v>
      </c>
    </row>
    <row r="10" spans="1:3" s="40" customFormat="1" ht="25.5" x14ac:dyDescent="0.2">
      <c r="B10" s="39" t="s">
        <v>50</v>
      </c>
      <c r="C10" s="39" t="s">
        <v>116</v>
      </c>
    </row>
    <row r="11" spans="1:3" s="40" customFormat="1" x14ac:dyDescent="0.2">
      <c r="B11" s="39" t="s">
        <v>51</v>
      </c>
      <c r="C11" s="39" t="s">
        <v>52</v>
      </c>
    </row>
    <row r="12" spans="1:3" s="40" customFormat="1" x14ac:dyDescent="0.2">
      <c r="B12" s="39" t="s">
        <v>53</v>
      </c>
      <c r="C12" s="39" t="s">
        <v>117</v>
      </c>
    </row>
    <row r="13" spans="1:3" s="40" customFormat="1" ht="25.5" x14ac:dyDescent="0.2">
      <c r="B13" s="39" t="s">
        <v>55</v>
      </c>
      <c r="C13" s="39" t="s">
        <v>56</v>
      </c>
    </row>
    <row r="14" spans="1:3" s="40" customFormat="1" ht="25.5" x14ac:dyDescent="0.2">
      <c r="B14" s="39" t="s">
        <v>54</v>
      </c>
      <c r="C14" s="39" t="s">
        <v>118</v>
      </c>
    </row>
    <row r="15" spans="1:3" s="40" customFormat="1" ht="38.25" x14ac:dyDescent="0.2">
      <c r="B15" s="39" t="s">
        <v>57</v>
      </c>
      <c r="C15" s="39" t="s">
        <v>119</v>
      </c>
    </row>
    <row r="16" spans="1:3" s="40" customFormat="1" ht="25.5" x14ac:dyDescent="0.2">
      <c r="B16" s="39" t="s">
        <v>58</v>
      </c>
      <c r="C16" s="39" t="s">
        <v>120</v>
      </c>
    </row>
    <row r="17" spans="1:3" s="40" customFormat="1" ht="25.5" x14ac:dyDescent="0.2">
      <c r="B17" s="39" t="s">
        <v>59</v>
      </c>
      <c r="C17" s="39" t="s">
        <v>121</v>
      </c>
    </row>
    <row r="18" spans="1:3" s="40" customFormat="1" ht="25.5" x14ac:dyDescent="0.2">
      <c r="B18" s="39" t="s">
        <v>60</v>
      </c>
      <c r="C18" s="39" t="s">
        <v>122</v>
      </c>
    </row>
    <row r="19" spans="1:3" s="40" customFormat="1" x14ac:dyDescent="0.2">
      <c r="B19" s="39" t="s">
        <v>61</v>
      </c>
      <c r="C19" s="39" t="s">
        <v>123</v>
      </c>
    </row>
    <row r="20" spans="1:3" s="40" customFormat="1" ht="51" x14ac:dyDescent="0.2">
      <c r="B20" s="39" t="s">
        <v>62</v>
      </c>
      <c r="C20" s="39" t="s">
        <v>124</v>
      </c>
    </row>
    <row r="21" spans="1:3" s="40" customFormat="1" x14ac:dyDescent="0.2">
      <c r="B21" s="39" t="s">
        <v>64</v>
      </c>
      <c r="C21" s="39" t="s">
        <v>125</v>
      </c>
    </row>
    <row r="22" spans="1:3" s="40" customFormat="1" x14ac:dyDescent="0.2">
      <c r="B22" s="39" t="s">
        <v>63</v>
      </c>
      <c r="C22" s="39" t="s">
        <v>126</v>
      </c>
    </row>
    <row r="23" spans="1:3" s="40" customFormat="1" ht="38.25" x14ac:dyDescent="0.2">
      <c r="B23" s="39" t="s">
        <v>65</v>
      </c>
      <c r="C23" s="39" t="s">
        <v>127</v>
      </c>
    </row>
    <row r="24" spans="1:3" s="40" customFormat="1" ht="25.5" x14ac:dyDescent="0.2">
      <c r="B24" s="39" t="s">
        <v>66</v>
      </c>
      <c r="C24" s="39" t="s">
        <v>128</v>
      </c>
    </row>
    <row r="25" spans="1:3" s="40" customFormat="1" x14ac:dyDescent="0.2">
      <c r="B25"/>
      <c r="C25"/>
    </row>
    <row r="26" spans="1:3" s="40" customFormat="1" x14ac:dyDescent="0.2">
      <c r="B26"/>
      <c r="C26"/>
    </row>
    <row r="27" spans="1:3" s="40" customFormat="1" x14ac:dyDescent="0.2">
      <c r="B27"/>
      <c r="C27"/>
    </row>
    <row r="28" spans="1:3" s="40" customFormat="1" x14ac:dyDescent="0.2">
      <c r="A28"/>
      <c r="B28"/>
      <c r="C28"/>
    </row>
    <row r="29" spans="1:3" s="40" customFormat="1" x14ac:dyDescent="0.2">
      <c r="A29"/>
      <c r="B29"/>
      <c r="C29"/>
    </row>
    <row r="30" spans="1:3" s="40" customFormat="1" x14ac:dyDescent="0.2">
      <c r="A30"/>
      <c r="B30"/>
      <c r="C30"/>
    </row>
    <row r="31" spans="1:3" s="40" customFormat="1" x14ac:dyDescent="0.2">
      <c r="A31"/>
      <c r="B31"/>
      <c r="C31"/>
    </row>
    <row r="32" spans="1:3" s="40" customFormat="1" x14ac:dyDescent="0.2">
      <c r="A32"/>
      <c r="B32"/>
      <c r="C32"/>
    </row>
    <row r="33" spans="1:3" s="40" customFormat="1" x14ac:dyDescent="0.2">
      <c r="A33"/>
      <c r="B33"/>
      <c r="C33"/>
    </row>
    <row r="34" spans="1:3" s="4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2017-03-24T20:11:07Z</dcterms:modified>
</cp:coreProperties>
</file>