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19A8B885-F7E8-4607-8C3B-2DA3DF9BD0BE}"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Operación!$A$46:$Q$61</definedName>
  </definedNames>
  <calcPr calcId="191029"/>
  <pivotCaches>
    <pivotCache cacheId="6"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51" i="23" l="1"/>
  <c r="O51" i="23"/>
  <c r="N51" i="23"/>
  <c r="M51" i="23"/>
  <c r="L51" i="23"/>
  <c r="K51" i="23"/>
  <c r="J51" i="23"/>
  <c r="I51" i="23"/>
  <c r="H51" i="23"/>
  <c r="G51" i="23"/>
  <c r="F51" i="23"/>
  <c r="E51" i="23"/>
  <c r="D51" i="23"/>
  <c r="Q50" i="23"/>
  <c r="O50" i="23"/>
  <c r="N50" i="23"/>
  <c r="M50" i="23"/>
  <c r="L50" i="23"/>
  <c r="K50" i="23"/>
  <c r="J50" i="23"/>
  <c r="I50" i="23"/>
  <c r="H50" i="23"/>
  <c r="G50" i="23"/>
  <c r="F50" i="23"/>
  <c r="E50" i="23"/>
  <c r="D50" i="23"/>
  <c r="Q49" i="23"/>
  <c r="O49" i="23"/>
  <c r="N49" i="23"/>
  <c r="M49" i="23"/>
  <c r="L49" i="23"/>
  <c r="K49" i="23"/>
  <c r="J49" i="23"/>
  <c r="I49" i="23"/>
  <c r="H49" i="23"/>
  <c r="G49" i="23"/>
  <c r="F49" i="23"/>
  <c r="E49" i="23"/>
  <c r="D49" i="23"/>
  <c r="Q47" i="23"/>
  <c r="O47" i="23"/>
  <c r="N47" i="23"/>
  <c r="M47" i="23"/>
  <c r="L47" i="23"/>
  <c r="K47" i="23"/>
  <c r="J47" i="23"/>
  <c r="I47" i="23"/>
  <c r="H47" i="23"/>
  <c r="G47" i="23"/>
  <c r="F47" i="23"/>
  <c r="E47" i="23"/>
  <c r="D47"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Q48" i="23"/>
  <c r="O48" i="23"/>
  <c r="N48" i="23"/>
  <c r="M48" i="23"/>
  <c r="L48" i="23"/>
  <c r="K48" i="23"/>
  <c r="J48" i="23"/>
  <c r="I48" i="23"/>
  <c r="H48" i="23"/>
  <c r="G48" i="23"/>
  <c r="F48" i="23"/>
  <c r="E48" i="23"/>
  <c r="D48" i="23"/>
  <c r="Q9" i="23"/>
  <c r="O9" i="23"/>
  <c r="N9" i="23"/>
  <c r="M9" i="23"/>
  <c r="L9" i="23"/>
  <c r="K9" i="23"/>
  <c r="J9" i="23"/>
  <c r="I9" i="23"/>
  <c r="H9" i="23"/>
  <c r="G9" i="23"/>
  <c r="F9" i="23"/>
  <c r="E9" i="23"/>
  <c r="D9" i="23"/>
  <c r="E13" i="30" l="1"/>
  <c r="T45" i="29"/>
  <c r="U45" i="29"/>
  <c r="V45" i="29"/>
  <c r="T46" i="29"/>
  <c r="U46" i="29"/>
  <c r="V46" i="29"/>
  <c r="T6" i="29"/>
  <c r="U6" i="29"/>
  <c r="V6" i="29"/>
  <c r="T7" i="29"/>
  <c r="U7" i="29"/>
  <c r="V7" i="29"/>
  <c r="T8" i="29"/>
  <c r="U8" i="29"/>
  <c r="V8" i="29"/>
  <c r="T9" i="29"/>
  <c r="U9" i="29"/>
  <c r="V9" i="29"/>
  <c r="T10" i="29"/>
  <c r="U10" i="29"/>
  <c r="V10" i="29"/>
  <c r="T11" i="29"/>
  <c r="U11" i="29"/>
  <c r="V11" i="29"/>
  <c r="A3" i="29"/>
  <c r="A2" i="29"/>
  <c r="A1" i="29"/>
  <c r="M46" i="29" l="1"/>
  <c r="L46" i="29"/>
  <c r="K46" i="29"/>
  <c r="J46" i="29"/>
  <c r="I46" i="29"/>
  <c r="H46" i="29"/>
  <c r="G46" i="29"/>
  <c r="F46" i="29"/>
  <c r="E46" i="29"/>
  <c r="D46" i="29"/>
  <c r="C46" i="29"/>
  <c r="B46" i="29"/>
  <c r="M7" i="29"/>
  <c r="L7" i="29"/>
  <c r="K7" i="29"/>
  <c r="J7" i="29"/>
  <c r="I7" i="29"/>
  <c r="H7" i="29"/>
  <c r="G7" i="29"/>
  <c r="F7" i="29"/>
  <c r="E7" i="29"/>
  <c r="D7" i="29"/>
  <c r="C7" i="29"/>
  <c r="B7" i="29"/>
  <c r="M45" i="29"/>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<sst xmlns="http://schemas.openxmlformats.org/spreadsheetml/2006/main" count="277" uniqueCount="144">
  <si>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</si>
  <si>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</si>
  <si>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</si>
  <si>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</si>
  <si>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</si>
  <si>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</si>
  <si>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</si>
  <si>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</si>
  <si>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</si>
  <si>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</si>
  <si>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</si>
  <si>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</si>
  <si>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</si>
  <si>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</si>
  <si>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</si>
  <si>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</si>
  <si>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</si>
  <si>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</si>
  <si>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</si>
  <si>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</si>
  <si>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</si>
  <si>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</si>
  <si>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</si>
  <si>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</si>
  <si>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</si>
  <si>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</si>
  <si>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</si>
  <si>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</si>
  <si>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</si>
  <si>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</si>
  <si>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</si>
  <si>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</si>
  <si>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</si>
  <si>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</si>
  <si>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</si>
  <si>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</si>
  <si>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</si>
  <si>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</si>
  <si>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</si>
  <si>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</si>
  <si>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</si>
  <si>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</si>
  <si>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</si>
  <si>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</si>
  <si>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</si>
  <si>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</si>
  <si>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</si>
  <si>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</si>
  <si>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</si>
  <si>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</si>
  <si>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</si>
  <si>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</si>
  <si>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</si>
  <si>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</si>
  <si>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</si>
  <si>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</si>
  <si>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</si>
  <si>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</si>
  <si>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</si>
  <si>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</si>
  <si>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</si>
  <si>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</si>
  <si>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</si>
  <si>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</si>
  <si>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</si>
  <si>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</si>
  <si>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</si>
  <si>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</si>
  <si>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</si>
  <si>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</si>
  <si>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</si>
  <si>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</si>
  <si>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</si>
  <si>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</si>
  <si>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</si>
  <si>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</si>
  <si>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</si>
  <si>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</si>
  <si>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</si>
  <si>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</si>
  <si>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</si>
  <si>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</si>
  <si>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</si>
  <si>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</si>
  <si>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</si>
  <si>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</si>
  <si>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</si>
  <si>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</si>
  <si>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</si>
  <si>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</si>
  <si>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</si>
  <si>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</si>
  <si>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</si>
  <si>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</si>
  <si>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</si>
  <si>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</si>
  <si>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</si>
  <si>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</si>
  <si>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</si>
  <si>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</si>
  <si>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</si>
  <si>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</si>
  <si>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</si>
  <si>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</si>
  <si>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</si>
  <si>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</si>
  <si>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</si>
  <si>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</si>
  <si>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</si>
  <si>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</si>
  <si>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</si>
  <si>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</si>
  <si>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</si>
  <si>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</si>
  <si>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</si>
  <si>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</si>
  <si>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</si>
  <si>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</si>
  <si>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</si>
  <si>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</si>
  <si>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t>Estadounidenses</t>
  </si>
  <si>
    <t>Índice de 
Operación
(Ene-Dic)</t>
  </si>
  <si>
    <t>REPERCUSIONES*</t>
  </si>
  <si>
    <t>REPERCUSIONES POR UN TERCERO</t>
  </si>
  <si>
    <t xml:space="preserve">   Operaciones Aerolinea*</t>
  </si>
  <si>
    <t>AEROPUERTO DE OAXACA</t>
  </si>
  <si>
    <t>AIJ</t>
  </si>
  <si>
    <t>Interjet</t>
  </si>
  <si>
    <t>LCT</t>
  </si>
  <si>
    <t>Transportes 
Aéreos 
Regionales</t>
  </si>
  <si>
    <t>SLI</t>
  </si>
  <si>
    <t>Aeroméxico 
Connect</t>
  </si>
  <si>
    <t>TAO</t>
  </si>
  <si>
    <t>Aeromar</t>
  </si>
  <si>
    <t>VIV</t>
  </si>
  <si>
    <t>Vivaaerobus</t>
  </si>
  <si>
    <t>VOI</t>
  </si>
  <si>
    <t>Volaris</t>
  </si>
  <si>
    <t>AAL</t>
  </si>
  <si>
    <t>American 
Airlines</t>
  </si>
  <si>
    <t>ASQ</t>
  </si>
  <si>
    <t>Continental 
Express</t>
  </si>
  <si>
    <t>-</t>
  </si>
  <si>
    <t xml:space="preserve">   Mantenimiento Aeronaves*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</si>
</sst>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7">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0" fontId="34" fillId="0" borderId="0" xfId="0" applyFont="1" applyAlignment="1">
      <alignment vertical="center"/>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0.97181634592539778</c:v>
                </c:pt>
                <c:pt idx="1">
                  <c:v>0.9902274601096076</c:v>
                </c:pt>
                <c:pt idx="2">
                  <c:v>0.96855921855921856</c:v>
                </c:pt>
                <c:pt idx="3">
                  <c:v>0.98078431372549024</c:v>
                </c:pt>
                <c:pt idx="4">
                  <c:v>0.95887732898136824</c:v>
                </c:pt>
                <c:pt idx="5">
                  <c:v>0.96250159234108434</c:v>
                </c:pt>
                <c:pt idx="6">
                  <c:v>0.9885057471264368</c:v>
                </c:pt>
                <c:pt idx="7">
                  <c:v>0.99537382016890208</c:v>
                </c:pt>
                <c:pt idx="8">
                  <c:v>0.96543209876543212</c:v>
                </c:pt>
                <c:pt idx="9">
                  <c:v>1</c:v>
                </c:pt>
                <c:pt idx="10">
                  <c:v>0.99453551912568317</c:v>
                </c:pt>
                <c:pt idx="11">
                  <c:v>0.99516031457955234</c:v>
                </c:pt>
              </c:numCache>
            </c:numRef>
          </c:val>
          <c:smooth val="0"/>
          <c:extLst>
            <c:ext xmlns:c16="http://schemas.microsoft.com/office/drawing/2014/chart" uri="{C3380CC4-5D6E-409C-BE32-E72D297353CC}">
              <c16:uniqueId val="{00000000-8D70-4C66-9571-F52AC3F9D818}"/>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1</c:v>
                </c:pt>
                <c:pt idx="1">
                  <c:v>1</c:v>
                </c:pt>
                <c:pt idx="2">
                  <c:v>1</c:v>
                </c:pt>
                <c:pt idx="3">
                  <c:v>1</c:v>
                </c:pt>
                <c:pt idx="4">
                  <c:v>1</c:v>
                </c:pt>
                <c:pt idx="5">
                  <c:v>0.9642857142857143</c:v>
                </c:pt>
                <c:pt idx="6">
                  <c:v>1</c:v>
                </c:pt>
                <c:pt idx="7">
                  <c:v>0.95454545454545459</c:v>
                </c:pt>
                <c:pt idx="8">
                  <c:v>1</c:v>
                </c:pt>
                <c:pt idx="9">
                  <c:v>1</c:v>
                </c:pt>
                <c:pt idx="10">
                  <c:v>1</c:v>
                </c:pt>
                <c:pt idx="11">
                  <c:v>1</c:v>
                </c:pt>
              </c:numCache>
            </c:numRef>
          </c:val>
          <c:smooth val="0"/>
          <c:extLst>
            <c:ext xmlns:c16="http://schemas.microsoft.com/office/drawing/2014/chart" uri="{C3380CC4-5D6E-409C-BE32-E72D297353CC}">
              <c16:uniqueId val="{00000001-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0.97181634592539778</c:v>
                </c:pt>
                <c:pt idx="1">
                  <c:v>0.9902274601096076</c:v>
                </c:pt>
                <c:pt idx="2">
                  <c:v>0.96855921855921856</c:v>
                </c:pt>
                <c:pt idx="3">
                  <c:v>0.98078431372549024</c:v>
                </c:pt>
                <c:pt idx="4">
                  <c:v>0.95887732898136824</c:v>
                </c:pt>
                <c:pt idx="5">
                  <c:v>0.96250159234108434</c:v>
                </c:pt>
                <c:pt idx="6">
                  <c:v>0.98530061892130849</c:v>
                </c:pt>
                <c:pt idx="7">
                  <c:v>0.99537382016890208</c:v>
                </c:pt>
                <c:pt idx="8">
                  <c:v>0.96543209876543212</c:v>
                </c:pt>
                <c:pt idx="9" formatCode="0%">
                  <c:v>1</c:v>
                </c:pt>
                <c:pt idx="10" formatCode="0%">
                  <c:v>0.98755380201238696</c:v>
                </c:pt>
                <c:pt idx="11" formatCode="0%">
                  <c:v>0.99114425032252418</c:v>
                </c:pt>
              </c:numCache>
            </c:numRef>
          </c:val>
          <c:smooth val="0"/>
          <c:extLst>
            <c:ext xmlns:c16="http://schemas.microsoft.com/office/drawing/2014/chart" uri="{C3380CC4-5D6E-409C-BE32-E72D297353CC}">
              <c16:uniqueId val="{00000000-DC13-4CF4-8835-4AB7D1105049}"/>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0.967741935483871</c:v>
                </c:pt>
                <c:pt idx="1">
                  <c:v>1</c:v>
                </c:pt>
                <c:pt idx="2">
                  <c:v>1</c:v>
                </c:pt>
                <c:pt idx="3">
                  <c:v>1</c:v>
                </c:pt>
                <c:pt idx="4">
                  <c:v>1</c:v>
                </c:pt>
                <c:pt idx="5">
                  <c:v>0.9642857142857143</c:v>
                </c:pt>
                <c:pt idx="6">
                  <c:v>1</c:v>
                </c:pt>
                <c:pt idx="7">
                  <c:v>0.95454545454545459</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1-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Gráficos!$T$6:$T$11</c:f>
              <c:strCache>
                <c:ptCount val="6"/>
                <c:pt idx="0">
                  <c:v>Interjet</c:v>
                </c:pt>
                <c:pt idx="1">
                  <c:v>Transportes 
Aéreos 
Regionales</c:v>
                </c:pt>
                <c:pt idx="2">
                  <c:v>Aeroméxico 
Connect</c:v>
                </c:pt>
                <c:pt idx="3">
                  <c:v>Aeromar</c:v>
                </c:pt>
                <c:pt idx="4">
                  <c:v>Vivaaerobus</c:v>
                </c:pt>
                <c:pt idx="5">
                  <c:v>Volaris</c:v>
                </c:pt>
              </c:strCache>
            </c:strRef>
          </c:cat>
          <c:val>
            <c:numRef>
              <c:f>Gráficos!$U$6:$U$11</c:f>
              <c:numCache>
                <c:formatCode>0.0%</c:formatCode>
                <c:ptCount val="6"/>
                <c:pt idx="0">
                  <c:v>0.94990723562152135</c:v>
                </c:pt>
                <c:pt idx="1">
                  <c:v>0.97542533081285443</c:v>
                </c:pt>
                <c:pt idx="2">
                  <c:v>0.9989429175475687</c:v>
                </c:pt>
                <c:pt idx="3">
                  <c:v>0.97524752475247523</c:v>
                </c:pt>
                <c:pt idx="4">
                  <c:v>1</c:v>
                </c:pt>
                <c:pt idx="5">
                  <c:v>0.99241603466955575</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Gráficos!$T$6:$T$11</c:f>
              <c:strCache>
                <c:ptCount val="6"/>
                <c:pt idx="0">
                  <c:v>Interjet</c:v>
                </c:pt>
                <c:pt idx="1">
                  <c:v>Transportes 
Aéreos 
Regionales</c:v>
                </c:pt>
                <c:pt idx="2">
                  <c:v>Aeroméxico 
Connect</c:v>
                </c:pt>
                <c:pt idx="3">
                  <c:v>Aeromar</c:v>
                </c:pt>
                <c:pt idx="4">
                  <c:v>Vivaaerobus</c:v>
                </c:pt>
                <c:pt idx="5">
                  <c:v>Volaris</c:v>
                </c:pt>
              </c:strCache>
            </c:strRef>
          </c:cat>
          <c:val>
            <c:numRef>
              <c:f>Gráficos!$V$6:$V$11</c:f>
              <c:numCache>
                <c:formatCode>0.0%</c:formatCode>
                <c:ptCount val="6"/>
                <c:pt idx="0">
                  <c:v>0.94805194805194803</c:v>
                </c:pt>
                <c:pt idx="1">
                  <c:v>0.97542533081285443</c:v>
                </c:pt>
                <c:pt idx="2">
                  <c:v>0.9984143763213531</c:v>
                </c:pt>
                <c:pt idx="3">
                  <c:v>0.97359735973597361</c:v>
                </c:pt>
                <c:pt idx="4">
                  <c:v>1</c:v>
                </c:pt>
                <c:pt idx="5">
                  <c:v>0.98916576381365118</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Gráficos!$U$44</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Gráficos!$T$45:$T$46</c:f>
              <c:strCache>
                <c:ptCount val="2"/>
                <c:pt idx="0">
                  <c:v>American 
Airlines</c:v>
                </c:pt>
                <c:pt idx="1">
                  <c:v>Continental 
Express</c:v>
                </c:pt>
              </c:strCache>
            </c:strRef>
          </c:cat>
          <c:val>
            <c:numRef>
              <c:f>Gráficos!$U$45:$U$46</c:f>
              <c:numCache>
                <c:formatCode>0.0%</c:formatCode>
                <c:ptCount val="2"/>
                <c:pt idx="0">
                  <c:v>1</c:v>
                </c:pt>
                <c:pt idx="1">
                  <c:v>0.99259259259259258</c:v>
                </c:pt>
              </c:numCache>
            </c:numRef>
          </c:val>
          <c:extLst>
            <c:ext xmlns:c16="http://schemas.microsoft.com/office/drawing/2014/chart" uri="{C3380CC4-5D6E-409C-BE32-E72D297353CC}">
              <c16:uniqueId val="{00000000-2A5E-43A8-9CDF-FD990947D8B4}"/>
            </c:ext>
          </c:extLst>
        </c:ser>
        <c:ser>
          <c:idx val="1"/>
          <c:order val="1"/>
          <c:tx>
            <c:strRef>
              <c:f>Gráficos!$V$44</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Gráficos!$T$45:$T$46</c:f>
              <c:strCache>
                <c:ptCount val="2"/>
                <c:pt idx="0">
                  <c:v>American 
Airlines</c:v>
                </c:pt>
                <c:pt idx="1">
                  <c:v>Continental 
Express</c:v>
                </c:pt>
              </c:strCache>
            </c:strRef>
          </c:cat>
          <c:val>
            <c:numRef>
              <c:f>Gráficos!$V$45:$V$46</c:f>
              <c:numCache>
                <c:formatCode>0.0%</c:formatCode>
                <c:ptCount val="2"/>
                <c:pt idx="0">
                  <c:v>1</c:v>
                </c:pt>
                <c:pt idx="1">
                  <c:v>0.98888888888888893</c:v>
                </c:pt>
              </c:numCache>
            </c:numRef>
          </c:val>
          <c:extLst>
            <c:ext xmlns:c16="http://schemas.microsoft.com/office/drawing/2014/chart" uri="{C3380CC4-5D6E-409C-BE32-E72D297353CC}">
              <c16:uniqueId val="{00000001-2A5E-43A8-9CDF-FD990947D8B4}"/>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3.5015308700692666E-2"/>
                  <c:y val="-2.16951883334940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Operaciones Aerolinea*</c:v>
                </c:pt>
                <c:pt idx="2">
                  <c:v>   Mantenimiento Aeronaves*</c:v>
                </c:pt>
                <c:pt idx="3">
                  <c:v>   Otras Imputables</c:v>
                </c:pt>
                <c:pt idx="4">
                  <c:v>   Meteorologia</c:v>
                </c:pt>
              </c:strCache>
            </c:strRef>
          </c:cat>
          <c:val>
            <c:numRef>
              <c:f>('Graficas Cancelaciones'!$I$3,'Graficas Cancelaciones'!$I$6:$I$8,'Graficas Cancelaciones'!$I$10:$I$11)</c:f>
              <c:numCache>
                <c:formatCode>#,##0_ ;\-#,##0\ </c:formatCode>
                <c:ptCount val="6"/>
                <c:pt idx="0">
                  <c:v>5352</c:v>
                </c:pt>
                <c:pt idx="1">
                  <c:v>79</c:v>
                </c:pt>
                <c:pt idx="2">
                  <c:v>11</c:v>
                </c:pt>
                <c:pt idx="3">
                  <c:v>3</c:v>
                </c:pt>
                <c:pt idx="4">
                  <c:v>8</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64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19</xdr:col>
      <xdr:colOff>123264</xdr:colOff>
      <xdr:row>59</xdr:row>
      <xdr:rowOff>123266</xdr:rowOff>
    </xdr:from>
    <xdr:ext cx="5339602" cy="4235817"/>
    <xdr:graphicFrame macro="">
      <xdr:nvGraphicFramePr>
        <xdr:cNvPr id="5" name="Gráfico 4">
          <a:extLst>
            <a:ext uri="{FF2B5EF4-FFF2-40B4-BE49-F238E27FC236}">
              <a16:creationId xmlns:a16="http://schemas.microsoft.com/office/drawing/2014/main" id="{A0ED81C9-0A3C-4237-84AF-6FD07F327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51.469491087963" createdVersion="6" refreshedVersion="6" minRefreshableVersion="3" recordCount="120" xr:uid="{5F79B2B6-1434-4C77-929F-380A9498AB5F}">
  <cacheSource type="worksheet">
    <worksheetSource ref="S3:AH123" sheet="TD Detalle Causas" r:id="rId2"/>
  </cacheSource>
  <cacheFields count="16">
    <cacheField name="Aerolínea" numFmtId="0">
      <sharedItems count="6">
        <s v="Aeromar"/>
        <s v="Aeroméxico _x000a_Connect"/>
        <s v="Continental _x000a_Express"/>
        <s v="Interjet"/>
        <s v="Transportes _x000a_Aéreos _x000a_Regionales"/>
        <s v="Volaris"/>
      </sharedItems>
    </cacheField>
    <cacheField name="Nacionalidad" numFmtId="0">
      <sharedItems count="2">
        <s v="Mexicanas"/>
        <s v="Estadounidense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10" count="4">
        <n v="0"/>
        <n v="1"/>
        <n v="10"/>
        <n v="5"/>
      </sharedItems>
    </cacheField>
    <cacheField name="Feb" numFmtId="3">
      <sharedItems containsSemiMixedTypes="0" containsString="0" containsNumber="1" containsInteger="1" minValue="0" maxValue="4" count="3">
        <n v="0"/>
        <n v="4"/>
        <n v="1"/>
      </sharedItems>
    </cacheField>
    <cacheField name="Mar" numFmtId="3">
      <sharedItems containsSemiMixedTypes="0" containsString="0" containsNumber="1" containsInteger="1" minValue="0" maxValue="16" count="3">
        <n v="0"/>
        <n v="16"/>
        <n v="1"/>
      </sharedItems>
    </cacheField>
    <cacheField name="Abr" numFmtId="3">
      <sharedItems containsSemiMixedTypes="0" containsString="0" containsNumber="1" containsInteger="1" minValue="0" maxValue="3" count="3">
        <n v="0"/>
        <n v="3"/>
        <n v="2"/>
      </sharedItems>
    </cacheField>
    <cacheField name="May" numFmtId="3">
      <sharedItems containsSemiMixedTypes="0" containsString="0" containsNumber="1" containsInteger="1" minValue="0" maxValue="5" count="4">
        <n v="0"/>
        <n v="4"/>
        <n v="5"/>
        <n v="1"/>
      </sharedItems>
    </cacheField>
    <cacheField name="Jun" numFmtId="3">
      <sharedItems containsSemiMixedTypes="0" containsString="0" containsNumber="1" containsInteger="1" minValue="0" maxValue="5" count="3">
        <n v="0"/>
        <n v="5"/>
        <n v="1"/>
      </sharedItems>
    </cacheField>
    <cacheField name="Jul" numFmtId="3">
      <sharedItems containsSemiMixedTypes="0" containsString="0" containsNumber="1" containsInteger="1" minValue="0" maxValue="6" count="3">
        <n v="1"/>
        <n v="0"/>
        <n v="6"/>
      </sharedItems>
    </cacheField>
    <cacheField name="Ago" numFmtId="3">
      <sharedItems containsSemiMixedTypes="0" containsString="0" containsNumber="1" containsInteger="1" minValue="0" maxValue="1" count="2">
        <n v="0"/>
        <n v="1"/>
      </sharedItems>
    </cacheField>
    <cacheField name="Sep" numFmtId="3">
      <sharedItems containsSemiMixedTypes="0" containsString="0" containsNumber="1" containsInteger="1" minValue="0" maxValue="4" count="3">
        <n v="0"/>
        <n v="4"/>
        <n v="3"/>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2" count="3">
        <n v="0"/>
        <n v="2"/>
        <n v="1"/>
      </sharedItems>
    </cacheField>
    <cacheField name="Dic" numFmtId="3">
      <sharedItems containsSemiMixedTypes="0" containsString="0" containsNumber="1" containsInteger="1" minValue="0" maxValue="2" count="3">
        <n v="0"/>
        <n v="2"/>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x v="0"/>
    <x v="0"/>
    <x v="0"/>
    <x v="0"/>
    <x v="0"/>
    <x v="0"/>
    <x v="0"/>
    <x v="0"/>
    <x v="0"/>
    <x v="0"/>
    <x v="0"/>
    <x v="0"/>
    <x v="0"/>
    <x v="0"/>
    <x v="0"/>
  </r>
  <r>
    <x v="0"/>
    <x v="0"/>
    <x v="0"/>
    <x v="1"/>
    <x v="0"/>
    <x v="0"/>
    <x v="0"/>
    <x v="0"/>
    <x v="0"/>
    <x v="0"/>
    <x v="1"/>
    <x v="0"/>
    <x v="0"/>
    <x v="0"/>
    <x v="0"/>
    <x v="0"/>
  </r>
  <r>
    <x v="0"/>
    <x v="0"/>
    <x v="0"/>
    <x v="2"/>
    <x v="0"/>
    <x v="0"/>
    <x v="0"/>
    <x v="0"/>
    <x v="0"/>
    <x v="0"/>
    <x v="1"/>
    <x v="0"/>
    <x v="0"/>
    <x v="0"/>
    <x v="0"/>
    <x v="0"/>
  </r>
  <r>
    <x v="0"/>
    <x v="0"/>
    <x v="0"/>
    <x v="3"/>
    <x v="0"/>
    <x v="0"/>
    <x v="0"/>
    <x v="0"/>
    <x v="0"/>
    <x v="0"/>
    <x v="1"/>
    <x v="0"/>
    <x v="0"/>
    <x v="0"/>
    <x v="0"/>
    <x v="0"/>
  </r>
  <r>
    <x v="0"/>
    <x v="0"/>
    <x v="0"/>
    <x v="4"/>
    <x v="0"/>
    <x v="0"/>
    <x v="0"/>
    <x v="0"/>
    <x v="0"/>
    <x v="0"/>
    <x v="1"/>
    <x v="0"/>
    <x v="0"/>
    <x v="0"/>
    <x v="0"/>
    <x v="0"/>
  </r>
  <r>
    <x v="0"/>
    <x v="0"/>
    <x v="0"/>
    <x v="5"/>
    <x v="0"/>
    <x v="0"/>
    <x v="0"/>
    <x v="0"/>
    <x v="0"/>
    <x v="0"/>
    <x v="1"/>
    <x v="0"/>
    <x v="0"/>
    <x v="0"/>
    <x v="0"/>
    <x v="0"/>
  </r>
  <r>
    <x v="0"/>
    <x v="0"/>
    <x v="0"/>
    <x v="6"/>
    <x v="0"/>
    <x v="0"/>
    <x v="0"/>
    <x v="0"/>
    <x v="0"/>
    <x v="0"/>
    <x v="1"/>
    <x v="0"/>
    <x v="0"/>
    <x v="0"/>
    <x v="0"/>
    <x v="0"/>
  </r>
  <r>
    <x v="0"/>
    <x v="0"/>
    <x v="0"/>
    <x v="7"/>
    <x v="0"/>
    <x v="0"/>
    <x v="0"/>
    <x v="0"/>
    <x v="0"/>
    <x v="0"/>
    <x v="1"/>
    <x v="0"/>
    <x v="0"/>
    <x v="0"/>
    <x v="0"/>
    <x v="0"/>
  </r>
  <r>
    <x v="0"/>
    <x v="0"/>
    <x v="0"/>
    <x v="8"/>
    <x v="0"/>
    <x v="0"/>
    <x v="0"/>
    <x v="0"/>
    <x v="0"/>
    <x v="0"/>
    <x v="1"/>
    <x v="0"/>
    <x v="0"/>
    <x v="0"/>
    <x v="0"/>
    <x v="0"/>
  </r>
  <r>
    <x v="0"/>
    <x v="0"/>
    <x v="0"/>
    <x v="9"/>
    <x v="0"/>
    <x v="0"/>
    <x v="0"/>
    <x v="0"/>
    <x v="0"/>
    <x v="0"/>
    <x v="1"/>
    <x v="0"/>
    <x v="0"/>
    <x v="0"/>
    <x v="0"/>
    <x v="0"/>
  </r>
  <r>
    <x v="0"/>
    <x v="0"/>
    <x v="1"/>
    <x v="10"/>
    <x v="0"/>
    <x v="0"/>
    <x v="0"/>
    <x v="0"/>
    <x v="1"/>
    <x v="1"/>
    <x v="1"/>
    <x v="0"/>
    <x v="1"/>
    <x v="0"/>
    <x v="1"/>
    <x v="0"/>
  </r>
  <r>
    <x v="0"/>
    <x v="0"/>
    <x v="1"/>
    <x v="11"/>
    <x v="0"/>
    <x v="0"/>
    <x v="0"/>
    <x v="0"/>
    <x v="0"/>
    <x v="0"/>
    <x v="1"/>
    <x v="0"/>
    <x v="0"/>
    <x v="0"/>
    <x v="0"/>
    <x v="0"/>
  </r>
  <r>
    <x v="0"/>
    <x v="0"/>
    <x v="1"/>
    <x v="12"/>
    <x v="0"/>
    <x v="0"/>
    <x v="0"/>
    <x v="0"/>
    <x v="0"/>
    <x v="0"/>
    <x v="1"/>
    <x v="0"/>
    <x v="0"/>
    <x v="0"/>
    <x v="0"/>
    <x v="0"/>
  </r>
  <r>
    <x v="0"/>
    <x v="0"/>
    <x v="1"/>
    <x v="13"/>
    <x v="0"/>
    <x v="0"/>
    <x v="0"/>
    <x v="0"/>
    <x v="0"/>
    <x v="0"/>
    <x v="1"/>
    <x v="0"/>
    <x v="0"/>
    <x v="0"/>
    <x v="0"/>
    <x v="0"/>
  </r>
  <r>
    <x v="0"/>
    <x v="0"/>
    <x v="1"/>
    <x v="14"/>
    <x v="0"/>
    <x v="0"/>
    <x v="0"/>
    <x v="0"/>
    <x v="0"/>
    <x v="0"/>
    <x v="1"/>
    <x v="0"/>
    <x v="0"/>
    <x v="0"/>
    <x v="0"/>
    <x v="0"/>
  </r>
  <r>
    <x v="0"/>
    <x v="0"/>
    <x v="1"/>
    <x v="15"/>
    <x v="0"/>
    <x v="0"/>
    <x v="0"/>
    <x v="0"/>
    <x v="0"/>
    <x v="0"/>
    <x v="1"/>
    <x v="0"/>
    <x v="0"/>
    <x v="0"/>
    <x v="0"/>
    <x v="0"/>
  </r>
  <r>
    <x v="0"/>
    <x v="0"/>
    <x v="1"/>
    <x v="16"/>
    <x v="0"/>
    <x v="0"/>
    <x v="0"/>
    <x v="0"/>
    <x v="0"/>
    <x v="0"/>
    <x v="1"/>
    <x v="0"/>
    <x v="0"/>
    <x v="0"/>
    <x v="0"/>
    <x v="0"/>
  </r>
  <r>
    <x v="0"/>
    <x v="0"/>
    <x v="1"/>
    <x v="17"/>
    <x v="0"/>
    <x v="0"/>
    <x v="0"/>
    <x v="0"/>
    <x v="0"/>
    <x v="0"/>
    <x v="1"/>
    <x v="0"/>
    <x v="0"/>
    <x v="0"/>
    <x v="0"/>
    <x v="0"/>
  </r>
  <r>
    <x v="0"/>
    <x v="0"/>
    <x v="1"/>
    <x v="18"/>
    <x v="0"/>
    <x v="0"/>
    <x v="0"/>
    <x v="0"/>
    <x v="0"/>
    <x v="0"/>
    <x v="1"/>
    <x v="0"/>
    <x v="0"/>
    <x v="0"/>
    <x v="0"/>
    <x v="0"/>
  </r>
  <r>
    <x v="0"/>
    <x v="0"/>
    <x v="1"/>
    <x v="19"/>
    <x v="0"/>
    <x v="0"/>
    <x v="0"/>
    <x v="0"/>
    <x v="0"/>
    <x v="0"/>
    <x v="1"/>
    <x v="0"/>
    <x v="0"/>
    <x v="0"/>
    <x v="0"/>
    <x v="0"/>
  </r>
  <r>
    <x v="1"/>
    <x v="0"/>
    <x v="0"/>
    <x v="0"/>
    <x v="0"/>
    <x v="0"/>
    <x v="0"/>
    <x v="0"/>
    <x v="0"/>
    <x v="0"/>
    <x v="1"/>
    <x v="0"/>
    <x v="0"/>
    <x v="0"/>
    <x v="2"/>
    <x v="0"/>
  </r>
  <r>
    <x v="1"/>
    <x v="0"/>
    <x v="0"/>
    <x v="1"/>
    <x v="0"/>
    <x v="0"/>
    <x v="0"/>
    <x v="0"/>
    <x v="0"/>
    <x v="0"/>
    <x v="1"/>
    <x v="0"/>
    <x v="0"/>
    <x v="0"/>
    <x v="0"/>
    <x v="0"/>
  </r>
  <r>
    <x v="1"/>
    <x v="0"/>
    <x v="0"/>
    <x v="2"/>
    <x v="0"/>
    <x v="0"/>
    <x v="0"/>
    <x v="0"/>
    <x v="0"/>
    <x v="0"/>
    <x v="1"/>
    <x v="0"/>
    <x v="0"/>
    <x v="0"/>
    <x v="0"/>
    <x v="0"/>
  </r>
  <r>
    <x v="1"/>
    <x v="0"/>
    <x v="0"/>
    <x v="3"/>
    <x v="0"/>
    <x v="0"/>
    <x v="0"/>
    <x v="0"/>
    <x v="0"/>
    <x v="0"/>
    <x v="1"/>
    <x v="0"/>
    <x v="0"/>
    <x v="0"/>
    <x v="0"/>
    <x v="0"/>
  </r>
  <r>
    <x v="1"/>
    <x v="0"/>
    <x v="0"/>
    <x v="4"/>
    <x v="0"/>
    <x v="0"/>
    <x v="0"/>
    <x v="0"/>
    <x v="0"/>
    <x v="0"/>
    <x v="1"/>
    <x v="0"/>
    <x v="0"/>
    <x v="0"/>
    <x v="0"/>
    <x v="0"/>
  </r>
  <r>
    <x v="1"/>
    <x v="0"/>
    <x v="0"/>
    <x v="5"/>
    <x v="0"/>
    <x v="0"/>
    <x v="0"/>
    <x v="0"/>
    <x v="0"/>
    <x v="0"/>
    <x v="1"/>
    <x v="0"/>
    <x v="0"/>
    <x v="0"/>
    <x v="0"/>
    <x v="0"/>
  </r>
  <r>
    <x v="1"/>
    <x v="0"/>
    <x v="0"/>
    <x v="6"/>
    <x v="0"/>
    <x v="0"/>
    <x v="0"/>
    <x v="0"/>
    <x v="0"/>
    <x v="0"/>
    <x v="1"/>
    <x v="0"/>
    <x v="0"/>
    <x v="0"/>
    <x v="0"/>
    <x v="0"/>
  </r>
  <r>
    <x v="1"/>
    <x v="0"/>
    <x v="0"/>
    <x v="7"/>
    <x v="0"/>
    <x v="0"/>
    <x v="0"/>
    <x v="0"/>
    <x v="0"/>
    <x v="0"/>
    <x v="1"/>
    <x v="0"/>
    <x v="0"/>
    <x v="0"/>
    <x v="0"/>
    <x v="0"/>
  </r>
  <r>
    <x v="1"/>
    <x v="0"/>
    <x v="0"/>
    <x v="8"/>
    <x v="0"/>
    <x v="0"/>
    <x v="0"/>
    <x v="0"/>
    <x v="0"/>
    <x v="0"/>
    <x v="1"/>
    <x v="0"/>
    <x v="0"/>
    <x v="0"/>
    <x v="0"/>
    <x v="0"/>
  </r>
  <r>
    <x v="1"/>
    <x v="0"/>
    <x v="0"/>
    <x v="9"/>
    <x v="0"/>
    <x v="0"/>
    <x v="0"/>
    <x v="0"/>
    <x v="0"/>
    <x v="0"/>
    <x v="1"/>
    <x v="0"/>
    <x v="0"/>
    <x v="0"/>
    <x v="0"/>
    <x v="0"/>
  </r>
  <r>
    <x v="1"/>
    <x v="0"/>
    <x v="1"/>
    <x v="10"/>
    <x v="0"/>
    <x v="0"/>
    <x v="0"/>
    <x v="0"/>
    <x v="0"/>
    <x v="0"/>
    <x v="1"/>
    <x v="0"/>
    <x v="0"/>
    <x v="0"/>
    <x v="0"/>
    <x v="0"/>
  </r>
  <r>
    <x v="1"/>
    <x v="0"/>
    <x v="1"/>
    <x v="11"/>
    <x v="0"/>
    <x v="0"/>
    <x v="0"/>
    <x v="0"/>
    <x v="0"/>
    <x v="0"/>
    <x v="1"/>
    <x v="0"/>
    <x v="0"/>
    <x v="0"/>
    <x v="0"/>
    <x v="0"/>
  </r>
  <r>
    <x v="1"/>
    <x v="0"/>
    <x v="1"/>
    <x v="12"/>
    <x v="0"/>
    <x v="0"/>
    <x v="0"/>
    <x v="0"/>
    <x v="0"/>
    <x v="0"/>
    <x v="1"/>
    <x v="0"/>
    <x v="0"/>
    <x v="0"/>
    <x v="0"/>
    <x v="0"/>
  </r>
  <r>
    <x v="1"/>
    <x v="0"/>
    <x v="1"/>
    <x v="13"/>
    <x v="0"/>
    <x v="0"/>
    <x v="0"/>
    <x v="0"/>
    <x v="0"/>
    <x v="0"/>
    <x v="1"/>
    <x v="0"/>
    <x v="0"/>
    <x v="0"/>
    <x v="0"/>
    <x v="0"/>
  </r>
  <r>
    <x v="1"/>
    <x v="0"/>
    <x v="1"/>
    <x v="14"/>
    <x v="0"/>
    <x v="0"/>
    <x v="0"/>
    <x v="0"/>
    <x v="0"/>
    <x v="0"/>
    <x v="1"/>
    <x v="0"/>
    <x v="0"/>
    <x v="0"/>
    <x v="0"/>
    <x v="0"/>
  </r>
  <r>
    <x v="1"/>
    <x v="0"/>
    <x v="1"/>
    <x v="15"/>
    <x v="0"/>
    <x v="0"/>
    <x v="0"/>
    <x v="0"/>
    <x v="0"/>
    <x v="0"/>
    <x v="1"/>
    <x v="0"/>
    <x v="0"/>
    <x v="0"/>
    <x v="0"/>
    <x v="0"/>
  </r>
  <r>
    <x v="1"/>
    <x v="0"/>
    <x v="1"/>
    <x v="16"/>
    <x v="0"/>
    <x v="0"/>
    <x v="0"/>
    <x v="0"/>
    <x v="0"/>
    <x v="0"/>
    <x v="1"/>
    <x v="0"/>
    <x v="0"/>
    <x v="0"/>
    <x v="0"/>
    <x v="0"/>
  </r>
  <r>
    <x v="1"/>
    <x v="0"/>
    <x v="1"/>
    <x v="17"/>
    <x v="0"/>
    <x v="0"/>
    <x v="0"/>
    <x v="0"/>
    <x v="0"/>
    <x v="0"/>
    <x v="1"/>
    <x v="0"/>
    <x v="0"/>
    <x v="0"/>
    <x v="0"/>
    <x v="0"/>
  </r>
  <r>
    <x v="1"/>
    <x v="0"/>
    <x v="1"/>
    <x v="18"/>
    <x v="0"/>
    <x v="0"/>
    <x v="0"/>
    <x v="0"/>
    <x v="0"/>
    <x v="0"/>
    <x v="1"/>
    <x v="0"/>
    <x v="0"/>
    <x v="0"/>
    <x v="0"/>
    <x v="1"/>
  </r>
  <r>
    <x v="1"/>
    <x v="0"/>
    <x v="1"/>
    <x v="19"/>
    <x v="0"/>
    <x v="0"/>
    <x v="0"/>
    <x v="0"/>
    <x v="0"/>
    <x v="0"/>
    <x v="1"/>
    <x v="0"/>
    <x v="0"/>
    <x v="0"/>
    <x v="0"/>
    <x v="0"/>
  </r>
  <r>
    <x v="2"/>
    <x v="1"/>
    <x v="0"/>
    <x v="0"/>
    <x v="1"/>
    <x v="0"/>
    <x v="0"/>
    <x v="0"/>
    <x v="0"/>
    <x v="0"/>
    <x v="1"/>
    <x v="0"/>
    <x v="0"/>
    <x v="0"/>
    <x v="0"/>
    <x v="0"/>
  </r>
  <r>
    <x v="2"/>
    <x v="1"/>
    <x v="0"/>
    <x v="1"/>
    <x v="0"/>
    <x v="0"/>
    <x v="0"/>
    <x v="0"/>
    <x v="0"/>
    <x v="0"/>
    <x v="1"/>
    <x v="0"/>
    <x v="0"/>
    <x v="0"/>
    <x v="0"/>
    <x v="0"/>
  </r>
  <r>
    <x v="2"/>
    <x v="1"/>
    <x v="0"/>
    <x v="2"/>
    <x v="0"/>
    <x v="0"/>
    <x v="0"/>
    <x v="0"/>
    <x v="0"/>
    <x v="0"/>
    <x v="1"/>
    <x v="0"/>
    <x v="0"/>
    <x v="0"/>
    <x v="0"/>
    <x v="0"/>
  </r>
  <r>
    <x v="2"/>
    <x v="1"/>
    <x v="0"/>
    <x v="3"/>
    <x v="0"/>
    <x v="0"/>
    <x v="0"/>
    <x v="0"/>
    <x v="0"/>
    <x v="0"/>
    <x v="1"/>
    <x v="0"/>
    <x v="0"/>
    <x v="0"/>
    <x v="0"/>
    <x v="0"/>
  </r>
  <r>
    <x v="2"/>
    <x v="1"/>
    <x v="0"/>
    <x v="4"/>
    <x v="0"/>
    <x v="0"/>
    <x v="0"/>
    <x v="0"/>
    <x v="0"/>
    <x v="0"/>
    <x v="1"/>
    <x v="0"/>
    <x v="0"/>
    <x v="0"/>
    <x v="0"/>
    <x v="0"/>
  </r>
  <r>
    <x v="2"/>
    <x v="1"/>
    <x v="0"/>
    <x v="5"/>
    <x v="0"/>
    <x v="0"/>
    <x v="0"/>
    <x v="0"/>
    <x v="0"/>
    <x v="0"/>
    <x v="1"/>
    <x v="0"/>
    <x v="0"/>
    <x v="0"/>
    <x v="0"/>
    <x v="0"/>
  </r>
  <r>
    <x v="2"/>
    <x v="1"/>
    <x v="0"/>
    <x v="6"/>
    <x v="0"/>
    <x v="0"/>
    <x v="0"/>
    <x v="0"/>
    <x v="0"/>
    <x v="0"/>
    <x v="1"/>
    <x v="0"/>
    <x v="0"/>
    <x v="0"/>
    <x v="0"/>
    <x v="0"/>
  </r>
  <r>
    <x v="2"/>
    <x v="1"/>
    <x v="0"/>
    <x v="7"/>
    <x v="0"/>
    <x v="0"/>
    <x v="0"/>
    <x v="0"/>
    <x v="0"/>
    <x v="0"/>
    <x v="1"/>
    <x v="0"/>
    <x v="0"/>
    <x v="0"/>
    <x v="0"/>
    <x v="0"/>
  </r>
  <r>
    <x v="2"/>
    <x v="1"/>
    <x v="0"/>
    <x v="8"/>
    <x v="0"/>
    <x v="0"/>
    <x v="0"/>
    <x v="0"/>
    <x v="0"/>
    <x v="0"/>
    <x v="1"/>
    <x v="0"/>
    <x v="0"/>
    <x v="0"/>
    <x v="0"/>
    <x v="0"/>
  </r>
  <r>
    <x v="2"/>
    <x v="1"/>
    <x v="0"/>
    <x v="9"/>
    <x v="0"/>
    <x v="0"/>
    <x v="0"/>
    <x v="0"/>
    <x v="0"/>
    <x v="0"/>
    <x v="1"/>
    <x v="0"/>
    <x v="0"/>
    <x v="0"/>
    <x v="0"/>
    <x v="0"/>
  </r>
  <r>
    <x v="2"/>
    <x v="1"/>
    <x v="1"/>
    <x v="10"/>
    <x v="0"/>
    <x v="0"/>
    <x v="0"/>
    <x v="0"/>
    <x v="0"/>
    <x v="0"/>
    <x v="1"/>
    <x v="0"/>
    <x v="0"/>
    <x v="0"/>
    <x v="0"/>
    <x v="0"/>
  </r>
  <r>
    <x v="2"/>
    <x v="1"/>
    <x v="1"/>
    <x v="11"/>
    <x v="0"/>
    <x v="0"/>
    <x v="0"/>
    <x v="0"/>
    <x v="0"/>
    <x v="0"/>
    <x v="1"/>
    <x v="1"/>
    <x v="0"/>
    <x v="0"/>
    <x v="0"/>
    <x v="0"/>
  </r>
  <r>
    <x v="2"/>
    <x v="1"/>
    <x v="1"/>
    <x v="12"/>
    <x v="0"/>
    <x v="0"/>
    <x v="0"/>
    <x v="0"/>
    <x v="0"/>
    <x v="0"/>
    <x v="1"/>
    <x v="0"/>
    <x v="0"/>
    <x v="0"/>
    <x v="0"/>
    <x v="0"/>
  </r>
  <r>
    <x v="2"/>
    <x v="1"/>
    <x v="1"/>
    <x v="13"/>
    <x v="0"/>
    <x v="0"/>
    <x v="0"/>
    <x v="0"/>
    <x v="0"/>
    <x v="0"/>
    <x v="1"/>
    <x v="0"/>
    <x v="0"/>
    <x v="0"/>
    <x v="0"/>
    <x v="0"/>
  </r>
  <r>
    <x v="2"/>
    <x v="1"/>
    <x v="1"/>
    <x v="14"/>
    <x v="0"/>
    <x v="0"/>
    <x v="0"/>
    <x v="0"/>
    <x v="0"/>
    <x v="0"/>
    <x v="1"/>
    <x v="0"/>
    <x v="0"/>
    <x v="0"/>
    <x v="0"/>
    <x v="0"/>
  </r>
  <r>
    <x v="2"/>
    <x v="1"/>
    <x v="1"/>
    <x v="15"/>
    <x v="0"/>
    <x v="0"/>
    <x v="0"/>
    <x v="0"/>
    <x v="0"/>
    <x v="0"/>
    <x v="1"/>
    <x v="0"/>
    <x v="0"/>
    <x v="0"/>
    <x v="0"/>
    <x v="0"/>
  </r>
  <r>
    <x v="2"/>
    <x v="1"/>
    <x v="1"/>
    <x v="16"/>
    <x v="0"/>
    <x v="0"/>
    <x v="0"/>
    <x v="0"/>
    <x v="0"/>
    <x v="0"/>
    <x v="1"/>
    <x v="0"/>
    <x v="0"/>
    <x v="0"/>
    <x v="0"/>
    <x v="0"/>
  </r>
  <r>
    <x v="2"/>
    <x v="1"/>
    <x v="1"/>
    <x v="17"/>
    <x v="0"/>
    <x v="0"/>
    <x v="0"/>
    <x v="0"/>
    <x v="0"/>
    <x v="0"/>
    <x v="1"/>
    <x v="0"/>
    <x v="0"/>
    <x v="0"/>
    <x v="0"/>
    <x v="0"/>
  </r>
  <r>
    <x v="2"/>
    <x v="1"/>
    <x v="1"/>
    <x v="18"/>
    <x v="0"/>
    <x v="0"/>
    <x v="0"/>
    <x v="0"/>
    <x v="0"/>
    <x v="2"/>
    <x v="1"/>
    <x v="0"/>
    <x v="0"/>
    <x v="0"/>
    <x v="0"/>
    <x v="0"/>
  </r>
  <r>
    <x v="2"/>
    <x v="1"/>
    <x v="1"/>
    <x v="19"/>
    <x v="0"/>
    <x v="0"/>
    <x v="0"/>
    <x v="0"/>
    <x v="0"/>
    <x v="0"/>
    <x v="1"/>
    <x v="0"/>
    <x v="0"/>
    <x v="0"/>
    <x v="0"/>
    <x v="0"/>
  </r>
  <r>
    <x v="3"/>
    <x v="0"/>
    <x v="0"/>
    <x v="0"/>
    <x v="0"/>
    <x v="0"/>
    <x v="0"/>
    <x v="0"/>
    <x v="0"/>
    <x v="0"/>
    <x v="1"/>
    <x v="0"/>
    <x v="0"/>
    <x v="0"/>
    <x v="1"/>
    <x v="0"/>
  </r>
  <r>
    <x v="3"/>
    <x v="0"/>
    <x v="0"/>
    <x v="1"/>
    <x v="0"/>
    <x v="0"/>
    <x v="0"/>
    <x v="0"/>
    <x v="0"/>
    <x v="0"/>
    <x v="1"/>
    <x v="0"/>
    <x v="0"/>
    <x v="0"/>
    <x v="0"/>
    <x v="0"/>
  </r>
  <r>
    <x v="3"/>
    <x v="0"/>
    <x v="0"/>
    <x v="2"/>
    <x v="0"/>
    <x v="0"/>
    <x v="0"/>
    <x v="0"/>
    <x v="0"/>
    <x v="0"/>
    <x v="1"/>
    <x v="0"/>
    <x v="0"/>
    <x v="0"/>
    <x v="0"/>
    <x v="0"/>
  </r>
  <r>
    <x v="3"/>
    <x v="0"/>
    <x v="0"/>
    <x v="3"/>
    <x v="0"/>
    <x v="0"/>
    <x v="0"/>
    <x v="0"/>
    <x v="0"/>
    <x v="0"/>
    <x v="1"/>
    <x v="0"/>
    <x v="0"/>
    <x v="0"/>
    <x v="0"/>
    <x v="0"/>
  </r>
  <r>
    <x v="3"/>
    <x v="0"/>
    <x v="0"/>
    <x v="4"/>
    <x v="0"/>
    <x v="0"/>
    <x v="0"/>
    <x v="0"/>
    <x v="0"/>
    <x v="0"/>
    <x v="1"/>
    <x v="0"/>
    <x v="0"/>
    <x v="0"/>
    <x v="0"/>
    <x v="0"/>
  </r>
  <r>
    <x v="3"/>
    <x v="0"/>
    <x v="0"/>
    <x v="5"/>
    <x v="0"/>
    <x v="0"/>
    <x v="0"/>
    <x v="0"/>
    <x v="0"/>
    <x v="0"/>
    <x v="1"/>
    <x v="0"/>
    <x v="0"/>
    <x v="0"/>
    <x v="0"/>
    <x v="0"/>
  </r>
  <r>
    <x v="3"/>
    <x v="0"/>
    <x v="0"/>
    <x v="6"/>
    <x v="0"/>
    <x v="0"/>
    <x v="0"/>
    <x v="0"/>
    <x v="0"/>
    <x v="0"/>
    <x v="1"/>
    <x v="0"/>
    <x v="0"/>
    <x v="0"/>
    <x v="0"/>
    <x v="0"/>
  </r>
  <r>
    <x v="3"/>
    <x v="0"/>
    <x v="0"/>
    <x v="7"/>
    <x v="0"/>
    <x v="0"/>
    <x v="0"/>
    <x v="0"/>
    <x v="0"/>
    <x v="0"/>
    <x v="1"/>
    <x v="0"/>
    <x v="0"/>
    <x v="0"/>
    <x v="0"/>
    <x v="0"/>
  </r>
  <r>
    <x v="3"/>
    <x v="0"/>
    <x v="0"/>
    <x v="8"/>
    <x v="0"/>
    <x v="0"/>
    <x v="0"/>
    <x v="0"/>
    <x v="0"/>
    <x v="0"/>
    <x v="1"/>
    <x v="0"/>
    <x v="0"/>
    <x v="0"/>
    <x v="0"/>
    <x v="0"/>
  </r>
  <r>
    <x v="3"/>
    <x v="0"/>
    <x v="0"/>
    <x v="9"/>
    <x v="0"/>
    <x v="0"/>
    <x v="0"/>
    <x v="0"/>
    <x v="0"/>
    <x v="0"/>
    <x v="1"/>
    <x v="0"/>
    <x v="0"/>
    <x v="0"/>
    <x v="0"/>
    <x v="0"/>
  </r>
  <r>
    <x v="3"/>
    <x v="0"/>
    <x v="1"/>
    <x v="10"/>
    <x v="2"/>
    <x v="1"/>
    <x v="1"/>
    <x v="1"/>
    <x v="2"/>
    <x v="1"/>
    <x v="2"/>
    <x v="1"/>
    <x v="1"/>
    <x v="0"/>
    <x v="0"/>
    <x v="0"/>
  </r>
  <r>
    <x v="3"/>
    <x v="0"/>
    <x v="1"/>
    <x v="11"/>
    <x v="0"/>
    <x v="0"/>
    <x v="0"/>
    <x v="0"/>
    <x v="0"/>
    <x v="0"/>
    <x v="1"/>
    <x v="0"/>
    <x v="0"/>
    <x v="0"/>
    <x v="0"/>
    <x v="0"/>
  </r>
  <r>
    <x v="3"/>
    <x v="0"/>
    <x v="1"/>
    <x v="12"/>
    <x v="0"/>
    <x v="0"/>
    <x v="0"/>
    <x v="0"/>
    <x v="0"/>
    <x v="0"/>
    <x v="1"/>
    <x v="0"/>
    <x v="0"/>
    <x v="0"/>
    <x v="0"/>
    <x v="0"/>
  </r>
  <r>
    <x v="3"/>
    <x v="0"/>
    <x v="1"/>
    <x v="13"/>
    <x v="0"/>
    <x v="0"/>
    <x v="0"/>
    <x v="0"/>
    <x v="0"/>
    <x v="0"/>
    <x v="1"/>
    <x v="0"/>
    <x v="0"/>
    <x v="0"/>
    <x v="0"/>
    <x v="0"/>
  </r>
  <r>
    <x v="3"/>
    <x v="0"/>
    <x v="1"/>
    <x v="14"/>
    <x v="0"/>
    <x v="0"/>
    <x v="0"/>
    <x v="0"/>
    <x v="0"/>
    <x v="0"/>
    <x v="1"/>
    <x v="0"/>
    <x v="0"/>
    <x v="0"/>
    <x v="0"/>
    <x v="0"/>
  </r>
  <r>
    <x v="3"/>
    <x v="0"/>
    <x v="1"/>
    <x v="15"/>
    <x v="0"/>
    <x v="0"/>
    <x v="0"/>
    <x v="0"/>
    <x v="0"/>
    <x v="0"/>
    <x v="1"/>
    <x v="0"/>
    <x v="0"/>
    <x v="0"/>
    <x v="0"/>
    <x v="0"/>
  </r>
  <r>
    <x v="3"/>
    <x v="0"/>
    <x v="1"/>
    <x v="16"/>
    <x v="0"/>
    <x v="0"/>
    <x v="0"/>
    <x v="0"/>
    <x v="0"/>
    <x v="0"/>
    <x v="1"/>
    <x v="0"/>
    <x v="0"/>
    <x v="0"/>
    <x v="0"/>
    <x v="0"/>
  </r>
  <r>
    <x v="3"/>
    <x v="0"/>
    <x v="1"/>
    <x v="17"/>
    <x v="0"/>
    <x v="0"/>
    <x v="0"/>
    <x v="0"/>
    <x v="0"/>
    <x v="0"/>
    <x v="1"/>
    <x v="0"/>
    <x v="0"/>
    <x v="0"/>
    <x v="0"/>
    <x v="0"/>
  </r>
  <r>
    <x v="3"/>
    <x v="0"/>
    <x v="1"/>
    <x v="18"/>
    <x v="0"/>
    <x v="0"/>
    <x v="0"/>
    <x v="0"/>
    <x v="0"/>
    <x v="0"/>
    <x v="1"/>
    <x v="0"/>
    <x v="0"/>
    <x v="0"/>
    <x v="0"/>
    <x v="0"/>
  </r>
  <r>
    <x v="3"/>
    <x v="0"/>
    <x v="1"/>
    <x v="19"/>
    <x v="0"/>
    <x v="0"/>
    <x v="0"/>
    <x v="0"/>
    <x v="0"/>
    <x v="0"/>
    <x v="1"/>
    <x v="0"/>
    <x v="0"/>
    <x v="0"/>
    <x v="0"/>
    <x v="0"/>
  </r>
  <r>
    <x v="4"/>
    <x v="0"/>
    <x v="0"/>
    <x v="0"/>
    <x v="0"/>
    <x v="0"/>
    <x v="0"/>
    <x v="0"/>
    <x v="0"/>
    <x v="0"/>
    <x v="1"/>
    <x v="0"/>
    <x v="0"/>
    <x v="0"/>
    <x v="0"/>
    <x v="0"/>
  </r>
  <r>
    <x v="4"/>
    <x v="0"/>
    <x v="0"/>
    <x v="1"/>
    <x v="0"/>
    <x v="0"/>
    <x v="0"/>
    <x v="0"/>
    <x v="0"/>
    <x v="0"/>
    <x v="1"/>
    <x v="0"/>
    <x v="0"/>
    <x v="0"/>
    <x v="0"/>
    <x v="0"/>
  </r>
  <r>
    <x v="4"/>
    <x v="0"/>
    <x v="0"/>
    <x v="2"/>
    <x v="0"/>
    <x v="0"/>
    <x v="0"/>
    <x v="0"/>
    <x v="0"/>
    <x v="0"/>
    <x v="1"/>
    <x v="0"/>
    <x v="0"/>
    <x v="0"/>
    <x v="0"/>
    <x v="0"/>
  </r>
  <r>
    <x v="4"/>
    <x v="0"/>
    <x v="0"/>
    <x v="3"/>
    <x v="0"/>
    <x v="0"/>
    <x v="0"/>
    <x v="0"/>
    <x v="0"/>
    <x v="0"/>
    <x v="1"/>
    <x v="0"/>
    <x v="0"/>
    <x v="0"/>
    <x v="0"/>
    <x v="0"/>
  </r>
  <r>
    <x v="4"/>
    <x v="0"/>
    <x v="0"/>
    <x v="4"/>
    <x v="0"/>
    <x v="0"/>
    <x v="0"/>
    <x v="0"/>
    <x v="0"/>
    <x v="0"/>
    <x v="1"/>
    <x v="0"/>
    <x v="0"/>
    <x v="0"/>
    <x v="0"/>
    <x v="0"/>
  </r>
  <r>
    <x v="4"/>
    <x v="0"/>
    <x v="0"/>
    <x v="5"/>
    <x v="0"/>
    <x v="0"/>
    <x v="0"/>
    <x v="0"/>
    <x v="0"/>
    <x v="0"/>
    <x v="1"/>
    <x v="0"/>
    <x v="0"/>
    <x v="0"/>
    <x v="0"/>
    <x v="0"/>
  </r>
  <r>
    <x v="4"/>
    <x v="0"/>
    <x v="0"/>
    <x v="6"/>
    <x v="0"/>
    <x v="0"/>
    <x v="0"/>
    <x v="0"/>
    <x v="0"/>
    <x v="0"/>
    <x v="1"/>
    <x v="0"/>
    <x v="0"/>
    <x v="0"/>
    <x v="0"/>
    <x v="0"/>
  </r>
  <r>
    <x v="4"/>
    <x v="0"/>
    <x v="0"/>
    <x v="7"/>
    <x v="0"/>
    <x v="0"/>
    <x v="0"/>
    <x v="0"/>
    <x v="0"/>
    <x v="0"/>
    <x v="1"/>
    <x v="0"/>
    <x v="0"/>
    <x v="0"/>
    <x v="0"/>
    <x v="0"/>
  </r>
  <r>
    <x v="4"/>
    <x v="0"/>
    <x v="0"/>
    <x v="8"/>
    <x v="0"/>
    <x v="0"/>
    <x v="0"/>
    <x v="0"/>
    <x v="0"/>
    <x v="0"/>
    <x v="1"/>
    <x v="0"/>
    <x v="0"/>
    <x v="0"/>
    <x v="0"/>
    <x v="0"/>
  </r>
  <r>
    <x v="4"/>
    <x v="0"/>
    <x v="0"/>
    <x v="9"/>
    <x v="0"/>
    <x v="0"/>
    <x v="0"/>
    <x v="0"/>
    <x v="0"/>
    <x v="0"/>
    <x v="1"/>
    <x v="0"/>
    <x v="0"/>
    <x v="0"/>
    <x v="0"/>
    <x v="0"/>
  </r>
  <r>
    <x v="4"/>
    <x v="0"/>
    <x v="1"/>
    <x v="10"/>
    <x v="1"/>
    <x v="0"/>
    <x v="0"/>
    <x v="2"/>
    <x v="3"/>
    <x v="2"/>
    <x v="1"/>
    <x v="0"/>
    <x v="0"/>
    <x v="0"/>
    <x v="0"/>
    <x v="0"/>
  </r>
  <r>
    <x v="4"/>
    <x v="0"/>
    <x v="1"/>
    <x v="11"/>
    <x v="1"/>
    <x v="0"/>
    <x v="0"/>
    <x v="0"/>
    <x v="3"/>
    <x v="2"/>
    <x v="1"/>
    <x v="1"/>
    <x v="2"/>
    <x v="0"/>
    <x v="0"/>
    <x v="2"/>
  </r>
  <r>
    <x v="4"/>
    <x v="0"/>
    <x v="1"/>
    <x v="12"/>
    <x v="0"/>
    <x v="0"/>
    <x v="0"/>
    <x v="0"/>
    <x v="0"/>
    <x v="0"/>
    <x v="1"/>
    <x v="0"/>
    <x v="0"/>
    <x v="0"/>
    <x v="0"/>
    <x v="0"/>
  </r>
  <r>
    <x v="4"/>
    <x v="0"/>
    <x v="1"/>
    <x v="13"/>
    <x v="0"/>
    <x v="0"/>
    <x v="0"/>
    <x v="0"/>
    <x v="0"/>
    <x v="0"/>
    <x v="1"/>
    <x v="0"/>
    <x v="0"/>
    <x v="0"/>
    <x v="0"/>
    <x v="0"/>
  </r>
  <r>
    <x v="4"/>
    <x v="0"/>
    <x v="1"/>
    <x v="14"/>
    <x v="0"/>
    <x v="0"/>
    <x v="0"/>
    <x v="0"/>
    <x v="0"/>
    <x v="0"/>
    <x v="1"/>
    <x v="0"/>
    <x v="0"/>
    <x v="0"/>
    <x v="0"/>
    <x v="0"/>
  </r>
  <r>
    <x v="4"/>
    <x v="0"/>
    <x v="1"/>
    <x v="15"/>
    <x v="0"/>
    <x v="0"/>
    <x v="0"/>
    <x v="0"/>
    <x v="0"/>
    <x v="0"/>
    <x v="1"/>
    <x v="0"/>
    <x v="0"/>
    <x v="0"/>
    <x v="0"/>
    <x v="0"/>
  </r>
  <r>
    <x v="4"/>
    <x v="0"/>
    <x v="1"/>
    <x v="16"/>
    <x v="0"/>
    <x v="0"/>
    <x v="0"/>
    <x v="0"/>
    <x v="0"/>
    <x v="0"/>
    <x v="1"/>
    <x v="0"/>
    <x v="0"/>
    <x v="0"/>
    <x v="0"/>
    <x v="0"/>
  </r>
  <r>
    <x v="4"/>
    <x v="0"/>
    <x v="1"/>
    <x v="17"/>
    <x v="0"/>
    <x v="0"/>
    <x v="0"/>
    <x v="0"/>
    <x v="0"/>
    <x v="0"/>
    <x v="1"/>
    <x v="0"/>
    <x v="0"/>
    <x v="0"/>
    <x v="0"/>
    <x v="0"/>
  </r>
  <r>
    <x v="4"/>
    <x v="0"/>
    <x v="1"/>
    <x v="18"/>
    <x v="0"/>
    <x v="0"/>
    <x v="0"/>
    <x v="0"/>
    <x v="0"/>
    <x v="0"/>
    <x v="1"/>
    <x v="0"/>
    <x v="0"/>
    <x v="0"/>
    <x v="0"/>
    <x v="0"/>
  </r>
  <r>
    <x v="4"/>
    <x v="0"/>
    <x v="1"/>
    <x v="19"/>
    <x v="0"/>
    <x v="0"/>
    <x v="0"/>
    <x v="0"/>
    <x v="0"/>
    <x v="0"/>
    <x v="1"/>
    <x v="0"/>
    <x v="0"/>
    <x v="0"/>
    <x v="0"/>
    <x v="0"/>
  </r>
  <r>
    <x v="5"/>
    <x v="0"/>
    <x v="0"/>
    <x v="0"/>
    <x v="0"/>
    <x v="0"/>
    <x v="0"/>
    <x v="0"/>
    <x v="0"/>
    <x v="0"/>
    <x v="1"/>
    <x v="0"/>
    <x v="0"/>
    <x v="0"/>
    <x v="2"/>
    <x v="1"/>
  </r>
  <r>
    <x v="5"/>
    <x v="0"/>
    <x v="0"/>
    <x v="1"/>
    <x v="0"/>
    <x v="0"/>
    <x v="0"/>
    <x v="0"/>
    <x v="0"/>
    <x v="0"/>
    <x v="1"/>
    <x v="0"/>
    <x v="0"/>
    <x v="0"/>
    <x v="0"/>
    <x v="0"/>
  </r>
  <r>
    <x v="5"/>
    <x v="0"/>
    <x v="0"/>
    <x v="2"/>
    <x v="0"/>
    <x v="0"/>
    <x v="0"/>
    <x v="0"/>
    <x v="0"/>
    <x v="0"/>
    <x v="1"/>
    <x v="0"/>
    <x v="0"/>
    <x v="0"/>
    <x v="0"/>
    <x v="0"/>
  </r>
  <r>
    <x v="5"/>
    <x v="0"/>
    <x v="0"/>
    <x v="3"/>
    <x v="0"/>
    <x v="0"/>
    <x v="0"/>
    <x v="0"/>
    <x v="0"/>
    <x v="0"/>
    <x v="1"/>
    <x v="0"/>
    <x v="0"/>
    <x v="0"/>
    <x v="0"/>
    <x v="0"/>
  </r>
  <r>
    <x v="5"/>
    <x v="0"/>
    <x v="0"/>
    <x v="4"/>
    <x v="0"/>
    <x v="0"/>
    <x v="0"/>
    <x v="0"/>
    <x v="0"/>
    <x v="0"/>
    <x v="1"/>
    <x v="0"/>
    <x v="0"/>
    <x v="0"/>
    <x v="0"/>
    <x v="0"/>
  </r>
  <r>
    <x v="5"/>
    <x v="0"/>
    <x v="0"/>
    <x v="5"/>
    <x v="0"/>
    <x v="0"/>
    <x v="0"/>
    <x v="0"/>
    <x v="0"/>
    <x v="0"/>
    <x v="1"/>
    <x v="0"/>
    <x v="0"/>
    <x v="0"/>
    <x v="0"/>
    <x v="0"/>
  </r>
  <r>
    <x v="5"/>
    <x v="0"/>
    <x v="0"/>
    <x v="6"/>
    <x v="0"/>
    <x v="0"/>
    <x v="0"/>
    <x v="0"/>
    <x v="0"/>
    <x v="0"/>
    <x v="1"/>
    <x v="0"/>
    <x v="0"/>
    <x v="0"/>
    <x v="0"/>
    <x v="0"/>
  </r>
  <r>
    <x v="5"/>
    <x v="0"/>
    <x v="0"/>
    <x v="7"/>
    <x v="0"/>
    <x v="0"/>
    <x v="0"/>
    <x v="0"/>
    <x v="0"/>
    <x v="0"/>
    <x v="1"/>
    <x v="0"/>
    <x v="0"/>
    <x v="0"/>
    <x v="0"/>
    <x v="0"/>
  </r>
  <r>
    <x v="5"/>
    <x v="0"/>
    <x v="0"/>
    <x v="8"/>
    <x v="0"/>
    <x v="0"/>
    <x v="0"/>
    <x v="0"/>
    <x v="0"/>
    <x v="0"/>
    <x v="1"/>
    <x v="0"/>
    <x v="0"/>
    <x v="0"/>
    <x v="0"/>
    <x v="0"/>
  </r>
  <r>
    <x v="5"/>
    <x v="0"/>
    <x v="0"/>
    <x v="9"/>
    <x v="0"/>
    <x v="0"/>
    <x v="0"/>
    <x v="0"/>
    <x v="0"/>
    <x v="0"/>
    <x v="1"/>
    <x v="0"/>
    <x v="0"/>
    <x v="0"/>
    <x v="0"/>
    <x v="0"/>
  </r>
  <r>
    <x v="5"/>
    <x v="0"/>
    <x v="1"/>
    <x v="10"/>
    <x v="3"/>
    <x v="0"/>
    <x v="0"/>
    <x v="0"/>
    <x v="0"/>
    <x v="0"/>
    <x v="1"/>
    <x v="0"/>
    <x v="0"/>
    <x v="0"/>
    <x v="0"/>
    <x v="0"/>
  </r>
  <r>
    <x v="5"/>
    <x v="0"/>
    <x v="1"/>
    <x v="11"/>
    <x v="0"/>
    <x v="2"/>
    <x v="2"/>
    <x v="0"/>
    <x v="0"/>
    <x v="0"/>
    <x v="1"/>
    <x v="0"/>
    <x v="0"/>
    <x v="0"/>
    <x v="0"/>
    <x v="0"/>
  </r>
  <r>
    <x v="5"/>
    <x v="0"/>
    <x v="1"/>
    <x v="12"/>
    <x v="0"/>
    <x v="0"/>
    <x v="0"/>
    <x v="0"/>
    <x v="0"/>
    <x v="0"/>
    <x v="1"/>
    <x v="0"/>
    <x v="0"/>
    <x v="0"/>
    <x v="0"/>
    <x v="0"/>
  </r>
  <r>
    <x v="5"/>
    <x v="0"/>
    <x v="1"/>
    <x v="13"/>
    <x v="0"/>
    <x v="0"/>
    <x v="0"/>
    <x v="0"/>
    <x v="0"/>
    <x v="0"/>
    <x v="1"/>
    <x v="0"/>
    <x v="0"/>
    <x v="0"/>
    <x v="0"/>
    <x v="0"/>
  </r>
  <r>
    <x v="5"/>
    <x v="0"/>
    <x v="1"/>
    <x v="14"/>
    <x v="0"/>
    <x v="0"/>
    <x v="0"/>
    <x v="0"/>
    <x v="0"/>
    <x v="0"/>
    <x v="1"/>
    <x v="0"/>
    <x v="0"/>
    <x v="0"/>
    <x v="0"/>
    <x v="0"/>
  </r>
  <r>
    <x v="5"/>
    <x v="0"/>
    <x v="1"/>
    <x v="15"/>
    <x v="0"/>
    <x v="0"/>
    <x v="0"/>
    <x v="0"/>
    <x v="0"/>
    <x v="0"/>
    <x v="1"/>
    <x v="0"/>
    <x v="0"/>
    <x v="0"/>
    <x v="0"/>
    <x v="0"/>
  </r>
  <r>
    <x v="5"/>
    <x v="0"/>
    <x v="1"/>
    <x v="16"/>
    <x v="0"/>
    <x v="0"/>
    <x v="0"/>
    <x v="0"/>
    <x v="0"/>
    <x v="0"/>
    <x v="1"/>
    <x v="0"/>
    <x v="0"/>
    <x v="0"/>
    <x v="0"/>
    <x v="0"/>
  </r>
  <r>
    <x v="5"/>
    <x v="0"/>
    <x v="1"/>
    <x v="17"/>
    <x v="0"/>
    <x v="0"/>
    <x v="0"/>
    <x v="0"/>
    <x v="0"/>
    <x v="0"/>
    <x v="1"/>
    <x v="0"/>
    <x v="0"/>
    <x v="0"/>
    <x v="0"/>
    <x v="0"/>
  </r>
  <r>
    <x v="5"/>
    <x v="0"/>
    <x v="1"/>
    <x v="18"/>
    <x v="0"/>
    <x v="0"/>
    <x v="0"/>
    <x v="0"/>
    <x v="0"/>
    <x v="0"/>
    <x v="1"/>
    <x v="0"/>
    <x v="0"/>
    <x v="0"/>
    <x v="0"/>
    <x v="0"/>
  </r>
  <r>
    <x v="5"/>
    <x v="0"/>
    <x v="1"/>
    <x v="19"/>
    <x v="0"/>
    <x v="0"/>
    <x v="0"/>
    <x v="0"/>
    <x v="0"/>
    <x v="0"/>
    <x v="1"/>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3763F1-1750-48EC-A4C0-9C796AA32916}" name="TablaDinámica13" cacheId="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7">
        <item x="0"/>
        <item x="1"/>
        <item x="2"/>
        <item x="3"/>
        <item x="4"/>
        <item x="5"/>
        <item t="default"/>
      </items>
    </pivotField>
    <pivotField axis="axisPage" showAll="0">
      <items count="3">
        <item x="0"/>
        <item x="1"/>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1"/>
    </i>
    <i r="1">
      <x v="19"/>
    </i>
    <i r="1">
      <x v="16"/>
    </i>
    <i r="1">
      <x v="15"/>
    </i>
    <i r="1">
      <x v="9"/>
    </i>
    <i r="1">
      <x v="17"/>
    </i>
    <i r="1">
      <x v="1"/>
    </i>
    <i r="1">
      <x v="6"/>
    </i>
    <i r="1">
      <x v="5"/>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K19" sqref="K19"/>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2" t="s">
        <v>0</v>
      </c>
      <c r="B1" s="62"/>
      <c r="C1" s="62"/>
      <c r="D1" s="3"/>
      <c r="E1" s="3"/>
      <c r="F1" s="14"/>
      <c r="G1" s="3"/>
      <c r="H1" s="3"/>
      <c r="I1" s="3"/>
      <c r="J1" s="3"/>
      <c r="K1" s="3"/>
      <c r="L1" s="3"/>
      <c r="M1" s="3"/>
      <c r="N1" s="3"/>
      <c r="O1" s="3"/>
      <c r="Q1" s="14">
        <v>2018</v>
      </c>
    </row>
    <row r="2" spans="1:18" x14ac:dyDescent="0.2">
      <c r="A2" s="4" t="s">
        <v>95</v>
      </c>
      <c r="B2" s="3"/>
      <c r="C2" s="3"/>
      <c r="D2" s="3"/>
      <c r="E2" s="3"/>
      <c r="F2" s="3"/>
      <c r="G2" s="3"/>
      <c r="H2" s="3"/>
      <c r="I2" s="3"/>
      <c r="J2" s="3"/>
      <c r="K2" s="3"/>
      <c r="L2" s="3"/>
      <c r="M2" s="3"/>
      <c r="N2" s="3"/>
      <c r="O2" s="3"/>
    </row>
    <row r="3" spans="1:18" ht="15" x14ac:dyDescent="0.25">
      <c r="A3" s="63" t="s">
        <v>125</v>
      </c>
      <c r="B3" s="63"/>
      <c r="C3" s="63"/>
      <c r="D3" s="11"/>
      <c r="E3" s="10"/>
      <c r="F3" s="10"/>
      <c r="G3" s="10"/>
      <c r="H3" s="10"/>
      <c r="I3" s="10"/>
      <c r="J3" s="10"/>
      <c r="K3" s="10"/>
      <c r="L3" s="10"/>
      <c r="M3" s="10"/>
      <c r="N3" s="10"/>
      <c r="O3" s="10"/>
    </row>
    <row r="4" spans="1:18" x14ac:dyDescent="0.2">
      <c r="A4" s="10"/>
      <c r="B4" s="10"/>
      <c r="C4" s="10"/>
      <c r="D4" s="10"/>
      <c r="E4" s="10"/>
      <c r="F4" s="10"/>
      <c r="G4" s="10"/>
      <c r="H4" s="10"/>
      <c r="I4" s="10"/>
      <c r="J4" s="10"/>
      <c r="K4" s="10"/>
      <c r="L4" s="10"/>
      <c r="M4" s="10"/>
      <c r="N4" s="10"/>
      <c r="O4" s="10"/>
    </row>
    <row r="5" spans="1:18" ht="15" x14ac:dyDescent="0.25">
      <c r="A5" s="64" t="s">
        <v>92</v>
      </c>
      <c r="B5" s="64"/>
      <c r="C5" s="64"/>
      <c r="D5" s="3"/>
      <c r="E5" s="3"/>
      <c r="F5" s="3"/>
      <c r="G5" s="3"/>
      <c r="H5" s="3"/>
      <c r="I5" s="3"/>
      <c r="J5" s="3"/>
      <c r="K5" s="3"/>
      <c r="L5" s="3"/>
      <c r="M5" s="3"/>
      <c r="N5" s="3"/>
      <c r="O5" s="3"/>
    </row>
    <row r="6" spans="1:18" ht="12.75" customHeight="1" x14ac:dyDescent="0.2">
      <c r="A6" s="59" t="s">
        <v>6</v>
      </c>
      <c r="B6" s="59"/>
      <c r="C6" s="59"/>
      <c r="D6" s="3"/>
      <c r="E6" s="3"/>
      <c r="F6" s="3"/>
      <c r="G6" s="3"/>
      <c r="H6" s="3"/>
      <c r="I6" s="3"/>
      <c r="J6" s="3"/>
      <c r="K6" s="3"/>
      <c r="L6" s="3"/>
      <c r="M6" s="3"/>
      <c r="N6" s="3"/>
      <c r="O6" s="3"/>
    </row>
    <row r="7" spans="1:18" ht="30" customHeight="1" x14ac:dyDescent="0.2">
      <c r="A7" s="30" t="s">
        <v>2</v>
      </c>
      <c r="B7" s="30" t="s">
        <v>1</v>
      </c>
      <c r="C7" s="31"/>
      <c r="D7" s="31" t="s">
        <v>79</v>
      </c>
      <c r="E7" s="31" t="s">
        <v>80</v>
      </c>
      <c r="F7" s="31" t="s">
        <v>81</v>
      </c>
      <c r="G7" s="31" t="s">
        <v>82</v>
      </c>
      <c r="H7" s="31" t="s">
        <v>83</v>
      </c>
      <c r="I7" s="31" t="s">
        <v>84</v>
      </c>
      <c r="J7" s="31" t="s">
        <v>85</v>
      </c>
      <c r="K7" s="31" t="s">
        <v>86</v>
      </c>
      <c r="L7" s="31" t="s">
        <v>87</v>
      </c>
      <c r="M7" s="31" t="s">
        <v>88</v>
      </c>
      <c r="N7" s="31" t="s">
        <v>89</v>
      </c>
      <c r="O7" s="31" t="s">
        <v>90</v>
      </c>
      <c r="Q7" s="31" t="s">
        <v>117</v>
      </c>
    </row>
    <row r="8" spans="1:18" ht="24" customHeight="1" x14ac:dyDescent="0.2">
      <c r="A8" s="60" t="s">
        <v>118</v>
      </c>
      <c r="B8" s="60"/>
      <c r="C8" s="27" t="s">
        <v>74</v>
      </c>
      <c r="D8" s="28">
        <f>AVERAGE(D13,D18,D23,D28,D33,D38)</f>
        <v>0.97181634592539778</v>
      </c>
      <c r="E8" s="28">
        <f>AVERAGE(E13,E18,E23,E28,E33,E38)</f>
        <v>0.9902274601096076</v>
      </c>
      <c r="F8" s="28">
        <f>AVERAGE(F13,F18,F23,F28,F33,F38)</f>
        <v>0.96855921855921856</v>
      </c>
      <c r="G8" s="28">
        <f>AVERAGE(G13,G18,G23,G28,G33,G38)</f>
        <v>0.98078431372549024</v>
      </c>
      <c r="H8" s="28">
        <f>AVERAGE(H13,H18,H23,H28,H33,H38)</f>
        <v>0.95887732898136824</v>
      </c>
      <c r="I8" s="28">
        <f>AVERAGE(I13,I18,I23,I28,I33,I38)</f>
        <v>0.96250159234108434</v>
      </c>
      <c r="J8" s="28">
        <f>AVERAGE(J13,J18,J23,J28,J33,J38)</f>
        <v>0.9885057471264368</v>
      </c>
      <c r="K8" s="28">
        <f>AVERAGE(K13,K18,K23,K28,K33,K38)</f>
        <v>0.99537382016890208</v>
      </c>
      <c r="L8" s="28">
        <f>AVERAGE(L13,L18,L23,L28,L33,L38)</f>
        <v>0.96543209876543212</v>
      </c>
      <c r="M8" s="28">
        <f>AVERAGE(M13,M18,M23,M28,M33,M38)</f>
        <v>1</v>
      </c>
      <c r="N8" s="28">
        <f>AVERAGE(N13,N18,N23,N28,N33,N38)</f>
        <v>0.99453551912568317</v>
      </c>
      <c r="O8" s="28">
        <f>AVERAGE(O13,O18,O23,O28,O33,O38)</f>
        <v>0.99516031457955234</v>
      </c>
      <c r="Q8" s="34">
        <f>AVERAGE(Q13,Q18,Q23,Q28,Q33,Q38)</f>
        <v>0.98198984056732919</v>
      </c>
      <c r="R8" s="7"/>
    </row>
    <row r="9" spans="1:18" ht="12.75" customHeight="1" outlineLevel="1" x14ac:dyDescent="0.2">
      <c r="A9" s="1"/>
      <c r="B9" s="1"/>
      <c r="C9" s="6" t="s">
        <v>75</v>
      </c>
      <c r="D9" s="12">
        <f>D14+D19+D24+D29+D34+D39</f>
        <v>501</v>
      </c>
      <c r="E9" s="12">
        <f>E14+E19+E24+E29+E34+E39</f>
        <v>389</v>
      </c>
      <c r="F9" s="12">
        <f>F14+F19+F24+F29+F34+F39</f>
        <v>403</v>
      </c>
      <c r="G9" s="12">
        <f>G14+G19+G24+G29+G34+G39</f>
        <v>378</v>
      </c>
      <c r="H9" s="12">
        <f>H14+H19+H24+H29+H34+H39</f>
        <v>390</v>
      </c>
      <c r="I9" s="12">
        <f>I14+I19+I24+I29+I34+I39</f>
        <v>403</v>
      </c>
      <c r="J9" s="12">
        <f>J14+J19+J24+J29+J34+J39</f>
        <v>461</v>
      </c>
      <c r="K9" s="12">
        <f>K14+K19+K24+K29+K34+K39</f>
        <v>455</v>
      </c>
      <c r="L9" s="12">
        <f>L14+L19+L24+L29+L34+L39</f>
        <v>408</v>
      </c>
      <c r="M9" s="12">
        <f>M14+M19+M24+M29+M34+M39</f>
        <v>452</v>
      </c>
      <c r="N9" s="12">
        <f>N14+N19+N24+N29+N34+N39</f>
        <v>446</v>
      </c>
      <c r="O9" s="12">
        <f>O14+O19+O24+O29+O34+O39</f>
        <v>484</v>
      </c>
      <c r="Q9" s="12">
        <f>Q14+Q19+Q24+Q29+Q34+Q39</f>
        <v>5170</v>
      </c>
      <c r="R9" s="7"/>
    </row>
    <row r="10" spans="1:18" ht="12.75" customHeight="1" outlineLevel="1" x14ac:dyDescent="0.2">
      <c r="A10" s="1"/>
      <c r="B10" s="1"/>
      <c r="C10" s="6" t="s">
        <v>76</v>
      </c>
      <c r="D10" s="13">
        <f>AVERAGE(D15,D20,D25,D30,D35,D40)</f>
        <v>0.97181634592539778</v>
      </c>
      <c r="E10" s="13">
        <f>AVERAGE(E15,E20,E25,E30,E35,E40)</f>
        <v>0.9902274601096076</v>
      </c>
      <c r="F10" s="13">
        <f>AVERAGE(F15,F20,F25,F30,F35,F40)</f>
        <v>0.96855921855921856</v>
      </c>
      <c r="G10" s="13">
        <f>AVERAGE(G15,G20,G25,G30,G35,G40)</f>
        <v>0.98078431372549024</v>
      </c>
      <c r="H10" s="13">
        <f>AVERAGE(H15,H20,H25,H30,H35,H40)</f>
        <v>0.95887732898136824</v>
      </c>
      <c r="I10" s="13">
        <f>AVERAGE(I15,I20,I25,I30,I35,I40)</f>
        <v>0.96250159234108434</v>
      </c>
      <c r="J10" s="13">
        <f>AVERAGE(J15,J20,J25,J30,J35,J40)</f>
        <v>0.98530061892130849</v>
      </c>
      <c r="K10" s="13">
        <f>AVERAGE(K15,K20,K25,K30,K35,K40)</f>
        <v>0.99537382016890208</v>
      </c>
      <c r="L10" s="13">
        <f>AVERAGE(L15,L20,L25,L30,L35,L40)</f>
        <v>0.96543209876543212</v>
      </c>
      <c r="M10" s="13">
        <f>AVERAGE(M15,M20,M25,M30,M35,M40)</f>
        <v>1</v>
      </c>
      <c r="N10" s="13">
        <f>AVERAGE(N15,N20,N25,N30,N35,N40)</f>
        <v>0.98755380201238696</v>
      </c>
      <c r="O10" s="13">
        <f>AVERAGE(O15,O20,O25,O30,O35,O40)</f>
        <v>0.99114425032252418</v>
      </c>
      <c r="Q10" s="13">
        <f>AVERAGE(Q15,Q20,Q25,Q30,Q35,Q40)</f>
        <v>0.98077579645596336</v>
      </c>
      <c r="R10" s="7"/>
    </row>
    <row r="11" spans="1:18" ht="12.75" customHeight="1" outlineLevel="1" x14ac:dyDescent="0.2">
      <c r="A11" s="1"/>
      <c r="B11" s="1"/>
      <c r="C11" s="6" t="s">
        <v>77</v>
      </c>
      <c r="D11" s="13">
        <f>AVERAGE(D16,D21,D26,D31,D36,D41)</f>
        <v>2.8183654074602039E-2</v>
      </c>
      <c r="E11" s="13">
        <f>AVERAGE(E16,E21,E26,E31,E36,E41)</f>
        <v>9.7725398903923556E-3</v>
      </c>
      <c r="F11" s="13">
        <f>AVERAGE(F16,F21,F26,F31,F36,F41)</f>
        <v>3.1440781440781447E-2</v>
      </c>
      <c r="G11" s="13">
        <f>AVERAGE(G16,G21,G26,G31,G36,G41)</f>
        <v>1.9215686274509803E-2</v>
      </c>
      <c r="H11" s="13">
        <f>AVERAGE(H16,H21,H26,H31,H36,H41)</f>
        <v>4.1122671018631853E-2</v>
      </c>
      <c r="I11" s="13">
        <f>AVERAGE(I16,I21,I26,I31,I36,I41)</f>
        <v>3.7498407658915635E-2</v>
      </c>
      <c r="J11" s="13">
        <f>AVERAGE(J16,J21,J26,J31,J36,J41)</f>
        <v>1.4699381078691424E-2</v>
      </c>
      <c r="K11" s="13">
        <f>AVERAGE(K16,K21,K26,K31,K36,K41)</f>
        <v>4.6261798310978644E-3</v>
      </c>
      <c r="L11" s="13">
        <f>AVERAGE(L16,L21,L26,L31,L36,L41)</f>
        <v>3.4567901234567898E-2</v>
      </c>
      <c r="M11" s="13">
        <f>AVERAGE(M16,M21,M26,M31,M36,M41)</f>
        <v>0</v>
      </c>
      <c r="N11" s="13">
        <f>AVERAGE(N16,N21,N26,N31,N36,N41)</f>
        <v>1.2446197987613003E-2</v>
      </c>
      <c r="O11" s="13">
        <f>AVERAGE(O16,O21,O26,O31,O36,O41)</f>
        <v>8.8557496774757834E-3</v>
      </c>
      <c r="Q11" s="13">
        <f>AVERAGE(Q16,Q21,Q26,Q31,Q36,Q41)</f>
        <v>1.922420354403662E-2</v>
      </c>
      <c r="R11" s="7"/>
    </row>
    <row r="12" spans="1:18" ht="12.75" customHeight="1" outlineLevel="1" x14ac:dyDescent="0.2">
      <c r="A12" s="1"/>
      <c r="B12" s="1"/>
      <c r="C12" s="6" t="s">
        <v>78</v>
      </c>
      <c r="D12" s="13">
        <f>AVERAGE(D17,D22,D27,D32,D37,D42)</f>
        <v>2.8183654074602039E-2</v>
      </c>
      <c r="E12" s="13">
        <f>AVERAGE(E17,E22,E27,E32,E37,E42)</f>
        <v>9.7725398903923556E-3</v>
      </c>
      <c r="F12" s="13">
        <f>AVERAGE(F17,F22,F27,F32,F37,F42)</f>
        <v>3.1440781440781447E-2</v>
      </c>
      <c r="G12" s="13">
        <f>AVERAGE(G17,G22,G27,G32,G37,G42)</f>
        <v>1.9215686274509803E-2</v>
      </c>
      <c r="H12" s="13">
        <f>AVERAGE(H17,H22,H27,H32,H37,H42)</f>
        <v>4.1122671018631853E-2</v>
      </c>
      <c r="I12" s="13">
        <f>AVERAGE(I17,I22,I27,I32,I37,I42)</f>
        <v>3.7498407658915635E-2</v>
      </c>
      <c r="J12" s="13">
        <f>AVERAGE(J17,J22,J27,J32,J37,J42)</f>
        <v>1.1494252873563218E-2</v>
      </c>
      <c r="K12" s="13">
        <f>AVERAGE(K17,K22,K27,K32,K37,K42)</f>
        <v>4.6261798310978644E-3</v>
      </c>
      <c r="L12" s="13">
        <f>AVERAGE(L17,L22,L27,L32,L37,L42)</f>
        <v>3.4567901234567898E-2</v>
      </c>
      <c r="M12" s="13">
        <f>AVERAGE(M17,M22,M27,M32,M37,M42)</f>
        <v>0</v>
      </c>
      <c r="N12" s="13">
        <f>AVERAGE(N17,N22,N27,N32,N37,N42)</f>
        <v>5.4644808743169399E-3</v>
      </c>
      <c r="O12" s="13">
        <f>AVERAGE(O17,O22,O27,O32,O37,O42)</f>
        <v>4.8396854204476704E-3</v>
      </c>
      <c r="Q12" s="13">
        <f>AVERAGE(Q17,Q22,Q27,Q32,Q37,Q42)</f>
        <v>1.8010159432670744E-2</v>
      </c>
      <c r="R12" s="7"/>
    </row>
    <row r="13" spans="1:18" x14ac:dyDescent="0.2">
      <c r="A13" s="32" t="s">
        <v>126</v>
      </c>
      <c r="B13" s="32" t="s">
        <v>127</v>
      </c>
      <c r="C13" s="33" t="s">
        <v>74</v>
      </c>
      <c r="D13" s="29">
        <v>0.91803278688524592</v>
      </c>
      <c r="E13" s="29">
        <v>0.95402298850574718</v>
      </c>
      <c r="F13" s="29">
        <v>0.82417582417582413</v>
      </c>
      <c r="G13" s="29">
        <v>0.96470588235294119</v>
      </c>
      <c r="H13" s="29">
        <v>0.94186046511627908</v>
      </c>
      <c r="I13" s="29">
        <v>0.94252873563218387</v>
      </c>
      <c r="J13" s="29">
        <v>0.93103448275862066</v>
      </c>
      <c r="K13" s="29">
        <v>0.98863636363636365</v>
      </c>
      <c r="L13" s="29">
        <v>0.95238095238095233</v>
      </c>
      <c r="M13" s="29">
        <v>1</v>
      </c>
      <c r="N13" s="29">
        <v>1</v>
      </c>
      <c r="O13" s="29">
        <v>1</v>
      </c>
      <c r="Q13" s="29">
        <v>0.94990723562152135</v>
      </c>
      <c r="R13" s="7"/>
    </row>
    <row r="14" spans="1:18" ht="12.75" customHeight="1" outlineLevel="1" x14ac:dyDescent="0.2">
      <c r="A14" s="1"/>
      <c r="B14" s="1"/>
      <c r="C14" s="6" t="s">
        <v>75</v>
      </c>
      <c r="D14" s="12">
        <v>122</v>
      </c>
      <c r="E14" s="12">
        <v>87</v>
      </c>
      <c r="F14" s="12">
        <v>91</v>
      </c>
      <c r="G14" s="12">
        <v>85</v>
      </c>
      <c r="H14" s="12">
        <v>86</v>
      </c>
      <c r="I14" s="12">
        <v>87</v>
      </c>
      <c r="J14" s="12">
        <v>87</v>
      </c>
      <c r="K14" s="12">
        <v>88</v>
      </c>
      <c r="L14" s="12">
        <v>84</v>
      </c>
      <c r="M14" s="12">
        <v>84</v>
      </c>
      <c r="N14" s="12">
        <v>91</v>
      </c>
      <c r="O14" s="12">
        <v>86</v>
      </c>
      <c r="Q14" s="12">
        <v>1078</v>
      </c>
      <c r="R14" s="7"/>
    </row>
    <row r="15" spans="1:18" ht="12.75" customHeight="1" outlineLevel="1" x14ac:dyDescent="0.2">
      <c r="A15" s="1"/>
      <c r="B15" s="1"/>
      <c r="C15" s="6" t="s">
        <v>76</v>
      </c>
      <c r="D15" s="13">
        <v>0.91803278688524592</v>
      </c>
      <c r="E15" s="13">
        <v>0.95402298850574707</v>
      </c>
      <c r="F15" s="13">
        <v>0.82417582417582413</v>
      </c>
      <c r="G15" s="13">
        <v>0.96470588235294119</v>
      </c>
      <c r="H15" s="13">
        <v>0.94186046511627908</v>
      </c>
      <c r="I15" s="13">
        <v>0.94252873563218387</v>
      </c>
      <c r="J15" s="13">
        <v>0.93103448275862066</v>
      </c>
      <c r="K15" s="13">
        <v>0.98863636363636365</v>
      </c>
      <c r="L15" s="13">
        <v>0.95238095238095233</v>
      </c>
      <c r="M15" s="13">
        <v>1</v>
      </c>
      <c r="N15" s="13">
        <v>0.97802197802197799</v>
      </c>
      <c r="O15" s="13">
        <v>1</v>
      </c>
      <c r="Q15" s="13">
        <v>0.94805194805194803</v>
      </c>
      <c r="R15" s="7"/>
    </row>
    <row r="16" spans="1:18" ht="12.75" customHeight="1" outlineLevel="1" x14ac:dyDescent="0.2">
      <c r="A16" s="1"/>
      <c r="B16" s="1"/>
      <c r="C16" s="6" t="s">
        <v>77</v>
      </c>
      <c r="D16" s="13">
        <v>8.1967213114754092E-2</v>
      </c>
      <c r="E16" s="13">
        <v>4.5977011494252873E-2</v>
      </c>
      <c r="F16" s="13">
        <v>0.17582417582417584</v>
      </c>
      <c r="G16" s="13">
        <v>3.5294117647058823E-2</v>
      </c>
      <c r="H16" s="13">
        <v>5.8139534883720929E-2</v>
      </c>
      <c r="I16" s="13">
        <v>5.7471264367816091E-2</v>
      </c>
      <c r="J16" s="13">
        <v>6.8965517241379309E-2</v>
      </c>
      <c r="K16" s="13">
        <v>1.1363636363636364E-2</v>
      </c>
      <c r="L16" s="13">
        <v>4.7619047619047616E-2</v>
      </c>
      <c r="M16" s="13">
        <v>0</v>
      </c>
      <c r="N16" s="13">
        <v>2.197802197802198E-2</v>
      </c>
      <c r="O16" s="13">
        <v>0</v>
      </c>
      <c r="Q16" s="13">
        <v>5.1948051948051951E-2</v>
      </c>
      <c r="R16" s="7"/>
    </row>
    <row r="17" spans="1:18" ht="12.75" customHeight="1" outlineLevel="1" x14ac:dyDescent="0.2">
      <c r="A17" s="1"/>
      <c r="B17" s="1"/>
      <c r="C17" s="6" t="s">
        <v>78</v>
      </c>
      <c r="D17" s="13">
        <v>8.1967213114754092E-2</v>
      </c>
      <c r="E17" s="13">
        <v>4.5977011494252873E-2</v>
      </c>
      <c r="F17" s="13">
        <v>0.17582417582417584</v>
      </c>
      <c r="G17" s="13">
        <v>3.5294117647058823E-2</v>
      </c>
      <c r="H17" s="13">
        <v>5.8139534883720929E-2</v>
      </c>
      <c r="I17" s="13">
        <v>5.7471264367816091E-2</v>
      </c>
      <c r="J17" s="13">
        <v>6.8965517241379309E-2</v>
      </c>
      <c r="K17" s="13">
        <v>1.1363636363636364E-2</v>
      </c>
      <c r="L17" s="13">
        <v>4.7619047619047616E-2</v>
      </c>
      <c r="M17" s="13">
        <v>0</v>
      </c>
      <c r="N17" s="13">
        <v>0</v>
      </c>
      <c r="O17" s="13">
        <v>0</v>
      </c>
      <c r="Q17" s="13">
        <v>5.0092764378478663E-2</v>
      </c>
      <c r="R17" s="7"/>
    </row>
    <row r="18" spans="1:18" x14ac:dyDescent="0.2">
      <c r="A18" s="32" t="s">
        <v>128</v>
      </c>
      <c r="B18" s="32" t="s">
        <v>129</v>
      </c>
      <c r="C18" s="33" t="s">
        <v>74</v>
      </c>
      <c r="D18" s="29">
        <v>0.96721311475409832</v>
      </c>
      <c r="E18" s="29">
        <v>1</v>
      </c>
      <c r="F18" s="29">
        <v>1</v>
      </c>
      <c r="G18" s="29">
        <v>0.92</v>
      </c>
      <c r="H18" s="29">
        <v>0.91666666666666663</v>
      </c>
      <c r="I18" s="29">
        <v>0.94117647058823528</v>
      </c>
      <c r="J18" s="29">
        <v>1</v>
      </c>
      <c r="K18" s="29">
        <v>0.98360655737704916</v>
      </c>
      <c r="L18" s="29">
        <v>0.91428571428571426</v>
      </c>
      <c r="M18" s="29">
        <v>1</v>
      </c>
      <c r="N18" s="29">
        <v>1</v>
      </c>
      <c r="O18" s="29">
        <v>0.98245614035087714</v>
      </c>
      <c r="Q18" s="29">
        <v>0.97542533081285443</v>
      </c>
      <c r="R18" s="7"/>
    </row>
    <row r="19" spans="1:18" ht="12.75" customHeight="1" outlineLevel="1" x14ac:dyDescent="0.2">
      <c r="A19" s="1"/>
      <c r="B19" s="1"/>
      <c r="C19" s="6" t="s">
        <v>75</v>
      </c>
      <c r="D19" s="12">
        <v>61</v>
      </c>
      <c r="E19" s="12">
        <v>37</v>
      </c>
      <c r="F19" s="12">
        <v>26</v>
      </c>
      <c r="G19" s="12">
        <v>25</v>
      </c>
      <c r="H19" s="12">
        <v>24</v>
      </c>
      <c r="I19" s="12">
        <v>34</v>
      </c>
      <c r="J19" s="12">
        <v>59</v>
      </c>
      <c r="K19" s="12">
        <v>61</v>
      </c>
      <c r="L19" s="12">
        <v>35</v>
      </c>
      <c r="M19" s="12">
        <v>56</v>
      </c>
      <c r="N19" s="12">
        <v>54</v>
      </c>
      <c r="O19" s="12">
        <v>57</v>
      </c>
      <c r="Q19" s="12">
        <v>529</v>
      </c>
      <c r="R19" s="7"/>
    </row>
    <row r="20" spans="1:18" ht="12.75" customHeight="1" outlineLevel="1" x14ac:dyDescent="0.2">
      <c r="A20" s="1"/>
      <c r="B20" s="1"/>
      <c r="C20" s="6" t="s">
        <v>76</v>
      </c>
      <c r="D20" s="13">
        <v>0.96721311475409832</v>
      </c>
      <c r="E20" s="13">
        <v>1</v>
      </c>
      <c r="F20" s="13">
        <v>1</v>
      </c>
      <c r="G20" s="13">
        <v>0.92</v>
      </c>
      <c r="H20" s="13">
        <v>0.91666666666666663</v>
      </c>
      <c r="I20" s="13">
        <v>0.94117647058823528</v>
      </c>
      <c r="J20" s="13">
        <v>1</v>
      </c>
      <c r="K20" s="13">
        <v>0.98360655737704916</v>
      </c>
      <c r="L20" s="13">
        <v>0.91428571428571426</v>
      </c>
      <c r="M20" s="13">
        <v>1</v>
      </c>
      <c r="N20" s="13">
        <v>1</v>
      </c>
      <c r="O20" s="13">
        <v>0.98245614035087714</v>
      </c>
      <c r="Q20" s="13">
        <v>0.97542533081285443</v>
      </c>
      <c r="R20" s="7"/>
    </row>
    <row r="21" spans="1:18" ht="12.75" customHeight="1" outlineLevel="1" x14ac:dyDescent="0.2">
      <c r="A21" s="1"/>
      <c r="B21" s="1"/>
      <c r="C21" s="6" t="s">
        <v>77</v>
      </c>
      <c r="D21" s="13">
        <v>3.2786885245901641E-2</v>
      </c>
      <c r="E21" s="13">
        <v>0</v>
      </c>
      <c r="F21" s="13">
        <v>0</v>
      </c>
      <c r="G21" s="13">
        <v>0.08</v>
      </c>
      <c r="H21" s="13">
        <v>8.3333333333333329E-2</v>
      </c>
      <c r="I21" s="13">
        <v>5.8823529411764705E-2</v>
      </c>
      <c r="J21" s="13">
        <v>0</v>
      </c>
      <c r="K21" s="13">
        <v>1.6393442622950821E-2</v>
      </c>
      <c r="L21" s="13">
        <v>8.5714285714285715E-2</v>
      </c>
      <c r="M21" s="13">
        <v>0</v>
      </c>
      <c r="N21" s="13">
        <v>0</v>
      </c>
      <c r="O21" s="13">
        <v>1.7543859649122806E-2</v>
      </c>
      <c r="Q21" s="13">
        <v>2.4574669187145556E-2</v>
      </c>
      <c r="R21" s="7"/>
    </row>
    <row r="22" spans="1:18" ht="12.75" customHeight="1" outlineLevel="1" x14ac:dyDescent="0.2">
      <c r="A22" s="1"/>
      <c r="B22" s="1"/>
      <c r="C22" s="6" t="s">
        <v>78</v>
      </c>
      <c r="D22" s="13">
        <v>3.2786885245901641E-2</v>
      </c>
      <c r="E22" s="13">
        <v>0</v>
      </c>
      <c r="F22" s="13">
        <v>0</v>
      </c>
      <c r="G22" s="13">
        <v>0.08</v>
      </c>
      <c r="H22" s="13">
        <v>8.3333333333333329E-2</v>
      </c>
      <c r="I22" s="13">
        <v>5.8823529411764705E-2</v>
      </c>
      <c r="J22" s="13">
        <v>0</v>
      </c>
      <c r="K22" s="13">
        <v>1.6393442622950821E-2</v>
      </c>
      <c r="L22" s="13">
        <v>8.5714285714285715E-2</v>
      </c>
      <c r="M22" s="13">
        <v>0</v>
      </c>
      <c r="N22" s="13">
        <v>0</v>
      </c>
      <c r="O22" s="13">
        <v>1.7543859649122806E-2</v>
      </c>
      <c r="Q22" s="13">
        <v>2.4574669187145556E-2</v>
      </c>
      <c r="R22" s="7"/>
    </row>
    <row r="23" spans="1:18" x14ac:dyDescent="0.2">
      <c r="A23" s="32" t="s">
        <v>130</v>
      </c>
      <c r="B23" s="32" t="s">
        <v>131</v>
      </c>
      <c r="C23" s="33" t="s">
        <v>74</v>
      </c>
      <c r="D23" s="29">
        <v>1</v>
      </c>
      <c r="E23" s="29">
        <v>1</v>
      </c>
      <c r="F23" s="29">
        <v>1</v>
      </c>
      <c r="G23" s="29">
        <v>1</v>
      </c>
      <c r="H23" s="29">
        <v>1</v>
      </c>
      <c r="I23" s="29">
        <v>1</v>
      </c>
      <c r="J23" s="29">
        <v>1</v>
      </c>
      <c r="K23" s="29">
        <v>1</v>
      </c>
      <c r="L23" s="29">
        <v>1</v>
      </c>
      <c r="M23" s="29">
        <v>1</v>
      </c>
      <c r="N23" s="29">
        <v>1</v>
      </c>
      <c r="O23" s="29">
        <v>0.9885057471264368</v>
      </c>
      <c r="Q23" s="29">
        <v>0.9989429175475687</v>
      </c>
      <c r="R23" s="7"/>
    </row>
    <row r="24" spans="1:18" ht="12.75" customHeight="1" outlineLevel="1" x14ac:dyDescent="0.2">
      <c r="A24" s="1"/>
      <c r="B24" s="1"/>
      <c r="C24" s="6" t="s">
        <v>75</v>
      </c>
      <c r="D24" s="12">
        <v>168</v>
      </c>
      <c r="E24" s="12">
        <v>142</v>
      </c>
      <c r="F24" s="12">
        <v>155</v>
      </c>
      <c r="G24" s="12">
        <v>150</v>
      </c>
      <c r="H24" s="12">
        <v>155</v>
      </c>
      <c r="I24" s="12">
        <v>156</v>
      </c>
      <c r="J24" s="12">
        <v>173</v>
      </c>
      <c r="K24" s="12">
        <v>162</v>
      </c>
      <c r="L24" s="12">
        <v>149</v>
      </c>
      <c r="M24" s="12">
        <v>156</v>
      </c>
      <c r="N24" s="12">
        <v>152</v>
      </c>
      <c r="O24" s="12">
        <v>174</v>
      </c>
      <c r="Q24" s="12">
        <v>1892</v>
      </c>
      <c r="R24" s="7"/>
    </row>
    <row r="25" spans="1:18" ht="12.75" customHeight="1" outlineLevel="1" x14ac:dyDescent="0.2">
      <c r="A25" s="1"/>
      <c r="B25" s="1"/>
      <c r="C25" s="6" t="s">
        <v>76</v>
      </c>
      <c r="D25" s="13">
        <v>1</v>
      </c>
      <c r="E25" s="13">
        <v>1</v>
      </c>
      <c r="F25" s="13">
        <v>1</v>
      </c>
      <c r="G25" s="13">
        <v>1</v>
      </c>
      <c r="H25" s="13">
        <v>1</v>
      </c>
      <c r="I25" s="13">
        <v>1</v>
      </c>
      <c r="J25" s="13">
        <v>1</v>
      </c>
      <c r="K25" s="13">
        <v>1</v>
      </c>
      <c r="L25" s="13">
        <v>1</v>
      </c>
      <c r="M25" s="13">
        <v>1</v>
      </c>
      <c r="N25" s="13">
        <v>0.99342105263157898</v>
      </c>
      <c r="O25" s="13">
        <v>0.9885057471264368</v>
      </c>
      <c r="Q25" s="13">
        <v>0.9984143763213531</v>
      </c>
      <c r="R25" s="7"/>
    </row>
    <row r="26" spans="1:18" ht="12.75" customHeight="1" outlineLevel="1" x14ac:dyDescent="0.2">
      <c r="A26" s="1"/>
      <c r="B26" s="1"/>
      <c r="C26" s="6" t="s">
        <v>77</v>
      </c>
      <c r="D26" s="13">
        <v>0</v>
      </c>
      <c r="E26" s="13">
        <v>0</v>
      </c>
      <c r="F26" s="13">
        <v>0</v>
      </c>
      <c r="G26" s="13">
        <v>0</v>
      </c>
      <c r="H26" s="13">
        <v>0</v>
      </c>
      <c r="I26" s="13">
        <v>0</v>
      </c>
      <c r="J26" s="13">
        <v>0</v>
      </c>
      <c r="K26" s="13">
        <v>0</v>
      </c>
      <c r="L26" s="13">
        <v>0</v>
      </c>
      <c r="M26" s="13">
        <v>0</v>
      </c>
      <c r="N26" s="13">
        <v>6.5789473684210523E-3</v>
      </c>
      <c r="O26" s="13">
        <v>1.1494252873563218E-2</v>
      </c>
      <c r="Q26" s="13">
        <v>1.5856236786469344E-3</v>
      </c>
      <c r="R26" s="7"/>
    </row>
    <row r="27" spans="1:18" ht="12.75" customHeight="1" outlineLevel="1" x14ac:dyDescent="0.2">
      <c r="A27" s="1"/>
      <c r="B27" s="1"/>
      <c r="C27" s="6" t="s">
        <v>78</v>
      </c>
      <c r="D27" s="13">
        <v>0</v>
      </c>
      <c r="E27" s="13">
        <v>0</v>
      </c>
      <c r="F27" s="13">
        <v>0</v>
      </c>
      <c r="G27" s="13">
        <v>0</v>
      </c>
      <c r="H27" s="13">
        <v>0</v>
      </c>
      <c r="I27" s="13">
        <v>0</v>
      </c>
      <c r="J27" s="13">
        <v>0</v>
      </c>
      <c r="K27" s="13">
        <v>0</v>
      </c>
      <c r="L27" s="13">
        <v>0</v>
      </c>
      <c r="M27" s="13">
        <v>0</v>
      </c>
      <c r="N27" s="13">
        <v>0</v>
      </c>
      <c r="O27" s="13">
        <v>1.1494252873563218E-2</v>
      </c>
      <c r="Q27" s="13">
        <v>1.0570824524312897E-3</v>
      </c>
      <c r="R27" s="7"/>
    </row>
    <row r="28" spans="1:18" x14ac:dyDescent="0.2">
      <c r="A28" s="32" t="s">
        <v>132</v>
      </c>
      <c r="B28" s="32" t="s">
        <v>133</v>
      </c>
      <c r="C28" s="33" t="s">
        <v>74</v>
      </c>
      <c r="D28" s="29">
        <v>1</v>
      </c>
      <c r="E28" s="29">
        <v>1</v>
      </c>
      <c r="F28" s="29">
        <v>1</v>
      </c>
      <c r="G28" s="29">
        <v>1</v>
      </c>
      <c r="H28" s="29">
        <v>0.89473684210526316</v>
      </c>
      <c r="I28" s="29">
        <v>0.89130434782608692</v>
      </c>
      <c r="J28" s="29">
        <v>1</v>
      </c>
      <c r="K28" s="29">
        <v>1</v>
      </c>
      <c r="L28" s="29">
        <v>0.92592592592592593</v>
      </c>
      <c r="M28" s="29">
        <v>1</v>
      </c>
      <c r="N28" s="29">
        <v>0.96721311475409832</v>
      </c>
      <c r="O28" s="29">
        <v>1</v>
      </c>
      <c r="Q28" s="29">
        <v>0.97524752475247523</v>
      </c>
      <c r="R28" s="7"/>
    </row>
    <row r="29" spans="1:18" ht="12.75" customHeight="1" outlineLevel="1" x14ac:dyDescent="0.2">
      <c r="A29" s="1"/>
      <c r="B29" s="1"/>
      <c r="C29" s="6" t="s">
        <v>75</v>
      </c>
      <c r="D29" s="12">
        <v>48</v>
      </c>
      <c r="E29" s="12">
        <v>36</v>
      </c>
      <c r="F29" s="12">
        <v>43</v>
      </c>
      <c r="G29" s="12">
        <v>37</v>
      </c>
      <c r="H29" s="12">
        <v>38</v>
      </c>
      <c r="I29" s="12">
        <v>46</v>
      </c>
      <c r="J29" s="12">
        <v>52</v>
      </c>
      <c r="K29" s="12">
        <v>50</v>
      </c>
      <c r="L29" s="12">
        <v>54</v>
      </c>
      <c r="M29" s="12">
        <v>70</v>
      </c>
      <c r="N29" s="12">
        <v>61</v>
      </c>
      <c r="O29" s="12">
        <v>71</v>
      </c>
      <c r="Q29" s="12">
        <v>606</v>
      </c>
      <c r="R29" s="7"/>
    </row>
    <row r="30" spans="1:18" ht="12.75" customHeight="1" outlineLevel="1" x14ac:dyDescent="0.2">
      <c r="A30" s="1"/>
      <c r="B30" s="1"/>
      <c r="C30" s="6" t="s">
        <v>76</v>
      </c>
      <c r="D30" s="13">
        <v>1</v>
      </c>
      <c r="E30" s="13">
        <v>1</v>
      </c>
      <c r="F30" s="13">
        <v>1</v>
      </c>
      <c r="G30" s="13">
        <v>1</v>
      </c>
      <c r="H30" s="13">
        <v>0.89473684210526316</v>
      </c>
      <c r="I30" s="13">
        <v>0.89130434782608692</v>
      </c>
      <c r="J30" s="13">
        <v>0.98076923076923073</v>
      </c>
      <c r="K30" s="13">
        <v>1</v>
      </c>
      <c r="L30" s="13">
        <v>0.92592592592592593</v>
      </c>
      <c r="M30" s="13">
        <v>1</v>
      </c>
      <c r="N30" s="13">
        <v>0.96721311475409832</v>
      </c>
      <c r="O30" s="13">
        <v>1</v>
      </c>
      <c r="Q30" s="13">
        <v>0.97359735973597361</v>
      </c>
      <c r="R30" s="7"/>
    </row>
    <row r="31" spans="1:18" ht="12.75" customHeight="1" outlineLevel="1" x14ac:dyDescent="0.2">
      <c r="A31" s="1"/>
      <c r="B31" s="1"/>
      <c r="C31" s="6" t="s">
        <v>77</v>
      </c>
      <c r="D31" s="13">
        <v>0</v>
      </c>
      <c r="E31" s="13">
        <v>0</v>
      </c>
      <c r="F31" s="13">
        <v>0</v>
      </c>
      <c r="G31" s="13">
        <v>0</v>
      </c>
      <c r="H31" s="13">
        <v>0.10526315789473684</v>
      </c>
      <c r="I31" s="13">
        <v>0.10869565217391304</v>
      </c>
      <c r="J31" s="13">
        <v>1.9230769230769232E-2</v>
      </c>
      <c r="K31" s="13">
        <v>0</v>
      </c>
      <c r="L31" s="13">
        <v>7.407407407407407E-2</v>
      </c>
      <c r="M31" s="13">
        <v>0</v>
      </c>
      <c r="N31" s="13">
        <v>3.2786885245901641E-2</v>
      </c>
      <c r="O31" s="13">
        <v>0</v>
      </c>
      <c r="Q31" s="13">
        <v>2.6402640264026403E-2</v>
      </c>
      <c r="R31" s="7"/>
    </row>
    <row r="32" spans="1:18" ht="12.75" customHeight="1" outlineLevel="1" x14ac:dyDescent="0.2">
      <c r="A32" s="1"/>
      <c r="B32" s="1"/>
      <c r="C32" s="6" t="s">
        <v>78</v>
      </c>
      <c r="D32" s="13">
        <v>0</v>
      </c>
      <c r="E32" s="13">
        <v>0</v>
      </c>
      <c r="F32" s="13">
        <v>0</v>
      </c>
      <c r="G32" s="13">
        <v>0</v>
      </c>
      <c r="H32" s="13">
        <v>0.10526315789473684</v>
      </c>
      <c r="I32" s="13">
        <v>0.10869565217391304</v>
      </c>
      <c r="J32" s="13">
        <v>0</v>
      </c>
      <c r="K32" s="13">
        <v>0</v>
      </c>
      <c r="L32" s="13">
        <v>7.407407407407407E-2</v>
      </c>
      <c r="M32" s="13">
        <v>0</v>
      </c>
      <c r="N32" s="13">
        <v>3.2786885245901641E-2</v>
      </c>
      <c r="O32" s="13">
        <v>0</v>
      </c>
      <c r="Q32" s="13">
        <v>2.4752475247524754E-2</v>
      </c>
      <c r="R32" s="7"/>
    </row>
    <row r="33" spans="1:18" x14ac:dyDescent="0.2">
      <c r="A33" s="32" t="s">
        <v>134</v>
      </c>
      <c r="B33" s="32" t="s">
        <v>135</v>
      </c>
      <c r="C33" s="33" t="s">
        <v>74</v>
      </c>
      <c r="D33" s="29">
        <v>1</v>
      </c>
      <c r="E33" s="29">
        <v>1</v>
      </c>
      <c r="F33" s="29">
        <v>1</v>
      </c>
      <c r="G33" s="29">
        <v>1</v>
      </c>
      <c r="H33" s="29">
        <v>1</v>
      </c>
      <c r="I33" s="29">
        <v>1</v>
      </c>
      <c r="J33" s="29">
        <v>1</v>
      </c>
      <c r="K33" s="29">
        <v>1</v>
      </c>
      <c r="L33" s="29">
        <v>1</v>
      </c>
      <c r="M33" s="29">
        <v>1</v>
      </c>
      <c r="N33" s="29">
        <v>1</v>
      </c>
      <c r="O33" s="29">
        <v>1</v>
      </c>
      <c r="Q33" s="29">
        <v>1</v>
      </c>
      <c r="R33" s="7"/>
    </row>
    <row r="34" spans="1:18" ht="12.75" customHeight="1" outlineLevel="1" x14ac:dyDescent="0.2">
      <c r="A34" s="1"/>
      <c r="B34" s="1"/>
      <c r="C34" s="6" t="s">
        <v>75</v>
      </c>
      <c r="D34" s="12">
        <v>10</v>
      </c>
      <c r="E34" s="12">
        <v>8</v>
      </c>
      <c r="F34" s="12">
        <v>10</v>
      </c>
      <c r="G34" s="12">
        <v>9</v>
      </c>
      <c r="H34" s="12">
        <v>9</v>
      </c>
      <c r="I34" s="12">
        <v>8</v>
      </c>
      <c r="J34" s="12">
        <v>18</v>
      </c>
      <c r="K34" s="12">
        <v>18</v>
      </c>
      <c r="L34" s="12">
        <v>13</v>
      </c>
      <c r="M34" s="12">
        <v>13</v>
      </c>
      <c r="N34" s="12">
        <v>13</v>
      </c>
      <c r="O34" s="12">
        <v>13</v>
      </c>
      <c r="Q34" s="12">
        <v>142</v>
      </c>
      <c r="R34" s="7"/>
    </row>
    <row r="35" spans="1:18" ht="12.75" customHeight="1" outlineLevel="1" x14ac:dyDescent="0.2">
      <c r="A35" s="1"/>
      <c r="B35" s="1"/>
      <c r="C35" s="6" t="s">
        <v>76</v>
      </c>
      <c r="D35" s="13">
        <v>1</v>
      </c>
      <c r="E35" s="13">
        <v>1</v>
      </c>
      <c r="F35" s="13">
        <v>1</v>
      </c>
      <c r="G35" s="13">
        <v>1</v>
      </c>
      <c r="H35" s="13">
        <v>1</v>
      </c>
      <c r="I35" s="13">
        <v>1</v>
      </c>
      <c r="J35" s="13">
        <v>1</v>
      </c>
      <c r="K35" s="13">
        <v>1</v>
      </c>
      <c r="L35" s="13">
        <v>1</v>
      </c>
      <c r="M35" s="13">
        <v>1</v>
      </c>
      <c r="N35" s="13">
        <v>1</v>
      </c>
      <c r="O35" s="13">
        <v>1</v>
      </c>
      <c r="Q35" s="13">
        <v>1</v>
      </c>
      <c r="R35" s="7"/>
    </row>
    <row r="36" spans="1:18" ht="12.75" customHeight="1" outlineLevel="1" x14ac:dyDescent="0.2">
      <c r="A36" s="1"/>
      <c r="B36" s="1"/>
      <c r="C36" s="6" t="s">
        <v>77</v>
      </c>
      <c r="D36" s="13">
        <v>0</v>
      </c>
      <c r="E36" s="13">
        <v>0</v>
      </c>
      <c r="F36" s="13">
        <v>0</v>
      </c>
      <c r="G36" s="13">
        <v>0</v>
      </c>
      <c r="H36" s="13">
        <v>0</v>
      </c>
      <c r="I36" s="13">
        <v>0</v>
      </c>
      <c r="J36" s="13">
        <v>0</v>
      </c>
      <c r="K36" s="13">
        <v>0</v>
      </c>
      <c r="L36" s="13">
        <v>0</v>
      </c>
      <c r="M36" s="13">
        <v>0</v>
      </c>
      <c r="N36" s="13">
        <v>0</v>
      </c>
      <c r="O36" s="13">
        <v>0</v>
      </c>
      <c r="Q36" s="13">
        <v>0</v>
      </c>
      <c r="R36" s="7"/>
    </row>
    <row r="37" spans="1:18" ht="12.75" customHeight="1" outlineLevel="1" x14ac:dyDescent="0.2">
      <c r="A37" s="1"/>
      <c r="B37" s="1"/>
      <c r="C37" s="6" t="s">
        <v>78</v>
      </c>
      <c r="D37" s="13">
        <v>0</v>
      </c>
      <c r="E37" s="13">
        <v>0</v>
      </c>
      <c r="F37" s="13">
        <v>0</v>
      </c>
      <c r="G37" s="13">
        <v>0</v>
      </c>
      <c r="H37" s="13">
        <v>0</v>
      </c>
      <c r="I37" s="13">
        <v>0</v>
      </c>
      <c r="J37" s="13">
        <v>0</v>
      </c>
      <c r="K37" s="13">
        <v>0</v>
      </c>
      <c r="L37" s="13">
        <v>0</v>
      </c>
      <c r="M37" s="13">
        <v>0</v>
      </c>
      <c r="N37" s="13">
        <v>0</v>
      </c>
      <c r="O37" s="13">
        <v>0</v>
      </c>
      <c r="Q37" s="13">
        <v>0</v>
      </c>
      <c r="R37" s="7"/>
    </row>
    <row r="38" spans="1:18" x14ac:dyDescent="0.2">
      <c r="A38" s="32" t="s">
        <v>136</v>
      </c>
      <c r="B38" s="32" t="s">
        <v>137</v>
      </c>
      <c r="C38" s="33" t="s">
        <v>74</v>
      </c>
      <c r="D38" s="29">
        <v>0.94565217391304346</v>
      </c>
      <c r="E38" s="29">
        <v>0.98734177215189878</v>
      </c>
      <c r="F38" s="29">
        <v>0.98717948717948723</v>
      </c>
      <c r="G38" s="29">
        <v>1</v>
      </c>
      <c r="H38" s="29">
        <v>1</v>
      </c>
      <c r="I38" s="29">
        <v>1</v>
      </c>
      <c r="J38" s="29">
        <v>1</v>
      </c>
      <c r="K38" s="29">
        <v>1</v>
      </c>
      <c r="L38" s="29">
        <v>1</v>
      </c>
      <c r="M38" s="29">
        <v>1</v>
      </c>
      <c r="N38" s="29">
        <v>1</v>
      </c>
      <c r="O38" s="29">
        <v>1</v>
      </c>
      <c r="Q38" s="29">
        <v>0.99241603466955575</v>
      </c>
      <c r="R38" s="7"/>
    </row>
    <row r="39" spans="1:18" ht="12.75" customHeight="1" outlineLevel="1" x14ac:dyDescent="0.2">
      <c r="A39" s="1"/>
      <c r="B39" s="1"/>
      <c r="C39" s="6" t="s">
        <v>75</v>
      </c>
      <c r="D39" s="12">
        <v>92</v>
      </c>
      <c r="E39" s="12">
        <v>79</v>
      </c>
      <c r="F39" s="12">
        <v>78</v>
      </c>
      <c r="G39" s="12">
        <v>72</v>
      </c>
      <c r="H39" s="12">
        <v>78</v>
      </c>
      <c r="I39" s="12">
        <v>72</v>
      </c>
      <c r="J39" s="12">
        <v>72</v>
      </c>
      <c r="K39" s="12">
        <v>76</v>
      </c>
      <c r="L39" s="12">
        <v>73</v>
      </c>
      <c r="M39" s="12">
        <v>73</v>
      </c>
      <c r="N39" s="12">
        <v>75</v>
      </c>
      <c r="O39" s="12">
        <v>83</v>
      </c>
      <c r="Q39" s="12">
        <v>923</v>
      </c>
      <c r="R39" s="7"/>
    </row>
    <row r="40" spans="1:18" ht="12.75" customHeight="1" outlineLevel="1" x14ac:dyDescent="0.2">
      <c r="A40" s="1"/>
      <c r="B40" s="1"/>
      <c r="C40" s="6" t="s">
        <v>76</v>
      </c>
      <c r="D40" s="13">
        <v>0.94565217391304346</v>
      </c>
      <c r="E40" s="13">
        <v>0.98734177215189878</v>
      </c>
      <c r="F40" s="13">
        <v>0.98717948717948723</v>
      </c>
      <c r="G40" s="13">
        <v>1</v>
      </c>
      <c r="H40" s="13">
        <v>1</v>
      </c>
      <c r="I40" s="13">
        <v>1</v>
      </c>
      <c r="J40" s="13">
        <v>1</v>
      </c>
      <c r="K40" s="13">
        <v>1</v>
      </c>
      <c r="L40" s="13">
        <v>1</v>
      </c>
      <c r="M40" s="13">
        <v>1</v>
      </c>
      <c r="N40" s="13">
        <v>0.98666666666666669</v>
      </c>
      <c r="O40" s="13">
        <v>0.97590361445783136</v>
      </c>
      <c r="Q40" s="13">
        <v>0.98916576381365118</v>
      </c>
      <c r="R40" s="7"/>
    </row>
    <row r="41" spans="1:18" ht="12.75" customHeight="1" outlineLevel="1" x14ac:dyDescent="0.2">
      <c r="A41" s="1"/>
      <c r="B41" s="1"/>
      <c r="C41" s="6" t="s">
        <v>77</v>
      </c>
      <c r="D41" s="13">
        <v>5.434782608695652E-2</v>
      </c>
      <c r="E41" s="13">
        <v>1.2658227848101266E-2</v>
      </c>
      <c r="F41" s="13">
        <v>1.282051282051282E-2</v>
      </c>
      <c r="G41" s="13">
        <v>0</v>
      </c>
      <c r="H41" s="13">
        <v>0</v>
      </c>
      <c r="I41" s="13">
        <v>0</v>
      </c>
      <c r="J41" s="13">
        <v>0</v>
      </c>
      <c r="K41" s="13">
        <v>0</v>
      </c>
      <c r="L41" s="13">
        <v>0</v>
      </c>
      <c r="M41" s="13">
        <v>0</v>
      </c>
      <c r="N41" s="13">
        <v>1.3333333333333334E-2</v>
      </c>
      <c r="O41" s="13">
        <v>2.4096385542168676E-2</v>
      </c>
      <c r="Q41" s="13">
        <v>1.0834236186348862E-2</v>
      </c>
      <c r="R41" s="7"/>
    </row>
    <row r="42" spans="1:18" ht="12.75" customHeight="1" outlineLevel="1" x14ac:dyDescent="0.2">
      <c r="A42" s="1"/>
      <c r="B42" s="1"/>
      <c r="C42" s="6" t="s">
        <v>78</v>
      </c>
      <c r="D42" s="13">
        <v>5.434782608695652E-2</v>
      </c>
      <c r="E42" s="13">
        <v>1.2658227848101266E-2</v>
      </c>
      <c r="F42" s="13">
        <v>1.282051282051282E-2</v>
      </c>
      <c r="G42" s="13">
        <v>0</v>
      </c>
      <c r="H42" s="13">
        <v>0</v>
      </c>
      <c r="I42" s="13">
        <v>0</v>
      </c>
      <c r="J42" s="13">
        <v>0</v>
      </c>
      <c r="K42" s="13">
        <v>0</v>
      </c>
      <c r="L42" s="13">
        <v>0</v>
      </c>
      <c r="M42" s="13">
        <v>0</v>
      </c>
      <c r="N42" s="13">
        <v>0</v>
      </c>
      <c r="O42" s="13">
        <v>0</v>
      </c>
      <c r="Q42" s="13">
        <v>7.5839653304442039E-3</v>
      </c>
      <c r="R42" s="7"/>
    </row>
    <row r="43" spans="1:18" x14ac:dyDescent="0.2">
      <c r="A43" s="2"/>
      <c r="B43" s="2"/>
      <c r="C43" s="2"/>
      <c r="D43" s="5"/>
      <c r="E43" s="5"/>
      <c r="F43" s="5"/>
      <c r="G43" s="5"/>
      <c r="H43" s="5"/>
      <c r="I43" s="5"/>
      <c r="J43" s="5"/>
      <c r="K43" s="5"/>
      <c r="L43" s="5"/>
      <c r="M43" s="5"/>
      <c r="N43" s="5"/>
      <c r="O43" s="5"/>
    </row>
    <row r="44" spans="1:18" ht="15" x14ac:dyDescent="0.25">
      <c r="A44" s="64" t="s">
        <v>93</v>
      </c>
      <c r="B44" s="64"/>
      <c r="C44" s="64"/>
      <c r="E44" s="7"/>
      <c r="F44" s="7"/>
      <c r="G44" s="7"/>
      <c r="H44" s="7"/>
      <c r="I44" s="7"/>
      <c r="J44" s="7"/>
      <c r="K44" s="7"/>
      <c r="L44" s="7"/>
      <c r="M44" s="7"/>
      <c r="N44" s="7"/>
      <c r="O44" s="7"/>
    </row>
    <row r="45" spans="1:18" ht="12.75" customHeight="1" x14ac:dyDescent="0.2">
      <c r="A45" s="59" t="s">
        <v>94</v>
      </c>
      <c r="B45" s="59"/>
      <c r="C45" s="59"/>
    </row>
    <row r="46" spans="1:18" ht="30" customHeight="1" x14ac:dyDescent="0.2">
      <c r="A46" s="30" t="s">
        <v>2</v>
      </c>
      <c r="B46" s="30" t="s">
        <v>1</v>
      </c>
      <c r="C46" s="31"/>
      <c r="D46" s="31" t="s">
        <v>79</v>
      </c>
      <c r="E46" s="31" t="s">
        <v>80</v>
      </c>
      <c r="F46" s="31" t="s">
        <v>81</v>
      </c>
      <c r="G46" s="31" t="s">
        <v>82</v>
      </c>
      <c r="H46" s="31" t="s">
        <v>83</v>
      </c>
      <c r="I46" s="31" t="s">
        <v>84</v>
      </c>
      <c r="J46" s="31" t="s">
        <v>85</v>
      </c>
      <c r="K46" s="31" t="s">
        <v>86</v>
      </c>
      <c r="L46" s="31" t="s">
        <v>87</v>
      </c>
      <c r="M46" s="31" t="s">
        <v>88</v>
      </c>
      <c r="N46" s="31" t="s">
        <v>89</v>
      </c>
      <c r="O46" s="31" t="s">
        <v>90</v>
      </c>
      <c r="Q46" s="31" t="s">
        <v>117</v>
      </c>
    </row>
    <row r="47" spans="1:18" ht="24" customHeight="1" x14ac:dyDescent="0.2">
      <c r="A47" s="60" t="s">
        <v>119</v>
      </c>
      <c r="B47" s="60"/>
      <c r="C47" s="27" t="s">
        <v>74</v>
      </c>
      <c r="D47" s="28">
        <f>AVERAGE(D52,D57)</f>
        <v>1</v>
      </c>
      <c r="E47" s="28">
        <f>AVERAGE(E52,E57)</f>
        <v>1</v>
      </c>
      <c r="F47" s="28">
        <f>AVERAGE(F52,F57)</f>
        <v>1</v>
      </c>
      <c r="G47" s="28">
        <f>AVERAGE(G52,G57)</f>
        <v>1</v>
      </c>
      <c r="H47" s="28">
        <f>AVERAGE(H52,H57)</f>
        <v>1</v>
      </c>
      <c r="I47" s="28">
        <f>AVERAGE(I52,I57)</f>
        <v>0.9642857142857143</v>
      </c>
      <c r="J47" s="28">
        <f>AVERAGE(J52,J57)</f>
        <v>1</v>
      </c>
      <c r="K47" s="28">
        <f>AVERAGE(K52,K57)</f>
        <v>0.95454545454545459</v>
      </c>
      <c r="L47" s="28">
        <f>AVERAGE(L52,L57)</f>
        <v>1</v>
      </c>
      <c r="M47" s="28">
        <f>AVERAGE(M52,M57)</f>
        <v>1</v>
      </c>
      <c r="N47" s="28">
        <f>AVERAGE(N52,N57)</f>
        <v>1</v>
      </c>
      <c r="O47" s="28">
        <f>AVERAGE(O52,O57)</f>
        <v>1</v>
      </c>
      <c r="P47" s="38"/>
      <c r="Q47" s="34">
        <f>AVERAGE(Q52,Q57)</f>
        <v>0.99629629629629624</v>
      </c>
    </row>
    <row r="48" spans="1:18" ht="12.75" customHeight="1" outlineLevel="1" x14ac:dyDescent="0.2">
      <c r="A48" s="1"/>
      <c r="B48" s="1"/>
      <c r="C48" s="6" t="s">
        <v>75</v>
      </c>
      <c r="D48" s="12">
        <f>D53+D58</f>
        <v>31</v>
      </c>
      <c r="E48" s="12">
        <f>E53+E58</f>
        <v>28</v>
      </c>
      <c r="F48" s="12">
        <f>F53+F58</f>
        <v>31</v>
      </c>
      <c r="G48" s="12">
        <f>G53+G58</f>
        <v>23</v>
      </c>
      <c r="H48" s="12">
        <f>H53+H58</f>
        <v>4</v>
      </c>
      <c r="I48" s="12">
        <f>I53+I58</f>
        <v>28</v>
      </c>
      <c r="J48" s="12">
        <f>J53+J58</f>
        <v>31</v>
      </c>
      <c r="K48" s="12">
        <f>K53+K58</f>
        <v>22</v>
      </c>
      <c r="L48" s="12">
        <f>L53+L58</f>
        <v>5</v>
      </c>
      <c r="M48" s="12">
        <f>M53+M58</f>
        <v>6</v>
      </c>
      <c r="N48" s="12">
        <f>N53+N58</f>
        <v>30</v>
      </c>
      <c r="O48" s="12">
        <f>O53+O58</f>
        <v>44</v>
      </c>
      <c r="Q48" s="12">
        <f>Q53+Q58</f>
        <v>283</v>
      </c>
      <c r="R48" s="7"/>
    </row>
    <row r="49" spans="1:18" ht="12.75" customHeight="1" outlineLevel="1" x14ac:dyDescent="0.2">
      <c r="A49" s="1"/>
      <c r="B49" s="1"/>
      <c r="C49" s="6" t="s">
        <v>76</v>
      </c>
      <c r="D49" s="13">
        <f>AVERAGE(D54,D59)</f>
        <v>0.967741935483871</v>
      </c>
      <c r="E49" s="13">
        <f>AVERAGE(E54,E59)</f>
        <v>1</v>
      </c>
      <c r="F49" s="13">
        <f>AVERAGE(F54,F59)</f>
        <v>1</v>
      </c>
      <c r="G49" s="13">
        <f>AVERAGE(G54,G59)</f>
        <v>1</v>
      </c>
      <c r="H49" s="13">
        <f>AVERAGE(H54,H59)</f>
        <v>1</v>
      </c>
      <c r="I49" s="13">
        <f>AVERAGE(I54,I59)</f>
        <v>0.9642857142857143</v>
      </c>
      <c r="J49" s="13">
        <f>AVERAGE(J54,J59)</f>
        <v>1</v>
      </c>
      <c r="K49" s="13">
        <f>AVERAGE(K54,K59)</f>
        <v>0.95454545454545459</v>
      </c>
      <c r="L49" s="13">
        <f>AVERAGE(L54,L59)</f>
        <v>1</v>
      </c>
      <c r="M49" s="13">
        <f>AVERAGE(M54,M59)</f>
        <v>1</v>
      </c>
      <c r="N49" s="13">
        <f>AVERAGE(N54,N59)</f>
        <v>1</v>
      </c>
      <c r="O49" s="13">
        <f>AVERAGE(O54,O59)</f>
        <v>1</v>
      </c>
      <c r="Q49" s="13">
        <f>AVERAGE(Q54,Q59)</f>
        <v>0.99444444444444446</v>
      </c>
      <c r="R49" s="7"/>
    </row>
    <row r="50" spans="1:18" ht="12.75" customHeight="1" outlineLevel="1" x14ac:dyDescent="0.2">
      <c r="A50" s="1"/>
      <c r="B50" s="1"/>
      <c r="C50" s="6" t="s">
        <v>77</v>
      </c>
      <c r="D50" s="13">
        <f>AVERAGE(D55,D60)</f>
        <v>3.2258064516129031E-2</v>
      </c>
      <c r="E50" s="13">
        <f>AVERAGE(E55,E60)</f>
        <v>0</v>
      </c>
      <c r="F50" s="13">
        <f>AVERAGE(F55,F60)</f>
        <v>0</v>
      </c>
      <c r="G50" s="13">
        <f>AVERAGE(G55,G60)</f>
        <v>0</v>
      </c>
      <c r="H50" s="13">
        <f>AVERAGE(H55,H60)</f>
        <v>0</v>
      </c>
      <c r="I50" s="13">
        <f>AVERAGE(I55,I60)</f>
        <v>3.5714285714285712E-2</v>
      </c>
      <c r="J50" s="13">
        <f>AVERAGE(J55,J60)</f>
        <v>0</v>
      </c>
      <c r="K50" s="13">
        <f>AVERAGE(K55,K60)</f>
        <v>4.5454545454545456E-2</v>
      </c>
      <c r="L50" s="13">
        <f>AVERAGE(L55,L60)</f>
        <v>0</v>
      </c>
      <c r="M50" s="13">
        <f>AVERAGE(M55,M60)</f>
        <v>0</v>
      </c>
      <c r="N50" s="13">
        <f>AVERAGE(N55,N60)</f>
        <v>0</v>
      </c>
      <c r="O50" s="13">
        <f>AVERAGE(O55,O60)</f>
        <v>0</v>
      </c>
      <c r="Q50" s="13">
        <f>AVERAGE(Q55,Q60)</f>
        <v>5.5555555555555558E-3</v>
      </c>
      <c r="R50" s="7"/>
    </row>
    <row r="51" spans="1:18" ht="12.75" customHeight="1" outlineLevel="1" x14ac:dyDescent="0.2">
      <c r="A51" s="1"/>
      <c r="B51" s="1"/>
      <c r="C51" s="6" t="s">
        <v>78</v>
      </c>
      <c r="D51" s="13">
        <f>AVERAGE(D56,D61)</f>
        <v>0</v>
      </c>
      <c r="E51" s="13">
        <f>AVERAGE(E56,E61)</f>
        <v>0</v>
      </c>
      <c r="F51" s="13">
        <f>AVERAGE(F56,F61)</f>
        <v>0</v>
      </c>
      <c r="G51" s="13">
        <f>AVERAGE(G56,G61)</f>
        <v>0</v>
      </c>
      <c r="H51" s="13">
        <f>AVERAGE(H56,H61)</f>
        <v>0</v>
      </c>
      <c r="I51" s="13">
        <f>AVERAGE(I56,I61)</f>
        <v>3.5714285714285712E-2</v>
      </c>
      <c r="J51" s="13">
        <f>AVERAGE(J56,J61)</f>
        <v>0</v>
      </c>
      <c r="K51" s="13">
        <f>AVERAGE(K56,K61)</f>
        <v>4.5454545454545456E-2</v>
      </c>
      <c r="L51" s="13">
        <f>AVERAGE(L56,L61)</f>
        <v>0</v>
      </c>
      <c r="M51" s="13">
        <f>AVERAGE(M56,M61)</f>
        <v>0</v>
      </c>
      <c r="N51" s="13">
        <f>AVERAGE(N56,N61)</f>
        <v>0</v>
      </c>
      <c r="O51" s="13">
        <f>AVERAGE(O56,O61)</f>
        <v>0</v>
      </c>
      <c r="Q51" s="13">
        <f>AVERAGE(Q56,Q61)</f>
        <v>3.7037037037037038E-3</v>
      </c>
      <c r="R51" s="7"/>
    </row>
    <row r="52" spans="1:18" x14ac:dyDescent="0.2">
      <c r="A52" s="32" t="s">
        <v>138</v>
      </c>
      <c r="B52" s="32" t="s">
        <v>139</v>
      </c>
      <c r="C52" s="33" t="s">
        <v>74</v>
      </c>
      <c r="D52" s="29" t="s">
        <v>142</v>
      </c>
      <c r="E52" s="29" t="s">
        <v>142</v>
      </c>
      <c r="F52" s="29" t="s">
        <v>142</v>
      </c>
      <c r="G52" s="29" t="s">
        <v>142</v>
      </c>
      <c r="H52" s="29" t="s">
        <v>142</v>
      </c>
      <c r="I52" s="29" t="s">
        <v>142</v>
      </c>
      <c r="J52" s="29" t="s">
        <v>142</v>
      </c>
      <c r="K52" s="29" t="s">
        <v>142</v>
      </c>
      <c r="L52" s="29" t="s">
        <v>142</v>
      </c>
      <c r="M52" s="29" t="s">
        <v>142</v>
      </c>
      <c r="N52" s="29" t="s">
        <v>142</v>
      </c>
      <c r="O52" s="29">
        <v>1</v>
      </c>
      <c r="Q52" s="29">
        <v>1</v>
      </c>
    </row>
    <row r="53" spans="1:18" ht="12.75" customHeight="1" outlineLevel="1" x14ac:dyDescent="0.2">
      <c r="A53" s="1"/>
      <c r="B53" s="1"/>
      <c r="C53" s="6" t="s">
        <v>75</v>
      </c>
      <c r="D53" s="12">
        <v>0</v>
      </c>
      <c r="E53" s="12">
        <v>0</v>
      </c>
      <c r="F53" s="12">
        <v>0</v>
      </c>
      <c r="G53" s="12">
        <v>0</v>
      </c>
      <c r="H53" s="12">
        <v>0</v>
      </c>
      <c r="I53" s="12">
        <v>0</v>
      </c>
      <c r="J53" s="12">
        <v>0</v>
      </c>
      <c r="K53" s="12">
        <v>0</v>
      </c>
      <c r="L53" s="12">
        <v>0</v>
      </c>
      <c r="M53" s="12">
        <v>0</v>
      </c>
      <c r="N53" s="12">
        <v>0</v>
      </c>
      <c r="O53" s="12">
        <v>13</v>
      </c>
      <c r="Q53" s="12">
        <v>13</v>
      </c>
    </row>
    <row r="54" spans="1:18" ht="12.75" customHeight="1" outlineLevel="1" x14ac:dyDescent="0.2">
      <c r="A54" s="1"/>
      <c r="B54" s="1"/>
      <c r="C54" s="6" t="s">
        <v>76</v>
      </c>
      <c r="D54" s="13" t="s">
        <v>142</v>
      </c>
      <c r="E54" s="13" t="s">
        <v>142</v>
      </c>
      <c r="F54" s="13" t="s">
        <v>142</v>
      </c>
      <c r="G54" s="13" t="s">
        <v>142</v>
      </c>
      <c r="H54" s="13" t="s">
        <v>142</v>
      </c>
      <c r="I54" s="13" t="s">
        <v>142</v>
      </c>
      <c r="J54" s="13" t="s">
        <v>142</v>
      </c>
      <c r="K54" s="13" t="s">
        <v>142</v>
      </c>
      <c r="L54" s="13" t="s">
        <v>142</v>
      </c>
      <c r="M54" s="13" t="s">
        <v>142</v>
      </c>
      <c r="N54" s="13" t="s">
        <v>142</v>
      </c>
      <c r="O54" s="13">
        <v>1</v>
      </c>
      <c r="Q54" s="13">
        <v>1</v>
      </c>
    </row>
    <row r="55" spans="1:18" ht="12.75" customHeight="1" outlineLevel="1" x14ac:dyDescent="0.2">
      <c r="A55" s="1"/>
      <c r="B55" s="1"/>
      <c r="C55" s="6" t="s">
        <v>77</v>
      </c>
      <c r="D55" s="13" t="s">
        <v>142</v>
      </c>
      <c r="E55" s="13" t="s">
        <v>142</v>
      </c>
      <c r="F55" s="13" t="s">
        <v>142</v>
      </c>
      <c r="G55" s="13" t="s">
        <v>142</v>
      </c>
      <c r="H55" s="13" t="s">
        <v>142</v>
      </c>
      <c r="I55" s="13" t="s">
        <v>142</v>
      </c>
      <c r="J55" s="13" t="s">
        <v>142</v>
      </c>
      <c r="K55" s="13" t="s">
        <v>142</v>
      </c>
      <c r="L55" s="13" t="s">
        <v>142</v>
      </c>
      <c r="M55" s="13" t="s">
        <v>142</v>
      </c>
      <c r="N55" s="13" t="s">
        <v>142</v>
      </c>
      <c r="O55" s="13">
        <v>0</v>
      </c>
      <c r="Q55" s="13">
        <v>0</v>
      </c>
    </row>
    <row r="56" spans="1:18" ht="12.75" customHeight="1" outlineLevel="1" x14ac:dyDescent="0.2">
      <c r="A56" s="1"/>
      <c r="B56" s="1"/>
      <c r="C56" s="6" t="s">
        <v>78</v>
      </c>
      <c r="D56" s="13" t="s">
        <v>142</v>
      </c>
      <c r="E56" s="13" t="s">
        <v>142</v>
      </c>
      <c r="F56" s="13" t="s">
        <v>142</v>
      </c>
      <c r="G56" s="13" t="s">
        <v>142</v>
      </c>
      <c r="H56" s="13" t="s">
        <v>142</v>
      </c>
      <c r="I56" s="13" t="s">
        <v>142</v>
      </c>
      <c r="J56" s="13" t="s">
        <v>142</v>
      </c>
      <c r="K56" s="13" t="s">
        <v>142</v>
      </c>
      <c r="L56" s="13" t="s">
        <v>142</v>
      </c>
      <c r="M56" s="13" t="s">
        <v>142</v>
      </c>
      <c r="N56" s="13" t="s">
        <v>142</v>
      </c>
      <c r="O56" s="13">
        <v>0</v>
      </c>
      <c r="Q56" s="13">
        <v>0</v>
      </c>
    </row>
    <row r="57" spans="1:18" x14ac:dyDescent="0.2">
      <c r="A57" s="32" t="s">
        <v>140</v>
      </c>
      <c r="B57" s="32" t="s">
        <v>141</v>
      </c>
      <c r="C57" s="33" t="s">
        <v>74</v>
      </c>
      <c r="D57" s="29">
        <v>1</v>
      </c>
      <c r="E57" s="29">
        <v>1</v>
      </c>
      <c r="F57" s="29">
        <v>1</v>
      </c>
      <c r="G57" s="29">
        <v>1</v>
      </c>
      <c r="H57" s="29">
        <v>1</v>
      </c>
      <c r="I57" s="29">
        <v>0.9642857142857143</v>
      </c>
      <c r="J57" s="29">
        <v>1</v>
      </c>
      <c r="K57" s="29">
        <v>0.95454545454545459</v>
      </c>
      <c r="L57" s="29">
        <v>1</v>
      </c>
      <c r="M57" s="29">
        <v>1</v>
      </c>
      <c r="N57" s="29">
        <v>1</v>
      </c>
      <c r="O57" s="29">
        <v>1</v>
      </c>
      <c r="Q57" s="29">
        <v>0.99259259259259258</v>
      </c>
    </row>
    <row r="58" spans="1:18" ht="12.75" customHeight="1" outlineLevel="1" x14ac:dyDescent="0.2">
      <c r="A58" s="1"/>
      <c r="B58" s="1"/>
      <c r="C58" s="6" t="s">
        <v>75</v>
      </c>
      <c r="D58" s="12">
        <v>31</v>
      </c>
      <c r="E58" s="12">
        <v>28</v>
      </c>
      <c r="F58" s="12">
        <v>31</v>
      </c>
      <c r="G58" s="12">
        <v>23</v>
      </c>
      <c r="H58" s="12">
        <v>4</v>
      </c>
      <c r="I58" s="12">
        <v>28</v>
      </c>
      <c r="J58" s="12">
        <v>31</v>
      </c>
      <c r="K58" s="12">
        <v>22</v>
      </c>
      <c r="L58" s="12">
        <v>5</v>
      </c>
      <c r="M58" s="12">
        <v>6</v>
      </c>
      <c r="N58" s="12">
        <v>30</v>
      </c>
      <c r="O58" s="12">
        <v>31</v>
      </c>
      <c r="Q58" s="12">
        <v>270</v>
      </c>
    </row>
    <row r="59" spans="1:18" ht="12.75" customHeight="1" outlineLevel="1" x14ac:dyDescent="0.2">
      <c r="A59" s="1"/>
      <c r="B59" s="1"/>
      <c r="C59" s="6" t="s">
        <v>76</v>
      </c>
      <c r="D59" s="13">
        <v>0.967741935483871</v>
      </c>
      <c r="E59" s="13">
        <v>1</v>
      </c>
      <c r="F59" s="13">
        <v>1</v>
      </c>
      <c r="G59" s="13">
        <v>1</v>
      </c>
      <c r="H59" s="13">
        <v>1</v>
      </c>
      <c r="I59" s="13">
        <v>0.9642857142857143</v>
      </c>
      <c r="J59" s="13">
        <v>1</v>
      </c>
      <c r="K59" s="13">
        <v>0.95454545454545459</v>
      </c>
      <c r="L59" s="13">
        <v>1</v>
      </c>
      <c r="M59" s="13">
        <v>1</v>
      </c>
      <c r="N59" s="13">
        <v>1</v>
      </c>
      <c r="O59" s="13">
        <v>1</v>
      </c>
      <c r="Q59" s="13">
        <v>0.98888888888888893</v>
      </c>
    </row>
    <row r="60" spans="1:18" ht="12.75" customHeight="1" outlineLevel="1" x14ac:dyDescent="0.2">
      <c r="A60" s="1"/>
      <c r="B60" s="1"/>
      <c r="C60" s="6" t="s">
        <v>77</v>
      </c>
      <c r="D60" s="13">
        <v>3.2258064516129031E-2</v>
      </c>
      <c r="E60" s="13">
        <v>0</v>
      </c>
      <c r="F60" s="13">
        <v>0</v>
      </c>
      <c r="G60" s="13">
        <v>0</v>
      </c>
      <c r="H60" s="13">
        <v>0</v>
      </c>
      <c r="I60" s="13">
        <v>3.5714285714285712E-2</v>
      </c>
      <c r="J60" s="13">
        <v>0</v>
      </c>
      <c r="K60" s="13">
        <v>4.5454545454545456E-2</v>
      </c>
      <c r="L60" s="13">
        <v>0</v>
      </c>
      <c r="M60" s="13">
        <v>0</v>
      </c>
      <c r="N60" s="13">
        <v>0</v>
      </c>
      <c r="O60" s="13">
        <v>0</v>
      </c>
      <c r="Q60" s="13">
        <v>1.1111111111111112E-2</v>
      </c>
    </row>
    <row r="61" spans="1:18" ht="12.75" customHeight="1" outlineLevel="1" x14ac:dyDescent="0.2">
      <c r="A61" s="1"/>
      <c r="B61" s="1"/>
      <c r="C61" s="6" t="s">
        <v>78</v>
      </c>
      <c r="D61" s="13">
        <v>0</v>
      </c>
      <c r="E61" s="13">
        <v>0</v>
      </c>
      <c r="F61" s="13">
        <v>0</v>
      </c>
      <c r="G61" s="13">
        <v>0</v>
      </c>
      <c r="H61" s="13">
        <v>0</v>
      </c>
      <c r="I61" s="13">
        <v>3.5714285714285712E-2</v>
      </c>
      <c r="J61" s="13">
        <v>0</v>
      </c>
      <c r="K61" s="13">
        <v>4.5454545454545456E-2</v>
      </c>
      <c r="L61" s="13">
        <v>0</v>
      </c>
      <c r="M61" s="13">
        <v>0</v>
      </c>
      <c r="N61" s="13">
        <v>0</v>
      </c>
      <c r="O61" s="13">
        <v>0</v>
      </c>
      <c r="Q61" s="13">
        <v>7.4074074074074077E-3</v>
      </c>
    </row>
    <row r="63" spans="1:18" x14ac:dyDescent="0.2">
      <c r="A63" s="61" t="s">
        <v>91</v>
      </c>
      <c r="B63" s="61"/>
      <c r="C63" s="61"/>
    </row>
    <row r="64" spans="1:18" x14ac:dyDescent="0.2">
      <c r="A64" t="s">
        <v>116</v>
      </c>
    </row>
  </sheetData>
  <mergeCells count="9">
    <mergeCell ref="A45:C45"/>
    <mergeCell ref="A47:B47"/>
    <mergeCell ref="A63:C63"/>
    <mergeCell ref="A1:C1"/>
    <mergeCell ref="A3:C3"/>
    <mergeCell ref="A5:C5"/>
    <mergeCell ref="A6:C6"/>
    <mergeCell ref="A44:C44"/>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6"/>
  <sheetViews>
    <sheetView showGridLines="0" zoomScale="85" zoomScaleNormal="85" workbookViewId="0">
      <pane ySplit="4" topLeftCell="A5" activePane="bottomLeft" state="frozen"/>
      <selection activeCell="C8" sqref="C8"/>
      <selection pane="bottomLeft" activeCell="S26" sqref="S26"/>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62" t="str">
        <f>Operación!A1</f>
        <v>ESTADÍSTICA POR EMPRESA / AIR CARRIER STATISTICS</v>
      </c>
      <c r="B1" s="62"/>
      <c r="C1" s="62"/>
      <c r="D1" s="62"/>
      <c r="E1" s="62"/>
      <c r="F1" s="62"/>
      <c r="G1" s="62"/>
      <c r="M1" s="14"/>
      <c r="S1" s="14">
        <v>2018</v>
      </c>
    </row>
    <row r="2" spans="1:22" x14ac:dyDescent="0.2">
      <c r="A2" s="65" t="str">
        <f>Operación!A2</f>
        <v>ÍNDICE DE OPERACIONES / OPERATION INDEX</v>
      </c>
      <c r="B2" s="65"/>
      <c r="C2" s="65"/>
      <c r="D2" s="65"/>
      <c r="E2" s="65"/>
      <c r="F2" s="65"/>
      <c r="G2" s="65"/>
    </row>
    <row r="3" spans="1:22" ht="15" x14ac:dyDescent="0.25">
      <c r="A3" s="63" t="str">
        <f>Operación!A3</f>
        <v>AEROPUERTO DE OAXACA</v>
      </c>
      <c r="B3" s="63"/>
      <c r="C3" s="63"/>
      <c r="D3" s="63"/>
      <c r="E3" s="63"/>
      <c r="F3" s="63"/>
      <c r="G3" s="63"/>
    </row>
    <row r="5" spans="1:22" ht="38.25" x14ac:dyDescent="0.2">
      <c r="A5" s="43" t="s">
        <v>96</v>
      </c>
      <c r="B5" s="31" t="s">
        <v>79</v>
      </c>
      <c r="C5" s="31" t="s">
        <v>80</v>
      </c>
      <c r="D5" s="31" t="s">
        <v>81</v>
      </c>
      <c r="E5" s="31" t="s">
        <v>82</v>
      </c>
      <c r="F5" s="31" t="s">
        <v>83</v>
      </c>
      <c r="G5" s="31" t="s">
        <v>84</v>
      </c>
      <c r="H5" s="31" t="s">
        <v>85</v>
      </c>
      <c r="I5" s="31" t="s">
        <v>86</v>
      </c>
      <c r="J5" s="31" t="s">
        <v>87</v>
      </c>
      <c r="K5" s="31" t="s">
        <v>88</v>
      </c>
      <c r="L5" s="31" t="s">
        <v>89</v>
      </c>
      <c r="M5" s="31" t="s">
        <v>90</v>
      </c>
      <c r="T5" s="41" t="s">
        <v>5</v>
      </c>
      <c r="U5" s="40" t="s">
        <v>121</v>
      </c>
      <c r="V5" s="40" t="s">
        <v>98</v>
      </c>
    </row>
    <row r="6" spans="1:22" x14ac:dyDescent="0.2">
      <c r="A6" s="8" t="s">
        <v>3</v>
      </c>
      <c r="B6" s="39">
        <f>Operación!D8</f>
        <v>0.97181634592539778</v>
      </c>
      <c r="C6" s="39">
        <f>Operación!E8</f>
        <v>0.9902274601096076</v>
      </c>
      <c r="D6" s="39">
        <f>Operación!F8</f>
        <v>0.96855921855921856</v>
      </c>
      <c r="E6" s="39">
        <f>Operación!G8</f>
        <v>0.98078431372549024</v>
      </c>
      <c r="F6" s="39">
        <f>Operación!H8</f>
        <v>0.95887732898136824</v>
      </c>
      <c r="G6" s="39">
        <f>Operación!I8</f>
        <v>0.96250159234108434</v>
      </c>
      <c r="H6" s="39">
        <f>Operación!J8</f>
        <v>0.9885057471264368</v>
      </c>
      <c r="I6" s="39">
        <f>Operación!K8</f>
        <v>0.99537382016890208</v>
      </c>
      <c r="J6" s="39">
        <f>Operación!L8</f>
        <v>0.96543209876543212</v>
      </c>
      <c r="K6" s="39">
        <f>Operación!M8</f>
        <v>1</v>
      </c>
      <c r="L6" s="39">
        <f>Operación!N8</f>
        <v>0.99453551912568317</v>
      </c>
      <c r="M6" s="39">
        <f>Operación!O8</f>
        <v>0.99516031457955234</v>
      </c>
      <c r="N6" s="26"/>
      <c r="T6" s="15" t="str">
        <f>Operación!$B$13</f>
        <v>Interjet</v>
      </c>
      <c r="U6" s="39">
        <f>Operación!$Q$13</f>
        <v>0.94990723562152135</v>
      </c>
      <c r="V6" s="39">
        <f>Operación!$Q$15</f>
        <v>0.94805194805194803</v>
      </c>
    </row>
    <row r="7" spans="1:22" x14ac:dyDescent="0.2">
      <c r="A7" s="8" t="s">
        <v>120</v>
      </c>
      <c r="B7" s="39">
        <f>Operación!D47</f>
        <v>1</v>
      </c>
      <c r="C7" s="39">
        <f>Operación!E47</f>
        <v>1</v>
      </c>
      <c r="D7" s="39">
        <f>Operación!F47</f>
        <v>1</v>
      </c>
      <c r="E7" s="39">
        <f>Operación!G47</f>
        <v>1</v>
      </c>
      <c r="F7" s="39">
        <f>Operación!H47</f>
        <v>1</v>
      </c>
      <c r="G7" s="39">
        <f>Operación!I47</f>
        <v>0.9642857142857143</v>
      </c>
      <c r="H7" s="39">
        <f>Operación!J47</f>
        <v>1</v>
      </c>
      <c r="I7" s="39">
        <f>Operación!K47</f>
        <v>0.95454545454545459</v>
      </c>
      <c r="J7" s="39">
        <f>Operación!L47</f>
        <v>1</v>
      </c>
      <c r="K7" s="39">
        <f>Operación!M47</f>
        <v>1</v>
      </c>
      <c r="L7" s="39">
        <f>Operación!N47</f>
        <v>1</v>
      </c>
      <c r="M7" s="39">
        <f>Operación!O47</f>
        <v>1</v>
      </c>
      <c r="T7" s="15" t="str">
        <f>Operación!$B$18</f>
        <v>Transportes 
Aéreos 
Regionales</v>
      </c>
      <c r="U7" s="39">
        <f>Operación!$Q$18</f>
        <v>0.97542533081285443</v>
      </c>
      <c r="V7" s="39">
        <f>Operación!$Q$20</f>
        <v>0.97542533081285443</v>
      </c>
    </row>
    <row r="8" spans="1:22" x14ac:dyDescent="0.2">
      <c r="T8" s="15" t="str">
        <f>Operación!$B$23</f>
        <v>Aeroméxico 
Connect</v>
      </c>
      <c r="U8" s="39">
        <f>Operación!$Q$23</f>
        <v>0.9989429175475687</v>
      </c>
      <c r="V8" s="39">
        <f>Operación!$Q$25</f>
        <v>0.9984143763213531</v>
      </c>
    </row>
    <row r="9" spans="1:22" x14ac:dyDescent="0.2">
      <c r="T9" s="15" t="str">
        <f>Operación!$B$28</f>
        <v>Aeromar</v>
      </c>
      <c r="U9" s="39">
        <f>Operación!$Q$28</f>
        <v>0.97524752475247523</v>
      </c>
      <c r="V9" s="39">
        <f>Operación!$Q$30</f>
        <v>0.97359735973597361</v>
      </c>
    </row>
    <row r="10" spans="1:22" x14ac:dyDescent="0.2">
      <c r="T10" s="15" t="str">
        <f>Operación!$B$33</f>
        <v>Vivaaerobus</v>
      </c>
      <c r="U10" s="39">
        <f>Operación!$Q$33</f>
        <v>1</v>
      </c>
      <c r="V10" s="39">
        <f>Operación!$Q$35</f>
        <v>1</v>
      </c>
    </row>
    <row r="11" spans="1:22" x14ac:dyDescent="0.2">
      <c r="T11" s="15" t="str">
        <f>Operación!$B$38</f>
        <v>Volaris</v>
      </c>
      <c r="U11" s="39">
        <f>Operación!$Q$38</f>
        <v>0.99241603466955575</v>
      </c>
      <c r="V11" s="39">
        <f>Operación!$Q$40</f>
        <v>0.98916576381365118</v>
      </c>
    </row>
    <row r="44" spans="1:22" ht="38.25" x14ac:dyDescent="0.2">
      <c r="A44" s="43" t="s">
        <v>97</v>
      </c>
      <c r="B44" s="31" t="s">
        <v>79</v>
      </c>
      <c r="C44" s="31" t="s">
        <v>80</v>
      </c>
      <c r="D44" s="31" t="s">
        <v>81</v>
      </c>
      <c r="E44" s="31" t="s">
        <v>82</v>
      </c>
      <c r="F44" s="31" t="s">
        <v>83</v>
      </c>
      <c r="G44" s="31" t="s">
        <v>84</v>
      </c>
      <c r="H44" s="31" t="s">
        <v>85</v>
      </c>
      <c r="I44" s="31" t="s">
        <v>86</v>
      </c>
      <c r="J44" s="31" t="s">
        <v>87</v>
      </c>
      <c r="K44" s="31" t="s">
        <v>88</v>
      </c>
      <c r="L44" s="31" t="s">
        <v>89</v>
      </c>
      <c r="M44" s="31" t="s">
        <v>90</v>
      </c>
      <c r="T44" s="41" t="s">
        <v>5</v>
      </c>
      <c r="U44" s="40" t="s">
        <v>121</v>
      </c>
      <c r="V44" s="40" t="s">
        <v>98</v>
      </c>
    </row>
    <row r="45" spans="1:22" x14ac:dyDescent="0.2">
      <c r="A45" s="8" t="s">
        <v>3</v>
      </c>
      <c r="B45" s="39">
        <f>Operación!D10</f>
        <v>0.97181634592539778</v>
      </c>
      <c r="C45" s="39">
        <f>Operación!E10</f>
        <v>0.9902274601096076</v>
      </c>
      <c r="D45" s="39">
        <f>Operación!F10</f>
        <v>0.96855921855921856</v>
      </c>
      <c r="E45" s="39">
        <f>Operación!G10</f>
        <v>0.98078431372549024</v>
      </c>
      <c r="F45" s="39">
        <f>Operación!H10</f>
        <v>0.95887732898136824</v>
      </c>
      <c r="G45" s="39">
        <f>Operación!I10</f>
        <v>0.96250159234108434</v>
      </c>
      <c r="H45" s="39">
        <f>Operación!J10</f>
        <v>0.98530061892130849</v>
      </c>
      <c r="I45" s="39">
        <f>Operación!K10</f>
        <v>0.99537382016890208</v>
      </c>
      <c r="J45" s="39">
        <f>Operación!L10</f>
        <v>0.96543209876543212</v>
      </c>
      <c r="K45" s="42">
        <f>Operación!M10</f>
        <v>1</v>
      </c>
      <c r="L45" s="42">
        <f>Operación!N10</f>
        <v>0.98755380201238696</v>
      </c>
      <c r="M45" s="42">
        <f>Operación!O10</f>
        <v>0.99114425032252418</v>
      </c>
      <c r="T45" s="15" t="str">
        <f>Operación!$B$52</f>
        <v>American 
Airlines</v>
      </c>
      <c r="U45" s="39">
        <f>Operación!$Q$52</f>
        <v>1</v>
      </c>
      <c r="V45" s="39">
        <f>Operación!$Q$54</f>
        <v>1</v>
      </c>
    </row>
    <row r="46" spans="1:22" x14ac:dyDescent="0.2">
      <c r="A46" s="8" t="s">
        <v>4</v>
      </c>
      <c r="B46" s="39">
        <f>Operación!D49</f>
        <v>0.967741935483871</v>
      </c>
      <c r="C46" s="39">
        <f>Operación!E49</f>
        <v>1</v>
      </c>
      <c r="D46" s="39">
        <f>Operación!F49</f>
        <v>1</v>
      </c>
      <c r="E46" s="39">
        <f>Operación!G49</f>
        <v>1</v>
      </c>
      <c r="F46" s="39">
        <f>Operación!H49</f>
        <v>1</v>
      </c>
      <c r="G46" s="39">
        <f>Operación!I49</f>
        <v>0.9642857142857143</v>
      </c>
      <c r="H46" s="39">
        <f>Operación!J49</f>
        <v>1</v>
      </c>
      <c r="I46" s="39">
        <f>Operación!K49</f>
        <v>0.95454545454545459</v>
      </c>
      <c r="J46" s="39">
        <f>Operación!L49</f>
        <v>1</v>
      </c>
      <c r="K46" s="42">
        <f>Operación!M49</f>
        <v>1</v>
      </c>
      <c r="L46" s="42">
        <f>Operación!N49</f>
        <v>1</v>
      </c>
      <c r="M46" s="42">
        <f>Operación!O49</f>
        <v>1</v>
      </c>
      <c r="T46" s="15" t="str">
        <f>Operación!$B$57</f>
        <v>Continental 
Express</v>
      </c>
      <c r="U46" s="39">
        <f>Operación!$Q$57</f>
        <v>0.99259259259259258</v>
      </c>
      <c r="V46" s="39">
        <f>Operación!$Q$59</f>
        <v>0.98888888888888893</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P10" sqref="P10"/>
    </sheetView>
  </sheetViews>
  <sheetFormatPr baseColWidth="10" defaultRowHeight="15" x14ac:dyDescent="0.25"/>
  <cols>
    <col min="1" max="6" width="11.42578125" style="44"/>
    <col min="7" max="7" width="11.42578125" customWidth="1"/>
    <col min="8" max="8" width="37.85546875" bestFit="1" customWidth="1"/>
    <col min="9" max="9" width="13.5703125" bestFit="1" customWidth="1"/>
    <col min="10" max="20" width="9.7109375" style="44" customWidth="1"/>
    <col min="21" max="16384" width="11.42578125" style="44"/>
  </cols>
  <sheetData>
    <row r="3" spans="5:13" x14ac:dyDescent="0.25">
      <c r="H3" s="55" t="s">
        <v>99</v>
      </c>
      <c r="I3" s="56">
        <v>5352</v>
      </c>
    </row>
    <row r="4" spans="5:13" x14ac:dyDescent="0.25">
      <c r="H4" s="45" t="s">
        <v>100</v>
      </c>
      <c r="I4" s="46">
        <v>101</v>
      </c>
    </row>
    <row r="5" spans="5:13" x14ac:dyDescent="0.25">
      <c r="H5" s="47" t="s">
        <v>101</v>
      </c>
      <c r="I5" s="48">
        <v>93</v>
      </c>
    </row>
    <row r="6" spans="5:13" x14ac:dyDescent="0.25">
      <c r="H6" s="49" t="s">
        <v>124</v>
      </c>
      <c r="I6" s="50">
        <v>79</v>
      </c>
    </row>
    <row r="7" spans="5:13" x14ac:dyDescent="0.25">
      <c r="H7" s="49" t="s">
        <v>143</v>
      </c>
      <c r="I7" s="50">
        <v>11</v>
      </c>
    </row>
    <row r="8" spans="5:13" x14ac:dyDescent="0.25">
      <c r="H8" s="49" t="s">
        <v>102</v>
      </c>
      <c r="I8" s="50">
        <v>3</v>
      </c>
    </row>
    <row r="9" spans="5:13" x14ac:dyDescent="0.25">
      <c r="H9" s="51" t="s">
        <v>103</v>
      </c>
      <c r="I9" s="52">
        <v>8</v>
      </c>
    </row>
    <row r="10" spans="5:13" x14ac:dyDescent="0.25">
      <c r="H10" s="53" t="s">
        <v>104</v>
      </c>
      <c r="I10" s="54">
        <v>8</v>
      </c>
    </row>
    <row r="13" spans="5:13" ht="18.75" x14ac:dyDescent="0.3">
      <c r="E13" s="66" t="str">
        <f>"Porcentaje de operaciones Ene-Dic en el "&amp;PROPER(Operación!A3)</f>
        <v>Porcentaje de operaciones Ene-Dic en el Aeropuerto De Oaxaca</v>
      </c>
      <c r="F13" s="66"/>
      <c r="G13" s="66"/>
      <c r="H13" s="66"/>
      <c r="I13" s="66"/>
      <c r="J13" s="66"/>
      <c r="K13" s="66"/>
      <c r="L13" s="66"/>
      <c r="M13" s="66"/>
    </row>
    <row r="14" spans="5:13" ht="18.75" x14ac:dyDescent="0.3">
      <c r="E14" s="66">
        <v>2018</v>
      </c>
      <c r="F14" s="66"/>
      <c r="G14" s="66"/>
      <c r="H14" s="66"/>
      <c r="I14" s="66"/>
      <c r="J14" s="66"/>
      <c r="K14" s="66"/>
      <c r="L14" s="66"/>
      <c r="M14" s="66"/>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M27" sqref="B27:M27"/>
    </sheetView>
  </sheetViews>
  <sheetFormatPr baseColWidth="10" defaultRowHeight="15" x14ac:dyDescent="0.25"/>
  <cols>
    <col min="1" max="1" width="37.5703125" style="16" bestFit="1" customWidth="1"/>
    <col min="2" max="13" width="9.7109375" style="16" customWidth="1"/>
    <col min="14" max="16384" width="11.42578125" style="16"/>
  </cols>
  <sheetData>
    <row r="1" spans="1:13" x14ac:dyDescent="0.25">
      <c r="A1" s="57" t="s">
        <v>51</v>
      </c>
      <c r="B1" s="16" t="s">
        <v>52</v>
      </c>
    </row>
    <row r="2" spans="1:13" x14ac:dyDescent="0.25">
      <c r="A2" s="57" t="s">
        <v>5</v>
      </c>
      <c r="B2" s="16" t="s">
        <v>52</v>
      </c>
    </row>
    <row r="4" spans="1:13" ht="30" x14ac:dyDescent="0.25">
      <c r="A4" s="58" t="s">
        <v>53</v>
      </c>
      <c r="B4" s="17" t="s">
        <v>54</v>
      </c>
      <c r="C4" s="17" t="s">
        <v>55</v>
      </c>
      <c r="D4" s="17" t="s">
        <v>56</v>
      </c>
      <c r="E4" s="17" t="s">
        <v>57</v>
      </c>
      <c r="F4" s="17" t="s">
        <v>58</v>
      </c>
      <c r="G4" s="17" t="s">
        <v>59</v>
      </c>
      <c r="H4" s="17" t="s">
        <v>60</v>
      </c>
      <c r="I4" s="17" t="s">
        <v>113</v>
      </c>
      <c r="J4" s="17" t="s">
        <v>61</v>
      </c>
      <c r="K4" s="17" t="s">
        <v>62</v>
      </c>
      <c r="L4" s="17" t="s">
        <v>63</v>
      </c>
      <c r="M4" s="17" t="s">
        <v>114</v>
      </c>
    </row>
    <row r="5" spans="1:13" x14ac:dyDescent="0.25">
      <c r="A5" s="20" t="s">
        <v>64</v>
      </c>
      <c r="B5" s="21">
        <v>17</v>
      </c>
      <c r="C5" s="21">
        <v>5</v>
      </c>
      <c r="D5" s="21">
        <v>17</v>
      </c>
      <c r="E5" s="21">
        <v>5</v>
      </c>
      <c r="F5" s="21">
        <v>11</v>
      </c>
      <c r="G5" s="21">
        <v>13</v>
      </c>
      <c r="H5" s="21">
        <v>6</v>
      </c>
      <c r="I5" s="21">
        <v>3</v>
      </c>
      <c r="J5" s="21">
        <v>11</v>
      </c>
      <c r="K5" s="21">
        <v>0</v>
      </c>
      <c r="L5" s="21">
        <v>2</v>
      </c>
      <c r="M5" s="21">
        <v>3</v>
      </c>
    </row>
    <row r="6" spans="1:13" x14ac:dyDescent="0.25">
      <c r="A6" s="22" t="s">
        <v>67</v>
      </c>
      <c r="B6" s="21">
        <v>16</v>
      </c>
      <c r="C6" s="21">
        <v>4</v>
      </c>
      <c r="D6" s="21">
        <v>16</v>
      </c>
      <c r="E6" s="21">
        <v>5</v>
      </c>
      <c r="F6" s="21">
        <v>10</v>
      </c>
      <c r="G6" s="21">
        <v>11</v>
      </c>
      <c r="H6" s="21">
        <v>6</v>
      </c>
      <c r="I6" s="21">
        <v>1</v>
      </c>
      <c r="J6" s="21">
        <v>8</v>
      </c>
      <c r="K6" s="21">
        <v>0</v>
      </c>
      <c r="L6" s="21">
        <v>2</v>
      </c>
      <c r="M6" s="21">
        <v>0</v>
      </c>
    </row>
    <row r="7" spans="1:13" x14ac:dyDescent="0.25">
      <c r="A7" s="22" t="s">
        <v>65</v>
      </c>
      <c r="B7" s="21">
        <v>1</v>
      </c>
      <c r="C7" s="21">
        <v>1</v>
      </c>
      <c r="D7" s="21">
        <v>1</v>
      </c>
      <c r="E7" s="21">
        <v>0</v>
      </c>
      <c r="F7" s="21">
        <v>1</v>
      </c>
      <c r="G7" s="21">
        <v>1</v>
      </c>
      <c r="H7" s="21">
        <v>0</v>
      </c>
      <c r="I7" s="21">
        <v>2</v>
      </c>
      <c r="J7" s="21">
        <v>3</v>
      </c>
      <c r="K7" s="21">
        <v>0</v>
      </c>
      <c r="L7" s="21">
        <v>0</v>
      </c>
      <c r="M7" s="21">
        <v>1</v>
      </c>
    </row>
    <row r="8" spans="1:13" x14ac:dyDescent="0.25">
      <c r="A8" s="22" t="s">
        <v>122</v>
      </c>
      <c r="B8" s="21">
        <v>0</v>
      </c>
      <c r="C8" s="21">
        <v>0</v>
      </c>
      <c r="D8" s="21">
        <v>0</v>
      </c>
      <c r="E8" s="21">
        <v>0</v>
      </c>
      <c r="F8" s="21">
        <v>0</v>
      </c>
      <c r="G8" s="21">
        <v>0</v>
      </c>
      <c r="H8" s="21">
        <v>0</v>
      </c>
      <c r="I8" s="21">
        <v>0</v>
      </c>
      <c r="J8" s="21">
        <v>0</v>
      </c>
      <c r="K8" s="21">
        <v>0</v>
      </c>
      <c r="L8" s="21">
        <v>0</v>
      </c>
      <c r="M8" s="21">
        <v>0</v>
      </c>
    </row>
    <row r="9" spans="1:13" x14ac:dyDescent="0.25">
      <c r="A9" s="22" t="s">
        <v>68</v>
      </c>
      <c r="B9" s="21">
        <v>0</v>
      </c>
      <c r="C9" s="21">
        <v>0</v>
      </c>
      <c r="D9" s="21">
        <v>0</v>
      </c>
      <c r="E9" s="21">
        <v>0</v>
      </c>
      <c r="F9" s="21">
        <v>0</v>
      </c>
      <c r="G9" s="21">
        <v>0</v>
      </c>
      <c r="H9" s="21">
        <v>0</v>
      </c>
      <c r="I9" s="21">
        <v>0</v>
      </c>
      <c r="J9" s="21">
        <v>0</v>
      </c>
      <c r="K9" s="21">
        <v>0</v>
      </c>
      <c r="L9" s="21">
        <v>0</v>
      </c>
      <c r="M9" s="21">
        <v>0</v>
      </c>
    </row>
    <row r="10" spans="1:13" x14ac:dyDescent="0.25">
      <c r="A10" s="22" t="s">
        <v>69</v>
      </c>
      <c r="B10" s="21">
        <v>0</v>
      </c>
      <c r="C10" s="21">
        <v>0</v>
      </c>
      <c r="D10" s="21">
        <v>0</v>
      </c>
      <c r="E10" s="21">
        <v>0</v>
      </c>
      <c r="F10" s="21">
        <v>0</v>
      </c>
      <c r="G10" s="21">
        <v>0</v>
      </c>
      <c r="H10" s="21">
        <v>0</v>
      </c>
      <c r="I10" s="21">
        <v>0</v>
      </c>
      <c r="J10" s="21">
        <v>0</v>
      </c>
      <c r="K10" s="21">
        <v>0</v>
      </c>
      <c r="L10" s="21">
        <v>0</v>
      </c>
      <c r="M10" s="21">
        <v>0</v>
      </c>
    </row>
    <row r="11" spans="1:13" x14ac:dyDescent="0.25">
      <c r="A11" s="22" t="s">
        <v>111</v>
      </c>
      <c r="B11" s="21">
        <v>0</v>
      </c>
      <c r="C11" s="21">
        <v>0</v>
      </c>
      <c r="D11" s="21">
        <v>0</v>
      </c>
      <c r="E11" s="21">
        <v>0</v>
      </c>
      <c r="F11" s="21">
        <v>0</v>
      </c>
      <c r="G11" s="21">
        <v>0</v>
      </c>
      <c r="H11" s="21">
        <v>0</v>
      </c>
      <c r="I11" s="21">
        <v>0</v>
      </c>
      <c r="J11" s="21">
        <v>0</v>
      </c>
      <c r="K11" s="21">
        <v>0</v>
      </c>
      <c r="L11" s="21">
        <v>0</v>
      </c>
      <c r="M11" s="21">
        <v>0</v>
      </c>
    </row>
    <row r="12" spans="1:13" x14ac:dyDescent="0.25">
      <c r="A12" s="22" t="s">
        <v>66</v>
      </c>
      <c r="B12" s="21">
        <v>0</v>
      </c>
      <c r="C12" s="21">
        <v>0</v>
      </c>
      <c r="D12" s="21">
        <v>0</v>
      </c>
      <c r="E12" s="21">
        <v>0</v>
      </c>
      <c r="F12" s="21">
        <v>0</v>
      </c>
      <c r="G12" s="21">
        <v>1</v>
      </c>
      <c r="H12" s="21">
        <v>0</v>
      </c>
      <c r="I12" s="21">
        <v>0</v>
      </c>
      <c r="J12" s="21">
        <v>0</v>
      </c>
      <c r="K12" s="21">
        <v>0</v>
      </c>
      <c r="L12" s="21">
        <v>0</v>
      </c>
      <c r="M12" s="21">
        <v>2</v>
      </c>
    </row>
    <row r="13" spans="1:13" x14ac:dyDescent="0.25">
      <c r="A13" s="22" t="s">
        <v>106</v>
      </c>
      <c r="B13" s="21">
        <v>0</v>
      </c>
      <c r="C13" s="21">
        <v>0</v>
      </c>
      <c r="D13" s="21">
        <v>0</v>
      </c>
      <c r="E13" s="21">
        <v>0</v>
      </c>
      <c r="F13" s="21">
        <v>0</v>
      </c>
      <c r="G13" s="21">
        <v>0</v>
      </c>
      <c r="H13" s="21">
        <v>0</v>
      </c>
      <c r="I13" s="21">
        <v>0</v>
      </c>
      <c r="J13" s="21">
        <v>0</v>
      </c>
      <c r="K13" s="21">
        <v>0</v>
      </c>
      <c r="L13" s="21">
        <v>0</v>
      </c>
      <c r="M13" s="21">
        <v>0</v>
      </c>
    </row>
    <row r="14" spans="1:13" x14ac:dyDescent="0.25">
      <c r="A14" s="22" t="s">
        <v>109</v>
      </c>
      <c r="B14" s="21">
        <v>0</v>
      </c>
      <c r="C14" s="21">
        <v>0</v>
      </c>
      <c r="D14" s="21">
        <v>0</v>
      </c>
      <c r="E14" s="21">
        <v>0</v>
      </c>
      <c r="F14" s="21">
        <v>0</v>
      </c>
      <c r="G14" s="21">
        <v>0</v>
      </c>
      <c r="H14" s="21">
        <v>0</v>
      </c>
      <c r="I14" s="21">
        <v>0</v>
      </c>
      <c r="J14" s="21">
        <v>0</v>
      </c>
      <c r="K14" s="21">
        <v>0</v>
      </c>
      <c r="L14" s="21">
        <v>0</v>
      </c>
      <c r="M14" s="21">
        <v>0</v>
      </c>
    </row>
    <row r="15" spans="1:13" x14ac:dyDescent="0.25">
      <c r="A15" s="22" t="s">
        <v>108</v>
      </c>
      <c r="B15" s="21">
        <v>0</v>
      </c>
      <c r="C15" s="21">
        <v>0</v>
      </c>
      <c r="D15" s="21">
        <v>0</v>
      </c>
      <c r="E15" s="21">
        <v>0</v>
      </c>
      <c r="F15" s="21">
        <v>0</v>
      </c>
      <c r="G15" s="21">
        <v>0</v>
      </c>
      <c r="H15" s="21">
        <v>0</v>
      </c>
      <c r="I15" s="21">
        <v>0</v>
      </c>
      <c r="J15" s="21">
        <v>0</v>
      </c>
      <c r="K15" s="21">
        <v>0</v>
      </c>
      <c r="L15" s="21">
        <v>0</v>
      </c>
      <c r="M15" s="21">
        <v>0</v>
      </c>
    </row>
    <row r="16" spans="1:13" x14ac:dyDescent="0.25">
      <c r="A16" s="23" t="s">
        <v>48</v>
      </c>
      <c r="B16" s="24">
        <v>1</v>
      </c>
      <c r="C16" s="24">
        <v>0</v>
      </c>
      <c r="D16" s="24">
        <v>0</v>
      </c>
      <c r="E16" s="24">
        <v>0</v>
      </c>
      <c r="F16" s="24">
        <v>0</v>
      </c>
      <c r="G16" s="24">
        <v>0</v>
      </c>
      <c r="H16" s="24">
        <v>1</v>
      </c>
      <c r="I16" s="24">
        <v>0</v>
      </c>
      <c r="J16" s="24">
        <v>0</v>
      </c>
      <c r="K16" s="24">
        <v>0</v>
      </c>
      <c r="L16" s="24">
        <v>4</v>
      </c>
      <c r="M16" s="24">
        <v>2</v>
      </c>
    </row>
    <row r="17" spans="1:13" x14ac:dyDescent="0.25">
      <c r="A17" s="25" t="s">
        <v>50</v>
      </c>
      <c r="B17" s="24">
        <v>1</v>
      </c>
      <c r="C17" s="24">
        <v>0</v>
      </c>
      <c r="D17" s="24">
        <v>0</v>
      </c>
      <c r="E17" s="24">
        <v>0</v>
      </c>
      <c r="F17" s="24">
        <v>0</v>
      </c>
      <c r="G17" s="24">
        <v>0</v>
      </c>
      <c r="H17" s="24">
        <v>1</v>
      </c>
      <c r="I17" s="24">
        <v>0</v>
      </c>
      <c r="J17" s="24">
        <v>0</v>
      </c>
      <c r="K17" s="24">
        <v>0</v>
      </c>
      <c r="L17" s="24">
        <v>4</v>
      </c>
      <c r="M17" s="24">
        <v>2</v>
      </c>
    </row>
    <row r="18" spans="1:13" x14ac:dyDescent="0.25">
      <c r="A18" s="25" t="s">
        <v>110</v>
      </c>
      <c r="B18" s="24">
        <v>0</v>
      </c>
      <c r="C18" s="24">
        <v>0</v>
      </c>
      <c r="D18" s="24">
        <v>0</v>
      </c>
      <c r="E18" s="24">
        <v>0</v>
      </c>
      <c r="F18" s="24">
        <v>0</v>
      </c>
      <c r="G18" s="24">
        <v>0</v>
      </c>
      <c r="H18" s="24">
        <v>0</v>
      </c>
      <c r="I18" s="24">
        <v>0</v>
      </c>
      <c r="J18" s="24">
        <v>0</v>
      </c>
      <c r="K18" s="24">
        <v>0</v>
      </c>
      <c r="L18" s="24">
        <v>0</v>
      </c>
      <c r="M18" s="24">
        <v>0</v>
      </c>
    </row>
    <row r="19" spans="1:13" x14ac:dyDescent="0.25">
      <c r="A19" s="25" t="s">
        <v>123</v>
      </c>
      <c r="B19" s="24">
        <v>0</v>
      </c>
      <c r="C19" s="24">
        <v>0</v>
      </c>
      <c r="D19" s="24">
        <v>0</v>
      </c>
      <c r="E19" s="24">
        <v>0</v>
      </c>
      <c r="F19" s="24">
        <v>0</v>
      </c>
      <c r="G19" s="24">
        <v>0</v>
      </c>
      <c r="H19" s="24">
        <v>0</v>
      </c>
      <c r="I19" s="24">
        <v>0</v>
      </c>
      <c r="J19" s="24">
        <v>0</v>
      </c>
      <c r="K19" s="24">
        <v>0</v>
      </c>
      <c r="L19" s="24">
        <v>0</v>
      </c>
      <c r="M19" s="24">
        <v>0</v>
      </c>
    </row>
    <row r="20" spans="1:13" x14ac:dyDescent="0.25">
      <c r="A20" s="25" t="s">
        <v>71</v>
      </c>
      <c r="B20" s="24">
        <v>0</v>
      </c>
      <c r="C20" s="24">
        <v>0</v>
      </c>
      <c r="D20" s="24">
        <v>0</v>
      </c>
      <c r="E20" s="24">
        <v>0</v>
      </c>
      <c r="F20" s="24">
        <v>0</v>
      </c>
      <c r="G20" s="24">
        <v>0</v>
      </c>
      <c r="H20" s="24">
        <v>0</v>
      </c>
      <c r="I20" s="24">
        <v>0</v>
      </c>
      <c r="J20" s="24">
        <v>0</v>
      </c>
      <c r="K20" s="24">
        <v>0</v>
      </c>
      <c r="L20" s="24">
        <v>0</v>
      </c>
      <c r="M20" s="24">
        <v>0</v>
      </c>
    </row>
    <row r="21" spans="1:13" x14ac:dyDescent="0.25">
      <c r="A21" s="25" t="s">
        <v>72</v>
      </c>
      <c r="B21" s="24">
        <v>0</v>
      </c>
      <c r="C21" s="24">
        <v>0</v>
      </c>
      <c r="D21" s="24">
        <v>0</v>
      </c>
      <c r="E21" s="24">
        <v>0</v>
      </c>
      <c r="F21" s="24">
        <v>0</v>
      </c>
      <c r="G21" s="24">
        <v>0</v>
      </c>
      <c r="H21" s="24">
        <v>0</v>
      </c>
      <c r="I21" s="24">
        <v>0</v>
      </c>
      <c r="J21" s="24">
        <v>0</v>
      </c>
      <c r="K21" s="24">
        <v>0</v>
      </c>
      <c r="L21" s="24">
        <v>0</v>
      </c>
      <c r="M21" s="24">
        <v>0</v>
      </c>
    </row>
    <row r="22" spans="1:13" x14ac:dyDescent="0.25">
      <c r="A22" s="25" t="s">
        <v>49</v>
      </c>
      <c r="B22" s="24">
        <v>0</v>
      </c>
      <c r="C22" s="24">
        <v>0</v>
      </c>
      <c r="D22" s="24">
        <v>0</v>
      </c>
      <c r="E22" s="24">
        <v>0</v>
      </c>
      <c r="F22" s="24">
        <v>0</v>
      </c>
      <c r="G22" s="24">
        <v>0</v>
      </c>
      <c r="H22" s="24">
        <v>0</v>
      </c>
      <c r="I22" s="24">
        <v>0</v>
      </c>
      <c r="J22" s="24">
        <v>0</v>
      </c>
      <c r="K22" s="24">
        <v>0</v>
      </c>
      <c r="L22" s="24">
        <v>0</v>
      </c>
      <c r="M22" s="24">
        <v>0</v>
      </c>
    </row>
    <row r="23" spans="1:13" x14ac:dyDescent="0.25">
      <c r="A23" s="25" t="s">
        <v>112</v>
      </c>
      <c r="B23" s="24">
        <v>0</v>
      </c>
      <c r="C23" s="24">
        <v>0</v>
      </c>
      <c r="D23" s="24">
        <v>0</v>
      </c>
      <c r="E23" s="24">
        <v>0</v>
      </c>
      <c r="F23" s="24">
        <v>0</v>
      </c>
      <c r="G23" s="24">
        <v>0</v>
      </c>
      <c r="H23" s="24">
        <v>0</v>
      </c>
      <c r="I23" s="24">
        <v>0</v>
      </c>
      <c r="J23" s="24">
        <v>0</v>
      </c>
      <c r="K23" s="24">
        <v>0</v>
      </c>
      <c r="L23" s="24">
        <v>0</v>
      </c>
      <c r="M23" s="24">
        <v>0</v>
      </c>
    </row>
    <row r="24" spans="1:13" x14ac:dyDescent="0.25">
      <c r="A24" s="25" t="s">
        <v>107</v>
      </c>
      <c r="B24" s="24">
        <v>0</v>
      </c>
      <c r="C24" s="24">
        <v>0</v>
      </c>
      <c r="D24" s="24">
        <v>0</v>
      </c>
      <c r="E24" s="24">
        <v>0</v>
      </c>
      <c r="F24" s="24">
        <v>0</v>
      </c>
      <c r="G24" s="24">
        <v>0</v>
      </c>
      <c r="H24" s="24">
        <v>0</v>
      </c>
      <c r="I24" s="24">
        <v>0</v>
      </c>
      <c r="J24" s="24">
        <v>0</v>
      </c>
      <c r="K24" s="24">
        <v>0</v>
      </c>
      <c r="L24" s="24">
        <v>0</v>
      </c>
      <c r="M24" s="24">
        <v>0</v>
      </c>
    </row>
    <row r="25" spans="1:13" x14ac:dyDescent="0.25">
      <c r="A25" s="25" t="s">
        <v>105</v>
      </c>
      <c r="B25" s="24">
        <v>0</v>
      </c>
      <c r="C25" s="24">
        <v>0</v>
      </c>
      <c r="D25" s="24">
        <v>0</v>
      </c>
      <c r="E25" s="24">
        <v>0</v>
      </c>
      <c r="F25" s="24">
        <v>0</v>
      </c>
      <c r="G25" s="24">
        <v>0</v>
      </c>
      <c r="H25" s="24">
        <v>0</v>
      </c>
      <c r="I25" s="24">
        <v>0</v>
      </c>
      <c r="J25" s="24">
        <v>0</v>
      </c>
      <c r="K25" s="24">
        <v>0</v>
      </c>
      <c r="L25" s="24">
        <v>0</v>
      </c>
      <c r="M25" s="24">
        <v>0</v>
      </c>
    </row>
    <row r="26" spans="1:13" x14ac:dyDescent="0.25">
      <c r="A26" s="25" t="s">
        <v>70</v>
      </c>
      <c r="B26" s="24">
        <v>0</v>
      </c>
      <c r="C26" s="24">
        <v>0</v>
      </c>
      <c r="D26" s="24">
        <v>0</v>
      </c>
      <c r="E26" s="24">
        <v>0</v>
      </c>
      <c r="F26" s="24">
        <v>0</v>
      </c>
      <c r="G26" s="24">
        <v>0</v>
      </c>
      <c r="H26" s="24">
        <v>0</v>
      </c>
      <c r="I26" s="24">
        <v>0</v>
      </c>
      <c r="J26" s="24">
        <v>0</v>
      </c>
      <c r="K26" s="24">
        <v>0</v>
      </c>
      <c r="L26" s="24">
        <v>0</v>
      </c>
      <c r="M26" s="24">
        <v>0</v>
      </c>
    </row>
    <row r="27" spans="1:13" x14ac:dyDescent="0.25">
      <c r="A27" s="18" t="s">
        <v>73</v>
      </c>
      <c r="B27" s="19">
        <v>18</v>
      </c>
      <c r="C27" s="19">
        <v>5</v>
      </c>
      <c r="D27" s="19">
        <v>17</v>
      </c>
      <c r="E27" s="19">
        <v>5</v>
      </c>
      <c r="F27" s="19">
        <v>11</v>
      </c>
      <c r="G27" s="19">
        <v>13</v>
      </c>
      <c r="H27" s="19">
        <v>7</v>
      </c>
      <c r="I27" s="19">
        <v>3</v>
      </c>
      <c r="J27" s="19">
        <v>11</v>
      </c>
      <c r="K27" s="19">
        <v>0</v>
      </c>
      <c r="L27" s="19">
        <v>6</v>
      </c>
      <c r="M27" s="19">
        <v>5</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9" customFormat="1" x14ac:dyDescent="0.2">
      <c r="A1" s="36" t="s">
        <v>30</v>
      </c>
      <c r="B1" s="36" t="s">
        <v>115</v>
      </c>
    </row>
    <row r="2" spans="1:2" s="9" customFormat="1" ht="37.5" customHeight="1" x14ac:dyDescent="0.2">
      <c r="A2" s="37" t="s">
        <v>7</v>
      </c>
      <c r="B2" s="37" t="s">
        <v>25</v>
      </c>
    </row>
    <row r="3" spans="1:2" s="9" customFormat="1" x14ac:dyDescent="0.2">
      <c r="A3" s="35" t="s">
        <v>31</v>
      </c>
      <c r="B3" s="35" t="s">
        <v>32</v>
      </c>
    </row>
    <row r="4" spans="1:2" s="9" customFormat="1" x14ac:dyDescent="0.2">
      <c r="A4" s="37" t="s">
        <v>8</v>
      </c>
      <c r="B4" s="37" t="s">
        <v>33</v>
      </c>
    </row>
    <row r="5" spans="1:2" s="9" customFormat="1" ht="38.25" x14ac:dyDescent="0.2">
      <c r="A5" s="35" t="s">
        <v>9</v>
      </c>
      <c r="B5" s="35" t="s">
        <v>29</v>
      </c>
    </row>
    <row r="6" spans="1:2" s="9" customFormat="1" x14ac:dyDescent="0.2">
      <c r="A6" s="37" t="s">
        <v>10</v>
      </c>
      <c r="B6" s="37" t="s">
        <v>34</v>
      </c>
    </row>
    <row r="7" spans="1:2" s="9" customFormat="1" ht="25.5" x14ac:dyDescent="0.2">
      <c r="A7" s="35" t="s">
        <v>11</v>
      </c>
      <c r="B7" s="35" t="s">
        <v>35</v>
      </c>
    </row>
    <row r="8" spans="1:2" s="9" customFormat="1" x14ac:dyDescent="0.2">
      <c r="A8" s="37" t="s">
        <v>12</v>
      </c>
      <c r="B8" s="37" t="s">
        <v>36</v>
      </c>
    </row>
    <row r="9" spans="1:2" s="9" customFormat="1" x14ac:dyDescent="0.2">
      <c r="A9" s="35" t="s">
        <v>13</v>
      </c>
      <c r="B9" s="35" t="s">
        <v>37</v>
      </c>
    </row>
    <row r="10" spans="1:2" s="9" customFormat="1" ht="25.5" x14ac:dyDescent="0.2">
      <c r="A10" s="37" t="s">
        <v>15</v>
      </c>
      <c r="B10" s="37" t="s">
        <v>38</v>
      </c>
    </row>
    <row r="11" spans="1:2" s="9" customFormat="1" ht="25.5" x14ac:dyDescent="0.2">
      <c r="A11" s="35" t="s">
        <v>14</v>
      </c>
      <c r="B11" s="35" t="s">
        <v>39</v>
      </c>
    </row>
    <row r="12" spans="1:2" s="9" customFormat="1" ht="38.25" x14ac:dyDescent="0.2">
      <c r="A12" s="37" t="s">
        <v>16</v>
      </c>
      <c r="B12" s="37" t="s">
        <v>40</v>
      </c>
    </row>
    <row r="13" spans="1:2" s="9" customFormat="1" ht="25.5" x14ac:dyDescent="0.2">
      <c r="A13" s="35" t="s">
        <v>17</v>
      </c>
      <c r="B13" s="35" t="s">
        <v>26</v>
      </c>
    </row>
    <row r="14" spans="1:2" s="9" customFormat="1" ht="25.5" x14ac:dyDescent="0.2">
      <c r="A14" s="37" t="s">
        <v>18</v>
      </c>
      <c r="B14" s="37" t="s">
        <v>41</v>
      </c>
    </row>
    <row r="15" spans="1:2" s="9" customFormat="1" ht="25.5" x14ac:dyDescent="0.2">
      <c r="A15" s="35" t="s">
        <v>19</v>
      </c>
      <c r="B15" s="35" t="s">
        <v>27</v>
      </c>
    </row>
    <row r="16" spans="1:2" s="9" customFormat="1" x14ac:dyDescent="0.2">
      <c r="A16" s="37" t="s">
        <v>20</v>
      </c>
      <c r="B16" s="37" t="s">
        <v>28</v>
      </c>
    </row>
    <row r="17" spans="1:2" s="9" customFormat="1" ht="51" x14ac:dyDescent="0.2">
      <c r="A17" s="35" t="s">
        <v>21</v>
      </c>
      <c r="B17" s="35" t="s">
        <v>42</v>
      </c>
    </row>
    <row r="18" spans="1:2" s="9" customFormat="1" x14ac:dyDescent="0.2">
      <c r="A18" s="37" t="s">
        <v>43</v>
      </c>
      <c r="B18" s="37" t="s">
        <v>44</v>
      </c>
    </row>
    <row r="19" spans="1:2" s="9" customFormat="1" x14ac:dyDescent="0.2">
      <c r="A19" s="35" t="s">
        <v>22</v>
      </c>
      <c r="B19" s="35" t="s">
        <v>45</v>
      </c>
    </row>
    <row r="20" spans="1:2" s="9" customFormat="1" ht="51" x14ac:dyDescent="0.2">
      <c r="A20" s="37" t="s">
        <v>23</v>
      </c>
      <c r="B20" s="37" t="s">
        <v>46</v>
      </c>
    </row>
    <row r="21" spans="1:2" s="9" customFormat="1" x14ac:dyDescent="0.2">
      <c r="A21" s="35" t="s">
        <v>24</v>
      </c>
      <c r="B21" s="35" t="s">
        <v>47</v>
      </c>
    </row>
    <row r="22" spans="1:2" s="9" customFormat="1" x14ac:dyDescent="0.2">
      <c r="A22"/>
      <c r="B22"/>
    </row>
    <row r="23" spans="1:2" s="9"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2019-03-27T17:20:42Z</dcterms:modified>
</cp:coreProperties>
</file>