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DB87EB53-B555-4D79-AF3F-C2DEEC41E188}"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4"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<sst xmlns="http://schemas.openxmlformats.org/spreadsheetml/2006/main" count="154" uniqueCount="122">
  <si>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</si>
  <si>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</si>
  <si>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</si>
  <si>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</si>
  <si>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</si>
  <si>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</si>
  <si>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</si>
  <si>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</si>
  <si>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</si>
  <si>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</si>
  <si>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</si>
  <si>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</si>
  <si>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</si>
  <si>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</si>
  <si>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</si>
  <si>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</si>
  <si>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</si>
  <si>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</si>
  <si>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</si>
  <si>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</si>
  <si>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</si>
  <si>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</si>
  <si>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</si>
  <si>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</si>
  <si>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</si>
  <si>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</si>
  <si>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</si>
  <si>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</si>
  <si>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</si>
  <si>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</si>
  <si>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</si>
  <si>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</si>
  <si>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</si>
  <si>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</si>
  <si>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</si>
  <si>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</si>
  <si>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</si>
  <si>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</si>
  <si>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</si>
  <si>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</si>
  <si>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</si>
  <si>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</si>
  <si>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</si>
  <si>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</si>
  <si>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</si>
  <si>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</si>
  <si>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</si>
  <si>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</si>
  <si>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</si>
  <si>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</si>
  <si>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</si>
  <si>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</si>
  <si>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</si>
  <si>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</si>
  <si>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</si>
  <si>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</si>
  <si>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</si>
  <si>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</si>
  <si>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</si>
  <si>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</si>
  <si>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</si>
  <si>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</si>
  <si>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</si>
  <si>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</si>
  <si>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</si>
  <si>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</si>
  <si>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</si>
  <si>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</si>
  <si>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</si>
  <si>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</si>
  <si>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</si>
  <si>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</si>
  <si>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</si>
  <si>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</si>
  <si>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</si>
  <si>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</si>
  <si>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</si>
  <si>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</si>
  <si>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</si>
  <si>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</si>
  <si>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</si>
  <si>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</si>
  <si>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</si>
  <si>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</si>
  <si>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</si>
  <si>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</si>
  <si>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</si>
  <si>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</si>
  <si>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</si>
  <si>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</si>
  <si>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</si>
  <si>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</si>
  <si>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</si>
  <si>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</si>
  <si>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</si>
  <si>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</si>
  <si>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</si>
  <si>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</si>
  <si>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</si>
  <si>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No Imputables</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</si>
  <si>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</si>
  <si>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</si>
  <si>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</si>
  <si>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</si>
  <si>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</si>
  <si>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</si>
  <si>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</si>
  <si>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</si>
  <si>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</si>
  <si>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</si>
  <si>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</si>
  <si>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</si>
  <si>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</si>
  <si>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</si>
  <si>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</si>
  <si>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</si>
  <si>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</si>
  <si>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 xml:space="preserve">   Tripulaciones*</t>
  </si>
  <si>
    <t>AEROPUERTO DE NUEVO LAREDO</t>
  </si>
  <si>
    <t>SLI</t>
  </si>
  <si>
    <t>Aeroméxico 
Connect</t>
  </si>
  <si>
    <t xml:space="preserve">   Incidente Por Un 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</si>
</sst>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40">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0.96875</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0.96875</c:v>
                </c:pt>
                <c:pt idx="1">
                  <c:v>1</c:v>
                </c:pt>
                <c:pt idx="2">
                  <c:v>1</c:v>
                </c:pt>
                <c:pt idx="3">
                  <c:v>0.96875</c:v>
                </c:pt>
                <c:pt idx="4">
                  <c:v>1</c:v>
                </c:pt>
                <c:pt idx="5">
                  <c:v>1</c:v>
                </c:pt>
                <c:pt idx="6">
                  <c:v>1</c:v>
                </c:pt>
                <c:pt idx="7">
                  <c:v>1</c:v>
                </c:pt>
                <c:pt idx="8">
                  <c:v>1</c:v>
                </c:pt>
                <c:pt idx="9" formatCode="0%">
                  <c:v>1</c:v>
                </c:pt>
                <c:pt idx="10" formatCode="0%">
                  <c:v>1</c:v>
                </c:pt>
                <c:pt idx="11" formatCode="0%">
                  <c:v>1</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c:f>
              <c:strCache>
                <c:ptCount val="1"/>
                <c:pt idx="0">
                  <c:v>Aeroméxico 
Connect</c:v>
                </c:pt>
              </c:strCache>
            </c:strRef>
          </c:cat>
          <c:val>
            <c:numRef>
              <c:f>Gráficos!$U$6</c:f>
              <c:numCache>
                <c:formatCode>0.0%</c:formatCode>
                <c:ptCount val="1"/>
                <c:pt idx="0">
                  <c:v>0.99738219895287961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c:f>
              <c:strCache>
                <c:ptCount val="1"/>
                <c:pt idx="0">
                  <c:v>Aeroméxico 
Connect</c:v>
                </c:pt>
              </c:strCache>
            </c:strRef>
          </c:cat>
          <c:val>
            <c:numRef>
              <c:f>Gráficos!$V$6</c:f>
              <c:numCache>
                <c:formatCode>0.0%</c:formatCode>
                <c:ptCount val="1"/>
                <c:pt idx="0">
                  <c:v>0.99476439790575921</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5"/>
                <c:pt idx="0">
                  <c:v>Operaciones Realizadas</c:v>
                </c:pt>
                <c:pt idx="1">
                  <c:v>   Tripulaciones*</c:v>
                </c:pt>
                <c:pt idx="4">
                  <c:v>   Incidente Por Un Tercero</c:v>
                </c:pt>
              </c:strCache>
            </c:strRef>
          </c:cat>
          <c:val>
            <c:numRef>
              <c:f>('Graficas Cancelaciones'!$I$3,'Graficas Cancelaciones'!$I$6:$I$8,'Graficas Cancelaciones'!$I$10:$I$11)</c:f>
              <c:numCache>
                <c:formatCode>#,##0_ ;\-#,##0\ </c:formatCode>
                <c:ptCount val="6"/>
                <c:pt idx="0">
                  <c:v>380</c:v>
                </c:pt>
                <c:pt idx="1">
                  <c:v>1</c:v>
                </c:pt>
                <c:pt idx="4">
                  <c:v>1</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7.585244675924" createdVersion="6" refreshedVersion="6" minRefreshableVersion="3" recordCount="20" xr:uid="{AA0F00E8-C8E4-4461-9C7C-C23D531A8A1E}">
  <cacheSource type="worksheet">
    <worksheetSource ref="S3:AH23" sheet="TD Detalle Causas" r:id="rId2"/>
  </cacheSource>
  <cacheFields count="16">
    <cacheField name="Aerolínea" numFmtId="0">
      <sharedItems count="1">
        <s v="Aeromar"/>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6" count="3">
        <n v="4"/>
        <n v="0"/>
        <n v="6"/>
      </sharedItems>
    </cacheField>
    <cacheField name="Feb" numFmtId="3">
      <sharedItems containsSemiMixedTypes="0" containsString="0" containsNumber="1" containsInteger="1" minValue="0" maxValue="8" count="2">
        <n v="0"/>
        <n v="8"/>
      </sharedItems>
    </cacheField>
    <cacheField name="Mar" numFmtId="3">
      <sharedItems containsSemiMixedTypes="0" containsString="0" containsNumber="1" containsInteger="1" minValue="0" maxValue="8" count="2">
        <n v="0"/>
        <n v="8"/>
      </sharedItems>
    </cacheField>
    <cacheField name="Abr" numFmtId="3">
      <sharedItems containsSemiMixedTypes="0" containsString="0" containsNumber="1" containsInteger="1" minValue="0" maxValue="34" count="2">
        <n v="0"/>
        <n v="34"/>
      </sharedItems>
    </cacheField>
    <cacheField name="May" numFmtId="3">
      <sharedItems containsSemiMixedTypes="0" containsString="0" containsNumber="1" containsInteger="1" minValue="0" maxValue="24" count="2">
        <n v="0"/>
        <n v="24"/>
      </sharedItems>
    </cacheField>
    <cacheField name="Jun" numFmtId="3">
      <sharedItems containsSemiMixedTypes="0" containsString="0" containsNumber="1" containsInteger="1" minValue="0" maxValue="14" count="2">
        <n v="0"/>
        <n v="14"/>
      </sharedItems>
    </cacheField>
    <cacheField name="Jul" numFmtId="3">
      <sharedItems containsSemiMixedTypes="0" containsString="0" containsNumber="1" containsInteger="1" minValue="0" maxValue="9" count="2">
        <n v="0"/>
        <n v="9"/>
      </sharedItems>
    </cacheField>
    <cacheField name="Ago" numFmtId="3">
      <sharedItems containsSemiMixedTypes="0" containsString="0" containsNumber="1" containsInteger="1" minValue="0" maxValue="1" count="2">
        <n v="0"/>
        <n v="1"/>
      </sharedItems>
    </cacheField>
    <cacheField name="Sep" numFmtId="3">
      <sharedItems containsSemiMixedTypes="0" containsString="0" containsNumber="1" containsInteger="1" minValue="0" maxValue="5" count="2">
        <n v="0"/>
        <n v="5"/>
      </sharedItems>
    </cacheField>
    <cacheField name="Oct" numFmtId="3">
      <sharedItems containsSemiMixedTypes="0" containsString="0" containsNumber="1" containsInteger="1" minValue="0" maxValue="18" count="2">
        <n v="0"/>
        <n v="18"/>
      </sharedItems>
    </cacheField>
    <cacheField name="Nov" numFmtId="3">
      <sharedItems containsSemiMixedTypes="0" containsString="0" containsNumber="1" containsInteger="1" minValue="0" maxValue="22" count="2">
        <n v="0"/>
        <n v="22"/>
      </sharedItems>
    </cacheField>
    <cacheField name="Dic" numFmtId="3">
      <sharedItems containsSemiMixedTypes="0" containsString="0" containsNumber="1" containsInteger="1" minValue="0" maxValue="23" count="2">
        <n v="0"/>
        <n v="2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1"/>
    <x v="0"/>
    <x v="0"/>
    <x v="0"/>
    <x v="0"/>
    <x v="0"/>
    <x v="0"/>
    <x v="0"/>
    <x v="0"/>
    <x v="0"/>
    <x v="0"/>
    <x v="0"/>
  </r>
  <r>
    <x v="0"/>
    <x v="0"/>
    <x v="0"/>
    <x v="2"/>
    <x v="1"/>
    <x v="0"/>
    <x v="0"/>
    <x v="0"/>
    <x v="0"/>
    <x v="0"/>
    <x v="0"/>
    <x v="0"/>
    <x v="0"/>
    <x v="0"/>
    <x v="0"/>
    <x v="0"/>
  </r>
  <r>
    <x v="0"/>
    <x v="0"/>
    <x v="0"/>
    <x v="3"/>
    <x v="1"/>
    <x v="0"/>
    <x v="0"/>
    <x v="0"/>
    <x v="0"/>
    <x v="0"/>
    <x v="0"/>
    <x v="0"/>
    <x v="0"/>
    <x v="0"/>
    <x v="0"/>
    <x v="0"/>
  </r>
  <r>
    <x v="0"/>
    <x v="0"/>
    <x v="0"/>
    <x v="4"/>
    <x v="1"/>
    <x v="0"/>
    <x v="0"/>
    <x v="0"/>
    <x v="0"/>
    <x v="0"/>
    <x v="0"/>
    <x v="0"/>
    <x v="0"/>
    <x v="0"/>
    <x v="0"/>
    <x v="0"/>
  </r>
  <r>
    <x v="0"/>
    <x v="0"/>
    <x v="0"/>
    <x v="5"/>
    <x v="1"/>
    <x v="0"/>
    <x v="0"/>
    <x v="0"/>
    <x v="0"/>
    <x v="0"/>
    <x v="0"/>
    <x v="0"/>
    <x v="0"/>
    <x v="0"/>
    <x v="0"/>
    <x v="0"/>
  </r>
  <r>
    <x v="0"/>
    <x v="0"/>
    <x v="0"/>
    <x v="6"/>
    <x v="1"/>
    <x v="0"/>
    <x v="0"/>
    <x v="0"/>
    <x v="0"/>
    <x v="0"/>
    <x v="0"/>
    <x v="0"/>
    <x v="0"/>
    <x v="0"/>
    <x v="0"/>
    <x v="0"/>
  </r>
  <r>
    <x v="0"/>
    <x v="0"/>
    <x v="0"/>
    <x v="7"/>
    <x v="1"/>
    <x v="0"/>
    <x v="0"/>
    <x v="0"/>
    <x v="0"/>
    <x v="0"/>
    <x v="0"/>
    <x v="0"/>
    <x v="0"/>
    <x v="0"/>
    <x v="0"/>
    <x v="0"/>
  </r>
  <r>
    <x v="0"/>
    <x v="0"/>
    <x v="0"/>
    <x v="8"/>
    <x v="1"/>
    <x v="0"/>
    <x v="0"/>
    <x v="0"/>
    <x v="0"/>
    <x v="0"/>
    <x v="0"/>
    <x v="0"/>
    <x v="0"/>
    <x v="0"/>
    <x v="0"/>
    <x v="0"/>
  </r>
  <r>
    <x v="0"/>
    <x v="0"/>
    <x v="0"/>
    <x v="9"/>
    <x v="1"/>
    <x v="0"/>
    <x v="0"/>
    <x v="0"/>
    <x v="0"/>
    <x v="0"/>
    <x v="0"/>
    <x v="0"/>
    <x v="0"/>
    <x v="0"/>
    <x v="0"/>
    <x v="0"/>
  </r>
  <r>
    <x v="0"/>
    <x v="0"/>
    <x v="1"/>
    <x v="10"/>
    <x v="2"/>
    <x v="1"/>
    <x v="1"/>
    <x v="1"/>
    <x v="1"/>
    <x v="1"/>
    <x v="1"/>
    <x v="1"/>
    <x v="1"/>
    <x v="1"/>
    <x v="1"/>
    <x v="1"/>
  </r>
  <r>
    <x v="0"/>
    <x v="0"/>
    <x v="1"/>
    <x v="11"/>
    <x v="1"/>
    <x v="0"/>
    <x v="0"/>
    <x v="0"/>
    <x v="0"/>
    <x v="0"/>
    <x v="0"/>
    <x v="0"/>
    <x v="0"/>
    <x v="0"/>
    <x v="0"/>
    <x v="0"/>
  </r>
  <r>
    <x v="0"/>
    <x v="0"/>
    <x v="1"/>
    <x v="12"/>
    <x v="1"/>
    <x v="0"/>
    <x v="0"/>
    <x v="0"/>
    <x v="0"/>
    <x v="0"/>
    <x v="0"/>
    <x v="0"/>
    <x v="0"/>
    <x v="0"/>
    <x v="0"/>
    <x v="0"/>
  </r>
  <r>
    <x v="0"/>
    <x v="0"/>
    <x v="1"/>
    <x v="13"/>
    <x v="1"/>
    <x v="0"/>
    <x v="0"/>
    <x v="0"/>
    <x v="0"/>
    <x v="0"/>
    <x v="0"/>
    <x v="0"/>
    <x v="0"/>
    <x v="0"/>
    <x v="0"/>
    <x v="0"/>
  </r>
  <r>
    <x v="0"/>
    <x v="0"/>
    <x v="1"/>
    <x v="14"/>
    <x v="1"/>
    <x v="0"/>
    <x v="0"/>
    <x v="0"/>
    <x v="0"/>
    <x v="0"/>
    <x v="0"/>
    <x v="0"/>
    <x v="0"/>
    <x v="0"/>
    <x v="0"/>
    <x v="0"/>
  </r>
  <r>
    <x v="0"/>
    <x v="0"/>
    <x v="1"/>
    <x v="15"/>
    <x v="1"/>
    <x v="0"/>
    <x v="0"/>
    <x v="0"/>
    <x v="0"/>
    <x v="0"/>
    <x v="0"/>
    <x v="0"/>
    <x v="0"/>
    <x v="0"/>
    <x v="0"/>
    <x v="0"/>
  </r>
  <r>
    <x v="0"/>
    <x v="0"/>
    <x v="1"/>
    <x v="16"/>
    <x v="1"/>
    <x v="0"/>
    <x v="0"/>
    <x v="0"/>
    <x v="0"/>
    <x v="0"/>
    <x v="0"/>
    <x v="0"/>
    <x v="0"/>
    <x v="0"/>
    <x v="0"/>
    <x v="0"/>
  </r>
  <r>
    <x v="0"/>
    <x v="0"/>
    <x v="1"/>
    <x v="17"/>
    <x v="1"/>
    <x v="0"/>
    <x v="0"/>
    <x v="0"/>
    <x v="0"/>
    <x v="0"/>
    <x v="0"/>
    <x v="0"/>
    <x v="0"/>
    <x v="0"/>
    <x v="0"/>
    <x v="0"/>
  </r>
  <r>
    <x v="0"/>
    <x v="0"/>
    <x v="1"/>
    <x v="18"/>
    <x v="1"/>
    <x v="0"/>
    <x v="0"/>
    <x v="0"/>
    <x v="0"/>
    <x v="0"/>
    <x v="0"/>
    <x v="0"/>
    <x v="0"/>
    <x v="0"/>
    <x v="0"/>
    <x v="0"/>
  </r>
  <r>
    <x v="0"/>
    <x v="0"/>
    <x v="1"/>
    <x v="19"/>
    <x v="1"/>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1B29DC-642A-4E91-B79C-9CCB317A26F8}" name="TablaDinámica13" cacheId="4"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3"/>
    </i>
    <i r="1">
      <x v="16"/>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39">
      <pivotArea field="2" type="button" dataOnly="0" labelOnly="1" outline="0" axis="axisRow" fieldPosition="0"/>
    </format>
    <format dxfId="38">
      <pivotArea dataOnly="0" labelOnly="1" outline="0" fieldPosition="0">
        <references count="1">
          <reference field="4294967294" count="12">
            <x v="0"/>
            <x v="1"/>
            <x v="2"/>
            <x v="3"/>
            <x v="4"/>
            <x v="5"/>
            <x v="6"/>
            <x v="7"/>
            <x v="8"/>
            <x v="9"/>
            <x v="10"/>
            <x v="11"/>
          </reference>
        </references>
      </pivotArea>
    </format>
    <format dxfId="37">
      <pivotArea field="2" type="button" dataOnly="0" labelOnly="1" outline="0" axis="axisRow" fieldPosition="0"/>
    </format>
    <format dxfId="36">
      <pivotArea dataOnly="0" labelOnly="1" outline="0" fieldPosition="0">
        <references count="1">
          <reference field="4294967294" count="12">
            <x v="0"/>
            <x v="1"/>
            <x v="2"/>
            <x v="3"/>
            <x v="4"/>
            <x v="5"/>
            <x v="6"/>
            <x v="7"/>
            <x v="8"/>
            <x v="9"/>
            <x v="10"/>
            <x v="11"/>
          </reference>
        </references>
      </pivotArea>
    </format>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outline="0" collapsedLevelsAreSubtotals="1" fieldPosition="0"/>
    </format>
    <format dxfId="32">
      <pivotArea outline="0" collapsedLevelsAreSubtotals="1" fieldPosition="0"/>
    </format>
    <format dxfId="31">
      <pivotArea outline="0" collapsedLevelsAreSubtotals="1" fieldPosition="0"/>
    </format>
    <format dxfId="30">
      <pivotArea outline="0" collapsedLevelsAreSubtotals="1" fieldPosition="0"/>
    </format>
    <format dxfId="29">
      <pivotArea outline="0" collapsedLevelsAreSubtotals="1" fieldPosition="0"/>
    </format>
    <format dxfId="28">
      <pivotArea outline="0" collapsedLevelsAreSubtotals="1" fieldPosition="0"/>
    </format>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2">
          <reference field="2" count="1" selected="0">
            <x v="0"/>
          </reference>
          <reference field="3" count="9">
            <x v="1"/>
            <x v="5"/>
            <x v="6"/>
            <x v="9"/>
            <x v="11"/>
            <x v="13"/>
            <x v="15"/>
            <x v="16"/>
            <x v="17"/>
          </reference>
        </references>
      </pivotArea>
    </format>
    <format dxfId="21">
      <pivotArea dataOnly="0" labelOnly="1" fieldPosition="0">
        <references count="2">
          <reference field="2" count="1" selected="0">
            <x v="1"/>
          </reference>
          <reference field="3" count="9">
            <x v="0"/>
            <x v="2"/>
            <x v="3"/>
            <x v="4"/>
            <x v="7"/>
            <x v="8"/>
            <x v="10"/>
            <x v="12"/>
            <x v="14"/>
          </reference>
        </references>
      </pivotArea>
    </format>
    <format dxfId="20">
      <pivotArea dataOnly="0" labelOnly="1" outline="0" fieldPosition="0">
        <references count="1">
          <reference field="4294967294" count="12">
            <x v="0"/>
            <x v="1"/>
            <x v="2"/>
            <x v="3"/>
            <x v="4"/>
            <x v="5"/>
            <x v="6"/>
            <x v="7"/>
            <x v="8"/>
            <x v="9"/>
            <x v="10"/>
            <x v="11"/>
          </reference>
        </references>
      </pivotArea>
    </format>
    <format dxfId="19">
      <pivotArea type="all" dataOnly="0" outline="0" fieldPosition="0"/>
    </format>
    <format dxfId="18">
      <pivotArea outline="0" collapsedLevelsAreSubtotals="1"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grandRow="1" outline="0" fieldPosition="0"/>
    </format>
    <format dxfId="14">
      <pivotArea dataOnly="0" labelOnly="1" fieldPosition="0">
        <references count="2">
          <reference field="2" count="1" selected="0">
            <x v="0"/>
          </reference>
          <reference field="3" count="9">
            <x v="1"/>
            <x v="5"/>
            <x v="6"/>
            <x v="9"/>
            <x v="11"/>
            <x v="13"/>
            <x v="15"/>
            <x v="16"/>
            <x v="17"/>
          </reference>
        </references>
      </pivotArea>
    </format>
    <format dxfId="13">
      <pivotArea dataOnly="0" labelOnly="1" fieldPosition="0">
        <references count="2">
          <reference field="2" count="1" selected="0">
            <x v="1"/>
          </reference>
          <reference field="3" count="9">
            <x v="0"/>
            <x v="2"/>
            <x v="3"/>
            <x v="4"/>
            <x v="7"/>
            <x v="8"/>
            <x v="10"/>
            <x v="12"/>
            <x v="14"/>
          </reference>
        </references>
      </pivotArea>
    </format>
    <format dxfId="12">
      <pivotArea dataOnly="0" labelOnly="1" outline="0" fieldPosition="0">
        <references count="1">
          <reference field="4294967294" count="12">
            <x v="0"/>
            <x v="1"/>
            <x v="2"/>
            <x v="3"/>
            <x v="4"/>
            <x v="5"/>
            <x v="6"/>
            <x v="7"/>
            <x v="8"/>
            <x v="9"/>
            <x v="10"/>
            <x v="11"/>
          </reference>
        </references>
      </pivotArea>
    </format>
    <format dxfId="11">
      <pivotArea collapsedLevelsAreSubtotals="1" fieldPosition="0">
        <references count="1">
          <reference field="2" count="1">
            <x v="0"/>
          </reference>
        </references>
      </pivotArea>
    </format>
    <format dxfId="10">
      <pivotArea collapsedLevelsAreSubtotals="1" fieldPosition="0">
        <references count="2">
          <reference field="2" count="1" selected="0">
            <x v="0"/>
          </reference>
          <reference field="3" count="9">
            <x v="1"/>
            <x v="5"/>
            <x v="6"/>
            <x v="9"/>
            <x v="11"/>
            <x v="13"/>
            <x v="15"/>
            <x v="16"/>
            <x v="17"/>
          </reference>
        </references>
      </pivotArea>
    </format>
    <format dxfId="9">
      <pivotArea dataOnly="0" labelOnly="1" fieldPosition="0">
        <references count="1">
          <reference field="2" count="1">
            <x v="0"/>
          </reference>
        </references>
      </pivotArea>
    </format>
    <format dxfId="8">
      <pivotArea dataOnly="0" labelOnly="1" fieldPosition="0">
        <references count="2">
          <reference field="2" count="1" selected="0">
            <x v="0"/>
          </reference>
          <reference field="3" count="9">
            <x v="1"/>
            <x v="5"/>
            <x v="6"/>
            <x v="9"/>
            <x v="11"/>
            <x v="13"/>
            <x v="15"/>
            <x v="16"/>
            <x v="17"/>
          </reference>
        </references>
      </pivotArea>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9">
            <x v="0"/>
            <x v="2"/>
            <x v="3"/>
            <x v="4"/>
            <x v="7"/>
            <x v="8"/>
            <x v="10"/>
            <x v="12"/>
            <x v="14"/>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9">
            <x v="0"/>
            <x v="2"/>
            <x v="3"/>
            <x v="4"/>
            <x v="7"/>
            <x v="8"/>
            <x v="10"/>
            <x v="12"/>
            <x v="14"/>
          </reference>
        </references>
      </pivotArea>
    </format>
    <format dxfId="3">
      <pivotArea collapsedLevelsAreSubtotals="1" fieldPosition="0">
        <references count="2">
          <reference field="2" count="1" selected="0">
            <x v="0"/>
          </reference>
          <reference field="3" count="1">
            <x v="19"/>
          </reference>
        </references>
      </pivotArea>
    </format>
    <format dxfId="2">
      <pivotArea dataOnly="0" labelOnly="1" fieldPosition="0">
        <references count="2">
          <reference field="2" count="1" selected="0">
            <x v="0"/>
          </reference>
          <reference field="3" count="1">
            <x v="19"/>
          </reference>
        </references>
      </pivotArea>
    </format>
    <format dxfId="1">
      <pivotArea collapsedLevelsAreSubtotals="1" fieldPosition="0">
        <references count="2">
          <reference field="2" count="1" selected="0">
            <x v="1"/>
          </reference>
          <reference field="3" count="1">
            <x v="18"/>
          </reference>
        </references>
      </pivotArea>
    </format>
    <format dxfId="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K26" sqref="K26"/>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9" t="s">
        <v>0</v>
      </c>
      <c r="B1" s="59"/>
      <c r="C1" s="59"/>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0" t="s">
        <v>118</v>
      </c>
      <c r="B3" s="60"/>
      <c r="C3" s="60"/>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1" t="s">
        <v>91</v>
      </c>
      <c r="B5" s="61"/>
      <c r="C5" s="61"/>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112</v>
      </c>
    </row>
    <row r="8" spans="1:18" ht="24" customHeight="1" x14ac:dyDescent="0.2">
      <c r="A8" s="57" t="s">
        <v>113</v>
      </c>
      <c r="B8" s="57"/>
      <c r="C8" s="25" t="s">
        <v>73</v>
      </c>
      <c r="D8" s="26">
        <f>AVERAGE(D13)</f>
        <v>0.96875</v>
      </c>
      <c r="E8" s="26">
        <f>AVERAGE(E13)</f>
        <v>1</v>
      </c>
      <c r="F8" s="26">
        <f>AVERAGE(F13)</f>
        <v>1</v>
      </c>
      <c r="G8" s="26">
        <f>AVERAGE(G13)</f>
        <v>1</v>
      </c>
      <c r="H8" s="26">
        <f>AVERAGE(H13)</f>
        <v>1</v>
      </c>
      <c r="I8" s="26">
        <f>AVERAGE(I13)</f>
        <v>1</v>
      </c>
      <c r="J8" s="26">
        <f>AVERAGE(J13)</f>
        <v>1</v>
      </c>
      <c r="K8" s="26">
        <f>AVERAGE(K13)</f>
        <v>1</v>
      </c>
      <c r="L8" s="26">
        <f>AVERAGE(L13)</f>
        <v>1</v>
      </c>
      <c r="M8" s="26">
        <f>AVERAGE(M13)</f>
        <v>1</v>
      </c>
      <c r="N8" s="26">
        <f>AVERAGE(N13)</f>
        <v>1</v>
      </c>
      <c r="O8" s="26">
        <f>AVERAGE(O13)</f>
        <v>1</v>
      </c>
      <c r="Q8" s="32">
        <f>AVERAGE(Q13)</f>
        <v>0.99738219895287961</v>
      </c>
      <c r="R8" s="5"/>
    </row>
    <row r="9" spans="1:18" ht="12.75" customHeight="1" outlineLevel="1" x14ac:dyDescent="0.2">
      <c r="A9" s="1"/>
      <c r="B9" s="1"/>
      <c r="C9" s="4" t="s">
        <v>74</v>
      </c>
      <c r="D9" s="10">
        <f>D14</f>
        <v>32</v>
      </c>
      <c r="E9" s="10">
        <f>E14</f>
        <v>28</v>
      </c>
      <c r="F9" s="10">
        <f>F14</f>
        <v>31</v>
      </c>
      <c r="G9" s="10">
        <f>G14</f>
        <v>32</v>
      </c>
      <c r="H9" s="10">
        <f>H14</f>
        <v>31</v>
      </c>
      <c r="I9" s="10">
        <f>I14</f>
        <v>30</v>
      </c>
      <c r="J9" s="10">
        <f>J14</f>
        <v>31</v>
      </c>
      <c r="K9" s="10">
        <f>K14</f>
        <v>31</v>
      </c>
      <c r="L9" s="10">
        <f>L14</f>
        <v>30</v>
      </c>
      <c r="M9" s="10">
        <f>M14</f>
        <v>31</v>
      </c>
      <c r="N9" s="10">
        <f>N14</f>
        <v>30</v>
      </c>
      <c r="O9" s="10">
        <f>O14</f>
        <v>45</v>
      </c>
      <c r="Q9" s="10">
        <f>Q14</f>
        <v>382</v>
      </c>
      <c r="R9" s="5"/>
    </row>
    <row r="10" spans="1:18" ht="12.75" customHeight="1" outlineLevel="1" x14ac:dyDescent="0.2">
      <c r="A10" s="1"/>
      <c r="B10" s="1"/>
      <c r="C10" s="4" t="s">
        <v>75</v>
      </c>
      <c r="D10" s="11">
        <f>AVERAGE(D15)</f>
        <v>0.96875</v>
      </c>
      <c r="E10" s="11">
        <f>AVERAGE(E15)</f>
        <v>1</v>
      </c>
      <c r="F10" s="11">
        <f>AVERAGE(F15)</f>
        <v>1</v>
      </c>
      <c r="G10" s="11">
        <f>AVERAGE(G15)</f>
        <v>0.96875</v>
      </c>
      <c r="H10" s="11">
        <f>AVERAGE(H15)</f>
        <v>1</v>
      </c>
      <c r="I10" s="11">
        <f>AVERAGE(I15)</f>
        <v>1</v>
      </c>
      <c r="J10" s="11">
        <f>AVERAGE(J15)</f>
        <v>1</v>
      </c>
      <c r="K10" s="11">
        <f>AVERAGE(K15)</f>
        <v>1</v>
      </c>
      <c r="L10" s="11">
        <f>AVERAGE(L15)</f>
        <v>1</v>
      </c>
      <c r="M10" s="11">
        <f>AVERAGE(M15)</f>
        <v>1</v>
      </c>
      <c r="N10" s="11">
        <f>AVERAGE(N15)</f>
        <v>1</v>
      </c>
      <c r="O10" s="11">
        <f>AVERAGE(O15)</f>
        <v>1</v>
      </c>
      <c r="Q10" s="11">
        <f>AVERAGE(Q15)</f>
        <v>0.99476439790575921</v>
      </c>
      <c r="R10" s="5"/>
    </row>
    <row r="11" spans="1:18" ht="12.75" customHeight="1" outlineLevel="1" x14ac:dyDescent="0.2">
      <c r="A11" s="1"/>
      <c r="B11" s="1"/>
      <c r="C11" s="4" t="s">
        <v>76</v>
      </c>
      <c r="D11" s="11">
        <f>AVERAGE(D16)</f>
        <v>3.125E-2</v>
      </c>
      <c r="E11" s="11">
        <f>AVERAGE(E16)</f>
        <v>0</v>
      </c>
      <c r="F11" s="11">
        <f>AVERAGE(F16)</f>
        <v>0</v>
      </c>
      <c r="G11" s="11">
        <f>AVERAGE(G16)</f>
        <v>3.125E-2</v>
      </c>
      <c r="H11" s="11">
        <f>AVERAGE(H16)</f>
        <v>0</v>
      </c>
      <c r="I11" s="11">
        <f>AVERAGE(I16)</f>
        <v>0</v>
      </c>
      <c r="J11" s="11">
        <f>AVERAGE(J16)</f>
        <v>0</v>
      </c>
      <c r="K11" s="11">
        <f>AVERAGE(K16)</f>
        <v>0</v>
      </c>
      <c r="L11" s="11">
        <f>AVERAGE(L16)</f>
        <v>0</v>
      </c>
      <c r="M11" s="11">
        <f>AVERAGE(M16)</f>
        <v>0</v>
      </c>
      <c r="N11" s="11">
        <f>AVERAGE(N16)</f>
        <v>0</v>
      </c>
      <c r="O11" s="11">
        <f>AVERAGE(O16)</f>
        <v>0</v>
      </c>
      <c r="Q11" s="11">
        <f>AVERAGE(Q16)</f>
        <v>5.235602094240838E-3</v>
      </c>
      <c r="R11" s="5"/>
    </row>
    <row r="12" spans="1:18" ht="12.75" customHeight="1" outlineLevel="1" x14ac:dyDescent="0.2">
      <c r="A12" s="1"/>
      <c r="B12" s="1"/>
      <c r="C12" s="4" t="s">
        <v>77</v>
      </c>
      <c r="D12" s="11">
        <f>AVERAGE(D17)</f>
        <v>3.125E-2</v>
      </c>
      <c r="E12" s="11">
        <f>AVERAGE(E17)</f>
        <v>0</v>
      </c>
      <c r="F12" s="11">
        <f>AVERAGE(F17)</f>
        <v>0</v>
      </c>
      <c r="G12" s="11">
        <f>AVERAGE(G17)</f>
        <v>0</v>
      </c>
      <c r="H12" s="11">
        <f>AVERAGE(H17)</f>
        <v>0</v>
      </c>
      <c r="I12" s="11">
        <f>AVERAGE(I17)</f>
        <v>0</v>
      </c>
      <c r="J12" s="11">
        <f>AVERAGE(J17)</f>
        <v>0</v>
      </c>
      <c r="K12" s="11">
        <f>AVERAGE(K17)</f>
        <v>0</v>
      </c>
      <c r="L12" s="11">
        <f>AVERAGE(L17)</f>
        <v>0</v>
      </c>
      <c r="M12" s="11">
        <f>AVERAGE(M17)</f>
        <v>0</v>
      </c>
      <c r="N12" s="11">
        <f>AVERAGE(N17)</f>
        <v>0</v>
      </c>
      <c r="O12" s="11">
        <f>AVERAGE(O17)</f>
        <v>0</v>
      </c>
      <c r="Q12" s="11">
        <f>AVERAGE(Q17)</f>
        <v>2.617801047120419E-3</v>
      </c>
      <c r="R12" s="5"/>
    </row>
    <row r="13" spans="1:18" x14ac:dyDescent="0.2">
      <c r="A13" s="30" t="s">
        <v>119</v>
      </c>
      <c r="B13" s="30" t="s">
        <v>120</v>
      </c>
      <c r="C13" s="31" t="s">
        <v>73</v>
      </c>
      <c r="D13" s="27">
        <v>0.96875</v>
      </c>
      <c r="E13" s="27">
        <v>1</v>
      </c>
      <c r="F13" s="27">
        <v>1</v>
      </c>
      <c r="G13" s="27">
        <v>1</v>
      </c>
      <c r="H13" s="27">
        <v>1</v>
      </c>
      <c r="I13" s="27">
        <v>1</v>
      </c>
      <c r="J13" s="27">
        <v>1</v>
      </c>
      <c r="K13" s="27">
        <v>1</v>
      </c>
      <c r="L13" s="27">
        <v>1</v>
      </c>
      <c r="M13" s="27">
        <v>1</v>
      </c>
      <c r="N13" s="27">
        <v>1</v>
      </c>
      <c r="O13" s="27">
        <v>1</v>
      </c>
      <c r="Q13" s="27">
        <v>0.99738219895287961</v>
      </c>
      <c r="R13" s="5"/>
    </row>
    <row r="14" spans="1:18" ht="12.75" customHeight="1" outlineLevel="1" x14ac:dyDescent="0.2">
      <c r="A14" s="1"/>
      <c r="B14" s="1"/>
      <c r="C14" s="4" t="s">
        <v>74</v>
      </c>
      <c r="D14" s="10">
        <v>32</v>
      </c>
      <c r="E14" s="10">
        <v>28</v>
      </c>
      <c r="F14" s="10">
        <v>31</v>
      </c>
      <c r="G14" s="10">
        <v>32</v>
      </c>
      <c r="H14" s="10">
        <v>31</v>
      </c>
      <c r="I14" s="10">
        <v>30</v>
      </c>
      <c r="J14" s="10">
        <v>31</v>
      </c>
      <c r="K14" s="10">
        <v>31</v>
      </c>
      <c r="L14" s="10">
        <v>30</v>
      </c>
      <c r="M14" s="10">
        <v>31</v>
      </c>
      <c r="N14" s="10">
        <v>30</v>
      </c>
      <c r="O14" s="10">
        <v>45</v>
      </c>
      <c r="Q14" s="10">
        <v>382</v>
      </c>
      <c r="R14" s="5"/>
    </row>
    <row r="15" spans="1:18" ht="12.75" customHeight="1" outlineLevel="1" x14ac:dyDescent="0.2">
      <c r="A15" s="1"/>
      <c r="B15" s="1"/>
      <c r="C15" s="4" t="s">
        <v>75</v>
      </c>
      <c r="D15" s="11">
        <v>0.96875</v>
      </c>
      <c r="E15" s="11">
        <v>1</v>
      </c>
      <c r="F15" s="11">
        <v>1</v>
      </c>
      <c r="G15" s="11">
        <v>0.96875</v>
      </c>
      <c r="H15" s="11">
        <v>1</v>
      </c>
      <c r="I15" s="11">
        <v>1</v>
      </c>
      <c r="J15" s="11">
        <v>1</v>
      </c>
      <c r="K15" s="11">
        <v>1</v>
      </c>
      <c r="L15" s="11">
        <v>1</v>
      </c>
      <c r="M15" s="11">
        <v>1</v>
      </c>
      <c r="N15" s="11">
        <v>1</v>
      </c>
      <c r="O15" s="11">
        <v>1</v>
      </c>
      <c r="Q15" s="11">
        <v>0.99476439790575921</v>
      </c>
      <c r="R15" s="5"/>
    </row>
    <row r="16" spans="1:18" ht="12.75" customHeight="1" outlineLevel="1" x14ac:dyDescent="0.2">
      <c r="A16" s="1"/>
      <c r="B16" s="1"/>
      <c r="C16" s="4" t="s">
        <v>76</v>
      </c>
      <c r="D16" s="11">
        <v>3.125E-2</v>
      </c>
      <c r="E16" s="11">
        <v>0</v>
      </c>
      <c r="F16" s="11">
        <v>0</v>
      </c>
      <c r="G16" s="11">
        <v>3.125E-2</v>
      </c>
      <c r="H16" s="11">
        <v>0</v>
      </c>
      <c r="I16" s="11">
        <v>0</v>
      </c>
      <c r="J16" s="11">
        <v>0</v>
      </c>
      <c r="K16" s="11">
        <v>0</v>
      </c>
      <c r="L16" s="11">
        <v>0</v>
      </c>
      <c r="M16" s="11">
        <v>0</v>
      </c>
      <c r="N16" s="11">
        <v>0</v>
      </c>
      <c r="O16" s="11">
        <v>0</v>
      </c>
      <c r="Q16" s="11">
        <v>5.235602094240838E-3</v>
      </c>
      <c r="R16" s="5"/>
    </row>
    <row r="17" spans="1:18" ht="12.75" customHeight="1" outlineLevel="1" x14ac:dyDescent="0.2">
      <c r="A17" s="1"/>
      <c r="B17" s="1"/>
      <c r="C17" s="4" t="s">
        <v>77</v>
      </c>
      <c r="D17" s="11">
        <v>3.125E-2</v>
      </c>
      <c r="E17" s="11">
        <v>0</v>
      </c>
      <c r="F17" s="11">
        <v>0</v>
      </c>
      <c r="G17" s="11">
        <v>0</v>
      </c>
      <c r="H17" s="11">
        <v>0</v>
      </c>
      <c r="I17" s="11">
        <v>0</v>
      </c>
      <c r="J17" s="11">
        <v>0</v>
      </c>
      <c r="K17" s="11">
        <v>0</v>
      </c>
      <c r="L17" s="11">
        <v>0</v>
      </c>
      <c r="M17" s="11">
        <v>0</v>
      </c>
      <c r="N17" s="11">
        <v>0</v>
      </c>
      <c r="O17" s="11">
        <v>0</v>
      </c>
      <c r="Q17" s="11">
        <v>2.617801047120419E-3</v>
      </c>
      <c r="R17" s="5"/>
    </row>
    <row r="19" spans="1:18" x14ac:dyDescent="0.2">
      <c r="A19" s="58" t="s">
        <v>90</v>
      </c>
      <c r="B19" s="58"/>
      <c r="C19" s="58"/>
    </row>
    <row r="20" spans="1:18" x14ac:dyDescent="0.2">
      <c r="A20" t="s">
        <v>111</v>
      </c>
    </row>
  </sheetData>
  <mergeCells count="6">
    <mergeCell ref="A19:C19"/>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26" activePane="bottomLeft" state="frozen"/>
      <selection activeCell="C8" sqref="C8"/>
      <selection pane="bottomLeft" activeCell="T50" sqref="T50"/>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9" t="str">
        <f>Operación!A1</f>
        <v>ESTADÍSTICA POR EMPRESA / AIR CARRIER STATISTICS</v>
      </c>
      <c r="B1" s="59"/>
      <c r="C1" s="59"/>
      <c r="D1" s="59"/>
      <c r="E1" s="59"/>
      <c r="F1" s="59"/>
      <c r="G1" s="59"/>
      <c r="M1" s="12"/>
      <c r="S1" s="12">
        <v>2018</v>
      </c>
    </row>
    <row r="2" spans="1:22" x14ac:dyDescent="0.2">
      <c r="A2" s="62" t="str">
        <f>Operación!A2</f>
        <v>ÍNDICE DE OPERACIONES / OPERATION INDEX</v>
      </c>
      <c r="B2" s="62"/>
      <c r="C2" s="62"/>
      <c r="D2" s="62"/>
      <c r="E2" s="62"/>
      <c r="F2" s="62"/>
      <c r="G2" s="62"/>
    </row>
    <row r="3" spans="1:22" ht="15" x14ac:dyDescent="0.25">
      <c r="A3" s="60" t="str">
        <f>Operación!A3</f>
        <v>AEROPUERTO DE NUEVO LAREDO</v>
      </c>
      <c r="B3" s="60"/>
      <c r="C3" s="60"/>
      <c r="D3" s="60"/>
      <c r="E3" s="60"/>
      <c r="F3" s="60"/>
      <c r="G3" s="60"/>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114</v>
      </c>
      <c r="V5" s="37" t="s">
        <v>95</v>
      </c>
    </row>
    <row r="6" spans="1:22" x14ac:dyDescent="0.2">
      <c r="A6" s="6" t="s">
        <v>3</v>
      </c>
      <c r="B6" s="36">
        <f>Operación!D8</f>
        <v>0.96875</v>
      </c>
      <c r="C6" s="36">
        <f>Operación!E8</f>
        <v>1</v>
      </c>
      <c r="D6" s="36">
        <f>Operación!F8</f>
        <v>1</v>
      </c>
      <c r="E6" s="36">
        <f>Operación!G8</f>
        <v>1</v>
      </c>
      <c r="F6" s="36">
        <f>Operación!H8</f>
        <v>1</v>
      </c>
      <c r="G6" s="36">
        <f>Operación!I8</f>
        <v>1</v>
      </c>
      <c r="H6" s="36">
        <f>Operación!J8</f>
        <v>1</v>
      </c>
      <c r="I6" s="36">
        <f>Operación!K8</f>
        <v>1</v>
      </c>
      <c r="J6" s="36">
        <f>Operación!L8</f>
        <v>1</v>
      </c>
      <c r="K6" s="36">
        <f>Operación!M8</f>
        <v>1</v>
      </c>
      <c r="L6" s="36">
        <f>Operación!N8</f>
        <v>1</v>
      </c>
      <c r="M6" s="36">
        <f>Operación!O8</f>
        <v>1</v>
      </c>
      <c r="N6" s="24"/>
      <c r="T6" s="13" t="str">
        <f>Operación!$B$13</f>
        <v>Aeroméxico 
Connect</v>
      </c>
      <c r="U6" s="36">
        <f>Operación!$Q$13</f>
        <v>0.99738219895287961</v>
      </c>
      <c r="V6" s="36">
        <f>Operación!$Q$15</f>
        <v>0.99476439790575921</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0.96875</v>
      </c>
      <c r="C45" s="36">
        <f>Operación!E10</f>
        <v>1</v>
      </c>
      <c r="D45" s="36">
        <f>Operación!F10</f>
        <v>1</v>
      </c>
      <c r="E45" s="36">
        <f>Operación!G10</f>
        <v>0.96875</v>
      </c>
      <c r="F45" s="36">
        <f>Operación!H10</f>
        <v>1</v>
      </c>
      <c r="G45" s="36">
        <f>Operación!I10</f>
        <v>1</v>
      </c>
      <c r="H45" s="36">
        <f>Operación!J10</f>
        <v>1</v>
      </c>
      <c r="I45" s="36">
        <f>Operación!K10</f>
        <v>1</v>
      </c>
      <c r="J45" s="36">
        <f>Operación!L10</f>
        <v>1</v>
      </c>
      <c r="K45" s="39">
        <f>Operación!M10</f>
        <v>1</v>
      </c>
      <c r="L45" s="39">
        <f>Operación!N10</f>
        <v>1</v>
      </c>
      <c r="M45" s="39">
        <f>Operación!O10</f>
        <v>1</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topLeftCell="A11" zoomScale="85" zoomScaleNormal="85" workbookViewId="0">
      <selection activeCell="H11" sqref="H11:I11"/>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380</v>
      </c>
    </row>
    <row r="4" spans="5:13" x14ac:dyDescent="0.25">
      <c r="H4" s="42" t="s">
        <v>97</v>
      </c>
      <c r="I4" s="43">
        <v>2</v>
      </c>
    </row>
    <row r="5" spans="5:13" x14ac:dyDescent="0.25">
      <c r="H5" s="44" t="s">
        <v>98</v>
      </c>
      <c r="I5" s="45">
        <v>1</v>
      </c>
    </row>
    <row r="6" spans="5:13" x14ac:dyDescent="0.25">
      <c r="H6" s="46" t="s">
        <v>117</v>
      </c>
      <c r="I6" s="47">
        <v>1</v>
      </c>
    </row>
    <row r="7" spans="5:13" x14ac:dyDescent="0.25">
      <c r="H7" s="46"/>
      <c r="I7" s="47"/>
    </row>
    <row r="8" spans="5:13" x14ac:dyDescent="0.25">
      <c r="H8" s="46"/>
      <c r="I8" s="47"/>
    </row>
    <row r="9" spans="5:13" x14ac:dyDescent="0.25">
      <c r="H9" s="48" t="s">
        <v>99</v>
      </c>
      <c r="I9" s="49">
        <v>1</v>
      </c>
    </row>
    <row r="10" spans="5:13" x14ac:dyDescent="0.25">
      <c r="H10" s="50" t="s">
        <v>121</v>
      </c>
      <c r="I10" s="51">
        <v>1</v>
      </c>
    </row>
    <row r="13" spans="5:13" ht="18.75" x14ac:dyDescent="0.3">
      <c r="E13" s="63" t="str">
        <f>"Porcentaje de operaciones Ene-Dic en el "&amp;PROPER(Operación!A3)</f>
        <v>Porcentaje de operaciones Ene-Dic en el Aeropuerto De Nuevo Laredo</v>
      </c>
      <c r="F13" s="63"/>
      <c r="G13" s="63"/>
      <c r="H13" s="63"/>
      <c r="I13" s="63"/>
      <c r="J13" s="63"/>
      <c r="K13" s="63"/>
      <c r="L13" s="63"/>
      <c r="M13" s="63"/>
    </row>
    <row r="14" spans="5:13" ht="18.75" x14ac:dyDescent="0.3">
      <c r="E14" s="63">
        <v>2018</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D14" sqref="D14"/>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108</v>
      </c>
      <c r="J4" s="15" t="s">
        <v>60</v>
      </c>
      <c r="K4" s="15" t="s">
        <v>61</v>
      </c>
      <c r="L4" s="15" t="s">
        <v>62</v>
      </c>
      <c r="M4" s="15" t="s">
        <v>109</v>
      </c>
    </row>
    <row r="5" spans="1:13" x14ac:dyDescent="0.25">
      <c r="A5" s="18" t="s">
        <v>63</v>
      </c>
      <c r="B5" s="19">
        <v>6</v>
      </c>
      <c r="C5" s="19">
        <v>8</v>
      </c>
      <c r="D5" s="19">
        <v>8</v>
      </c>
      <c r="E5" s="19">
        <v>34</v>
      </c>
      <c r="F5" s="19">
        <v>24</v>
      </c>
      <c r="G5" s="19">
        <v>14</v>
      </c>
      <c r="H5" s="19">
        <v>9</v>
      </c>
      <c r="I5" s="19">
        <v>1</v>
      </c>
      <c r="J5" s="19">
        <v>5</v>
      </c>
      <c r="K5" s="19">
        <v>18</v>
      </c>
      <c r="L5" s="19">
        <v>22</v>
      </c>
      <c r="M5" s="19">
        <v>23</v>
      </c>
    </row>
    <row r="6" spans="1:13" x14ac:dyDescent="0.25">
      <c r="A6" s="20" t="s">
        <v>66</v>
      </c>
      <c r="B6" s="19">
        <v>6</v>
      </c>
      <c r="C6" s="19">
        <v>8</v>
      </c>
      <c r="D6" s="19">
        <v>8</v>
      </c>
      <c r="E6" s="19">
        <v>34</v>
      </c>
      <c r="F6" s="19">
        <v>24</v>
      </c>
      <c r="G6" s="19">
        <v>14</v>
      </c>
      <c r="H6" s="19">
        <v>9</v>
      </c>
      <c r="I6" s="19">
        <v>1</v>
      </c>
      <c r="J6" s="19">
        <v>5</v>
      </c>
      <c r="K6" s="19">
        <v>18</v>
      </c>
      <c r="L6" s="19">
        <v>22</v>
      </c>
      <c r="M6" s="19">
        <v>23</v>
      </c>
    </row>
    <row r="7" spans="1:13" x14ac:dyDescent="0.25">
      <c r="A7" s="20" t="s">
        <v>67</v>
      </c>
      <c r="B7" s="19">
        <v>0</v>
      </c>
      <c r="C7" s="19">
        <v>0</v>
      </c>
      <c r="D7" s="19">
        <v>0</v>
      </c>
      <c r="E7" s="19">
        <v>0</v>
      </c>
      <c r="F7" s="19">
        <v>0</v>
      </c>
      <c r="G7" s="19">
        <v>0</v>
      </c>
      <c r="H7" s="19">
        <v>0</v>
      </c>
      <c r="I7" s="19">
        <v>0</v>
      </c>
      <c r="J7" s="19">
        <v>0</v>
      </c>
      <c r="K7" s="19">
        <v>0</v>
      </c>
      <c r="L7" s="19">
        <v>0</v>
      </c>
      <c r="M7" s="19">
        <v>0</v>
      </c>
    </row>
    <row r="8" spans="1:13" x14ac:dyDescent="0.25">
      <c r="A8" s="20" t="s">
        <v>115</v>
      </c>
      <c r="B8" s="19">
        <v>0</v>
      </c>
      <c r="C8" s="19">
        <v>0</v>
      </c>
      <c r="D8" s="19">
        <v>0</v>
      </c>
      <c r="E8" s="19">
        <v>0</v>
      </c>
      <c r="F8" s="19">
        <v>0</v>
      </c>
      <c r="G8" s="19">
        <v>0</v>
      </c>
      <c r="H8" s="19">
        <v>0</v>
      </c>
      <c r="I8" s="19">
        <v>0</v>
      </c>
      <c r="J8" s="19">
        <v>0</v>
      </c>
      <c r="K8" s="19">
        <v>0</v>
      </c>
      <c r="L8" s="19">
        <v>0</v>
      </c>
      <c r="M8" s="19">
        <v>0</v>
      </c>
    </row>
    <row r="9" spans="1:13" x14ac:dyDescent="0.25">
      <c r="A9" s="20" t="s">
        <v>103</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104</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106</v>
      </c>
      <c r="B13" s="19">
        <v>0</v>
      </c>
      <c r="C13" s="19">
        <v>0</v>
      </c>
      <c r="D13" s="19">
        <v>0</v>
      </c>
      <c r="E13" s="19">
        <v>0</v>
      </c>
      <c r="F13" s="19">
        <v>0</v>
      </c>
      <c r="G13" s="19">
        <v>0</v>
      </c>
      <c r="H13" s="19">
        <v>0</v>
      </c>
      <c r="I13" s="19">
        <v>0</v>
      </c>
      <c r="J13" s="19">
        <v>0</v>
      </c>
      <c r="K13" s="19">
        <v>0</v>
      </c>
      <c r="L13" s="19">
        <v>0</v>
      </c>
      <c r="M13" s="19">
        <v>0</v>
      </c>
    </row>
    <row r="14" spans="1:13" x14ac:dyDescent="0.25">
      <c r="A14" s="20" t="s">
        <v>101</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0</v>
      </c>
      <c r="D15" s="19">
        <v>0</v>
      </c>
      <c r="E15" s="19">
        <v>0</v>
      </c>
      <c r="F15" s="19">
        <v>0</v>
      </c>
      <c r="G15" s="19">
        <v>0</v>
      </c>
      <c r="H15" s="19">
        <v>0</v>
      </c>
      <c r="I15" s="19">
        <v>0</v>
      </c>
      <c r="J15" s="19">
        <v>0</v>
      </c>
      <c r="K15" s="19">
        <v>0</v>
      </c>
      <c r="L15" s="19">
        <v>0</v>
      </c>
      <c r="M15" s="19">
        <v>0</v>
      </c>
    </row>
    <row r="16" spans="1:13" x14ac:dyDescent="0.25">
      <c r="A16" s="21" t="s">
        <v>47</v>
      </c>
      <c r="B16" s="22">
        <v>4</v>
      </c>
      <c r="C16" s="22">
        <v>0</v>
      </c>
      <c r="D16" s="22">
        <v>0</v>
      </c>
      <c r="E16" s="22">
        <v>0</v>
      </c>
      <c r="F16" s="22">
        <v>0</v>
      </c>
      <c r="G16" s="22">
        <v>0</v>
      </c>
      <c r="H16" s="22">
        <v>0</v>
      </c>
      <c r="I16" s="22">
        <v>0</v>
      </c>
      <c r="J16" s="22">
        <v>0</v>
      </c>
      <c r="K16" s="22">
        <v>0</v>
      </c>
      <c r="L16" s="22">
        <v>0</v>
      </c>
      <c r="M16" s="22">
        <v>0</v>
      </c>
    </row>
    <row r="17" spans="1:13" x14ac:dyDescent="0.25">
      <c r="A17" s="23" t="s">
        <v>49</v>
      </c>
      <c r="B17" s="22">
        <v>4</v>
      </c>
      <c r="C17" s="22">
        <v>0</v>
      </c>
      <c r="D17" s="22">
        <v>0</v>
      </c>
      <c r="E17" s="22">
        <v>0</v>
      </c>
      <c r="F17" s="22">
        <v>0</v>
      </c>
      <c r="G17" s="22">
        <v>0</v>
      </c>
      <c r="H17" s="22">
        <v>0</v>
      </c>
      <c r="I17" s="22">
        <v>0</v>
      </c>
      <c r="J17" s="22">
        <v>0</v>
      </c>
      <c r="K17" s="22">
        <v>0</v>
      </c>
      <c r="L17" s="22">
        <v>0</v>
      </c>
      <c r="M17" s="22">
        <v>0</v>
      </c>
    </row>
    <row r="18" spans="1:13" x14ac:dyDescent="0.25">
      <c r="A18" s="23" t="s">
        <v>105</v>
      </c>
      <c r="B18" s="22">
        <v>0</v>
      </c>
      <c r="C18" s="22">
        <v>0</v>
      </c>
      <c r="D18" s="22">
        <v>0</v>
      </c>
      <c r="E18" s="22">
        <v>0</v>
      </c>
      <c r="F18" s="22">
        <v>0</v>
      </c>
      <c r="G18" s="22">
        <v>0</v>
      </c>
      <c r="H18" s="22">
        <v>0</v>
      </c>
      <c r="I18" s="22">
        <v>0</v>
      </c>
      <c r="J18" s="22">
        <v>0</v>
      </c>
      <c r="K18" s="22">
        <v>0</v>
      </c>
      <c r="L18" s="22">
        <v>0</v>
      </c>
      <c r="M18" s="22">
        <v>0</v>
      </c>
    </row>
    <row r="19" spans="1:13" x14ac:dyDescent="0.25">
      <c r="A19" s="23" t="s">
        <v>116</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107</v>
      </c>
      <c r="B23" s="22">
        <v>0</v>
      </c>
      <c r="C23" s="22">
        <v>0</v>
      </c>
      <c r="D23" s="22">
        <v>0</v>
      </c>
      <c r="E23" s="22">
        <v>0</v>
      </c>
      <c r="F23" s="22">
        <v>0</v>
      </c>
      <c r="G23" s="22">
        <v>0</v>
      </c>
      <c r="H23" s="22">
        <v>0</v>
      </c>
      <c r="I23" s="22">
        <v>0</v>
      </c>
      <c r="J23" s="22">
        <v>0</v>
      </c>
      <c r="K23" s="22">
        <v>0</v>
      </c>
      <c r="L23" s="22">
        <v>0</v>
      </c>
      <c r="M23" s="22">
        <v>0</v>
      </c>
    </row>
    <row r="24" spans="1:13" x14ac:dyDescent="0.25">
      <c r="A24" s="23" t="s">
        <v>102</v>
      </c>
      <c r="B24" s="22">
        <v>0</v>
      </c>
      <c r="C24" s="22">
        <v>0</v>
      </c>
      <c r="D24" s="22">
        <v>0</v>
      </c>
      <c r="E24" s="22">
        <v>0</v>
      </c>
      <c r="F24" s="22">
        <v>0</v>
      </c>
      <c r="G24" s="22">
        <v>0</v>
      </c>
      <c r="H24" s="22">
        <v>0</v>
      </c>
      <c r="I24" s="22">
        <v>0</v>
      </c>
      <c r="J24" s="22">
        <v>0</v>
      </c>
      <c r="K24" s="22">
        <v>0</v>
      </c>
      <c r="L24" s="22">
        <v>0</v>
      </c>
      <c r="M24" s="22">
        <v>0</v>
      </c>
    </row>
    <row r="25" spans="1:13" x14ac:dyDescent="0.25">
      <c r="A25" s="23" t="s">
        <v>100</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10</v>
      </c>
      <c r="C27" s="17">
        <v>8</v>
      </c>
      <c r="D27" s="17">
        <v>8</v>
      </c>
      <c r="E27" s="17">
        <v>34</v>
      </c>
      <c r="F27" s="17">
        <v>24</v>
      </c>
      <c r="G27" s="17">
        <v>14</v>
      </c>
      <c r="H27" s="17">
        <v>9</v>
      </c>
      <c r="I27" s="17">
        <v>1</v>
      </c>
      <c r="J27" s="17">
        <v>5</v>
      </c>
      <c r="K27" s="17">
        <v>18</v>
      </c>
      <c r="L27" s="17">
        <v>22</v>
      </c>
      <c r="M27" s="17">
        <v>23</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110</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2019-03-27T17:06:16Z</dcterms:modified>
</cp:coreProperties>
</file>