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63656B02-2B59-4AB4-B1F1-44E0EE7B7C1B}"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Notas" sheetId="17" r:id="rId4"/>
  </sheets>
  <definedNames>
    <definedName name="_xlnm._FilterDatabase" localSheetId="0" hidden="1">Operación!#REF!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23" l="1"/>
  <c r="O9" i="23"/>
  <c r="N9" i="23"/>
  <c r="M9" i="23"/>
  <c r="L9" i="23"/>
  <c r="K9" i="23"/>
  <c r="J9" i="23"/>
  <c r="I9" i="23"/>
  <c r="H9" i="23"/>
  <c r="G9" i="23"/>
  <c r="F9" i="23"/>
  <c r="E9" i="23"/>
  <c r="D9"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6" i="29"/>
  <c r="U6" i="29"/>
  <c r="V6" i="29"/>
  <c r="T7" i="29"/>
  <c r="U7" i="29"/>
  <c r="V7" i="29"/>
  <c r="T8" i="29"/>
  <c r="U8" i="29"/>
  <c r="V8"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<sst xmlns="http://schemas.openxmlformats.org/spreadsheetml/2006/main" count="126" uniqueCount="86">
  <si>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</si>
  <si>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</si>
  <si>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</si>
  <si>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</si>
  <si>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</si>
  <si>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</si>
  <si>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</si>
  <si>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</si>
  <si>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</si>
  <si>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</si>
  <si>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</si>
  <si>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</si>
  <si>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</si>
  <si>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</si>
  <si>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</si>
  <si>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</si>
  <si>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</si>
  <si>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</si>
  <si>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</si>
  <si>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</si>
  <si>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</si>
  <si>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</si>
  <si>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</si>
  <si>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</si>
  <si>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</si>
  <si>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</si>
  <si>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</si>
  <si>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</si>
  <si>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</si>
  <si>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</si>
  <si>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</si>
  <si>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</si>
  <si>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</si>
  <si>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</si>
  <si>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</si>
  <si>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</si>
  <si>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</si>
  <si>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</si>
  <si>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</si>
  <si>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</si>
  <si>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</si>
  <si>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</si>
  <si>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</si>
  <si>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</si>
  <si>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</si>
  <si>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</si>
  <si>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</si>
  <si>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</si>
  <si>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</si>
  <si>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</si>
  <si>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</si>
  <si>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</si>
  <si>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</si>
  <si>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</si>
  <si>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</si>
  <si>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</si>
  <si>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</si>
  <si>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</si>
  <si>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</si>
  <si>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</si>
  <si>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</si>
  <si>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</si>
  <si>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</si>
  <si>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</si>
  <si>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</si>
  <si>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</si>
  <si>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</si>
  <si>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</si>
  <si>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</si>
  <si>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</si>
  <si>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</si>
  <si>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</si>
  <si>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</si>
  <si>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No Imputables</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</si>
  <si>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</si>
  <si>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</si>
  <si>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</si>
  <si>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</si>
  <si>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</si>
  <si>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CFV</t>
  </si>
  <si>
    <t>Aéreo Calafia</t>
  </si>
  <si>
    <t>SLI</t>
  </si>
  <si>
    <t>Aeroméxico 
Connect</t>
  </si>
  <si>
    <t>VOI</t>
  </si>
  <si>
    <t>Volaris</t>
  </si>
  <si>
    <t>AEROPUERTO DE LOS MOCHIS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</si>
</sst>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quot;€&quot;_-;\-* #,##0.00\ &quot;€&quot;_-;_-* &quot;-&quot;??\ &quot;€&quot;_-;_-@_-"/>
    <numFmt numFmtId="166" formatCode="0.0%"/>
    <numFmt numFmtId="167" formatCode="_-[$€-2]* #,##0.00_-;\-[$€-2]* #,##0.00_-;_-[$€-2]* &quot;-&quot;??_-"/>
    <numFmt numFmtId="168" formatCode="#,##0_ ;\-#,##0\ "/>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color theme="0"/>
      <name val="Calibri"/>
      <family val="2"/>
      <scheme val="minor"/>
    </font>
    <font>
      <b/>
      <sz val="14"/>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48">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34" fillId="0" borderId="0" xfId="0" applyFont="1"/>
    <xf numFmtId="3" fontId="32" fillId="24" borderId="10" xfId="0" applyNumberFormat="1" applyFont="1" applyFill="1" applyBorder="1" applyAlignment="1">
      <alignment vertical="center" wrapText="1"/>
    </xf>
    <xf numFmtId="166" fontId="32" fillId="24" borderId="10" xfId="96" applyNumberFormat="1" applyFont="1" applyFill="1" applyBorder="1" applyAlignment="1">
      <alignment horizontal="center" vertical="center"/>
    </xf>
    <xf numFmtId="166" fontId="0" fillId="25" borderId="10" xfId="44" applyNumberFormat="1" applyFont="1" applyFill="1" applyBorder="1"/>
    <xf numFmtId="0" fontId="32" fillId="26" borderId="10" xfId="0" applyFont="1" applyFill="1" applyBorder="1" applyAlignment="1">
      <alignment horizontal="center" vertical="center"/>
    </xf>
    <xf numFmtId="0" fontId="32" fillId="26" borderId="10" xfId="0" applyFont="1" applyFill="1" applyBorder="1" applyAlignment="1">
      <alignment horizontal="center" vertical="center" wrapText="1"/>
    </xf>
    <xf numFmtId="0" fontId="0" fillId="25" borderId="10" xfId="0" applyFill="1" applyBorder="1"/>
    <xf numFmtId="3" fontId="0" fillId="25" borderId="10" xfId="0" applyNumberFormat="1" applyFill="1" applyBorder="1"/>
    <xf numFmtId="166" fontId="32" fillId="24" borderId="10" xfId="96" applyNumberFormat="1" applyFont="1" applyFill="1" applyBorder="1" applyAlignment="1">
      <alignment vertical="center"/>
    </xf>
    <xf numFmtId="0" fontId="8" fillId="0" borderId="0" xfId="81" applyFill="1" applyBorder="1" applyAlignment="1">
      <alignment vertical="center" wrapText="1"/>
    </xf>
    <xf numFmtId="0" fontId="32" fillId="24" borderId="0" xfId="81" applyFont="1" applyFill="1" applyBorder="1" applyAlignment="1">
      <alignment horizontal="center" vertical="center" wrapText="1"/>
    </xf>
    <xf numFmtId="0" fontId="8" fillId="25" borderId="0" xfId="81" applyFill="1" applyBorder="1" applyAlignment="1">
      <alignment vertical="center" wrapText="1"/>
    </xf>
    <xf numFmtId="166" fontId="0" fillId="0" borderId="10" xfId="96" applyNumberFormat="1" applyFont="1" applyBorder="1" applyAlignment="1">
      <alignment horizontal="center"/>
    </xf>
    <xf numFmtId="0" fontId="32" fillId="26" borderId="11" xfId="0" applyFont="1" applyFill="1" applyBorder="1" applyAlignment="1">
      <alignment horizontal="center" vertical="center" wrapText="1"/>
    </xf>
    <xf numFmtId="0" fontId="32" fillId="26" borderId="11" xfId="0" applyFont="1" applyFill="1" applyBorder="1" applyAlignment="1">
      <alignment horizontal="center" vertical="center"/>
    </xf>
    <xf numFmtId="9" fontId="0" fillId="0" borderId="12" xfId="96" applyFont="1" applyBorder="1" applyAlignment="1">
      <alignment horizontal="center"/>
    </xf>
    <xf numFmtId="0" fontId="34" fillId="26" borderId="10" xfId="0" applyFont="1" applyFill="1" applyBorder="1" applyAlignment="1">
      <alignment vertical="center" wrapText="1"/>
    </xf>
    <xf numFmtId="0" fontId="1" fillId="0" borderId="0" xfId="105"/>
    <xf numFmtId="0" fontId="2" fillId="25" borderId="10" xfId="102" applyFont="1" applyFill="1" applyBorder="1"/>
    <xf numFmtId="168" fontId="0" fillId="25" borderId="10" xfId="103" applyNumberFormat="1" applyFont="1" applyFill="1" applyBorder="1" applyAlignment="1">
      <alignment horizontal="center"/>
    </xf>
    <xf numFmtId="0" fontId="52" fillId="27" borderId="10" xfId="102" applyFont="1" applyFill="1" applyBorder="1"/>
    <xf numFmtId="168" fontId="34" fillId="27" borderId="10" xfId="103" applyNumberFormat="1" applyFont="1" applyFill="1" applyBorder="1" applyAlignment="1">
      <alignment horizontal="center"/>
    </xf>
    <xf numFmtId="0" fontId="52" fillId="28" borderId="10" xfId="102" applyFont="1" applyFill="1" applyBorder="1"/>
    <xf numFmtId="168" fontId="34" fillId="28" borderId="10" xfId="103" applyNumberFormat="1" applyFont="1" applyFill="1" applyBorder="1" applyAlignment="1">
      <alignment horizontal="center"/>
    </xf>
    <xf numFmtId="0" fontId="52" fillId="24" borderId="10" xfId="102" applyFont="1" applyFill="1" applyBorder="1"/>
    <xf numFmtId="168" fontId="34" fillId="24" borderId="10" xfId="103" applyNumberFormat="1" applyFont="1" applyFill="1" applyBorder="1" applyAlignment="1">
      <alignment horizontal="center"/>
    </xf>
    <xf numFmtId="0" fontId="9" fillId="0" borderId="0" xfId="0" applyFont="1" applyAlignment="1"/>
    <xf numFmtId="0" fontId="32" fillId="24"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3"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1</c:v>
                </c:pt>
                <c:pt idx="1">
                  <c:v>1</c:v>
                </c:pt>
                <c:pt idx="2">
                  <c:v>1</c:v>
                </c:pt>
                <c:pt idx="3">
                  <c:v>1</c:v>
                </c:pt>
                <c:pt idx="4">
                  <c:v>1</c:v>
                </c:pt>
                <c:pt idx="5">
                  <c:v>1</c:v>
                </c:pt>
                <c:pt idx="6">
                  <c:v>1</c:v>
                </c:pt>
                <c:pt idx="7">
                  <c:v>1</c:v>
                </c:pt>
                <c:pt idx="8">
                  <c:v>1</c:v>
                </c:pt>
                <c:pt idx="9" formatCode="0%">
                  <c:v>1</c:v>
                </c:pt>
                <c:pt idx="10" formatCode="0%">
                  <c:v>1</c:v>
                </c:pt>
                <c:pt idx="11" formatCode="0%">
                  <c:v>1</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Gráficos!$T$6:$T$8</c:f>
              <c:strCache>
                <c:ptCount val="3"/>
                <c:pt idx="0">
                  <c:v>Aéreo Calafia</c:v>
                </c:pt>
                <c:pt idx="1">
                  <c:v>Aeroméxico 
Connect</c:v>
                </c:pt>
                <c:pt idx="2">
                  <c:v>Volaris</c:v>
                </c:pt>
              </c:strCache>
            </c:strRef>
          </c:cat>
          <c:val>
            <c:numRef>
              <c:f>Gráficos!$U$6:$U$8</c:f>
              <c:numCache>
                <c:formatCode>0.0%</c:formatCode>
                <c:ptCount val="3"/>
                <c:pt idx="0">
                  <c:v>1</c:v>
                </c:pt>
                <c:pt idx="1">
                  <c:v>1</c:v>
                </c:pt>
                <c:pt idx="2">
                  <c:v>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Gráficos!$T$6:$T$8</c:f>
              <c:strCache>
                <c:ptCount val="3"/>
                <c:pt idx="0">
                  <c:v>Aéreo Calafia</c:v>
                </c:pt>
                <c:pt idx="1">
                  <c:v>Aeroméxico 
Connect</c:v>
                </c:pt>
                <c:pt idx="2">
                  <c:v>Volaris</c:v>
                </c:pt>
              </c:strCache>
            </c:strRef>
          </c:cat>
          <c:val>
            <c:numRef>
              <c:f>Gráficos!$V$6:$V$8</c:f>
              <c:numCache>
                <c:formatCode>0.0%</c:formatCode>
                <c:ptCount val="3"/>
                <c:pt idx="0">
                  <c:v>1</c:v>
                </c:pt>
                <c:pt idx="1">
                  <c:v>1</c:v>
                </c:pt>
                <c:pt idx="2">
                  <c:v>1</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layout>
                <c:manualLayout>
                  <c:x val="2.4195426216026078E-2"/>
                  <c:y val="-0.4851439132684276"/>
                </c:manualLayout>
              </c:layout>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D34-45CA-ACD4-D9969CD543DB}"/>
                </c:ext>
              </c:extLst>
            </c:dLbl>
            <c:dLbl>
              <c:idx val="1"/>
              <c:delete val="1"/>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2"/>
              <c:delete val="1"/>
              <c:extLst>
                <c:ext xmlns:c15="http://schemas.microsoft.com/office/drawing/2012/chart" uri="{CE6537A1-D6FC-4f65-9D91-7224C49458BB}"/>
                <c:ext xmlns:c16="http://schemas.microsoft.com/office/drawing/2014/chart" uri="{C3380CC4-5D6E-409C-BE32-E72D297353CC}">
                  <c16:uniqueId val="{00000005-BD34-45CA-ACD4-D9969CD543DB}"/>
                </c:ext>
              </c:extLst>
            </c:dLbl>
            <c:dLbl>
              <c:idx val="3"/>
              <c:delete val="1"/>
              <c:extLst>
                <c:ext xmlns:c15="http://schemas.microsoft.com/office/drawing/2012/chart" uri="{CE6537A1-D6FC-4f65-9D91-7224C49458BB}"/>
                <c:ext xmlns:c16="http://schemas.microsoft.com/office/drawing/2014/chart" uri="{C3380CC4-5D6E-409C-BE32-E72D297353CC}">
                  <c16:uniqueId val="{00000007-BD34-45CA-ACD4-D9969CD543DB}"/>
                </c:ext>
              </c:extLst>
            </c:dLbl>
            <c:dLbl>
              <c:idx val="4"/>
              <c:delete val="1"/>
              <c:extLst>
                <c:ext xmlns:c15="http://schemas.microsoft.com/office/drawing/2012/chart" uri="{CE6537A1-D6FC-4f65-9D91-7224C49458BB}"/>
                <c:ext xmlns:c16="http://schemas.microsoft.com/office/drawing/2014/chart" uri="{C3380CC4-5D6E-409C-BE32-E72D297353CC}">
                  <c16:uniqueId val="{00000009-BD34-45CA-ACD4-D9969CD543DB}"/>
                </c:ext>
              </c:extLst>
            </c:dLbl>
            <c:dLbl>
              <c:idx val="5"/>
              <c:delete val="1"/>
              <c:extLst>
                <c:ext xmlns:c15="http://schemas.microsoft.com/office/drawing/2012/chart" uri="{CE6537A1-D6FC-4f65-9D91-7224C49458BB}"/>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2"/>
                <c:pt idx="0">
                  <c:v>Operaciones Realizadas</c:v>
                </c:pt>
                <c:pt idx="1">
                  <c:v>No Imputables</c:v>
                </c:pt>
              </c:strCache>
            </c:strRef>
          </c:cat>
          <c:val>
            <c:numRef>
              <c:f>('Graficas Cancelaciones'!$I$3,'Graficas Cancelaciones'!$I$6:$I$8,'Graficas Cancelaciones'!$I$10:$I$11)</c:f>
              <c:numCache>
                <c:formatCode>#,##0_ ;\-#,##0\ </c:formatCode>
                <c:ptCount val="6"/>
                <c:pt idx="0">
                  <c:v>4010</c:v>
                </c:pt>
                <c:pt idx="1">
                  <c:v>0</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J29" sqref="J29"/>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43" t="s">
        <v>0</v>
      </c>
      <c r="B1" s="43"/>
      <c r="C1" s="43"/>
      <c r="D1" s="2"/>
      <c r="E1" s="2"/>
      <c r="F1" s="12"/>
      <c r="G1" s="2"/>
      <c r="H1" s="2"/>
      <c r="I1" s="2"/>
      <c r="J1" s="2"/>
      <c r="K1" s="2"/>
      <c r="L1" s="2"/>
      <c r="M1" s="2"/>
      <c r="N1" s="2"/>
      <c r="O1" s="2"/>
      <c r="Q1" s="12">
        <v>2018</v>
      </c>
    </row>
    <row r="2" spans="1:18" x14ac:dyDescent="0.2">
      <c r="A2" s="3" t="s">
        <v>66</v>
      </c>
      <c r="B2" s="2"/>
      <c r="C2" s="2"/>
      <c r="D2" s="2"/>
      <c r="E2" s="2"/>
      <c r="F2" s="2"/>
      <c r="G2" s="2"/>
      <c r="H2" s="2"/>
      <c r="I2" s="2"/>
      <c r="J2" s="2"/>
      <c r="K2" s="2"/>
      <c r="L2" s="2"/>
      <c r="M2" s="2"/>
      <c r="N2" s="2"/>
      <c r="O2" s="2"/>
    </row>
    <row r="3" spans="1:18" ht="15" x14ac:dyDescent="0.25">
      <c r="A3" s="44" t="s">
        <v>85</v>
      </c>
      <c r="B3" s="44"/>
      <c r="C3" s="44"/>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45" t="s">
        <v>65</v>
      </c>
      <c r="B5" s="45"/>
      <c r="C5" s="45"/>
      <c r="D5" s="2"/>
      <c r="E5" s="2"/>
      <c r="F5" s="2"/>
      <c r="G5" s="2"/>
      <c r="H5" s="2"/>
      <c r="I5" s="2"/>
      <c r="J5" s="2"/>
      <c r="K5" s="2"/>
      <c r="L5" s="2"/>
      <c r="M5" s="2"/>
      <c r="N5" s="2"/>
      <c r="O5" s="2"/>
    </row>
    <row r="6" spans="1:18" ht="12.75" customHeight="1" x14ac:dyDescent="0.2">
      <c r="A6" s="40" t="s">
        <v>5</v>
      </c>
      <c r="B6" s="40"/>
      <c r="C6" s="40"/>
      <c r="D6" s="2"/>
      <c r="E6" s="2"/>
      <c r="F6" s="2"/>
      <c r="G6" s="2"/>
      <c r="H6" s="2"/>
      <c r="I6" s="2"/>
      <c r="J6" s="2"/>
      <c r="K6" s="2"/>
      <c r="L6" s="2"/>
      <c r="M6" s="2"/>
      <c r="N6" s="2"/>
      <c r="O6" s="2"/>
    </row>
    <row r="7" spans="1:18" ht="30" customHeight="1" x14ac:dyDescent="0.2">
      <c r="A7" s="18" t="s">
        <v>2</v>
      </c>
      <c r="B7" s="18" t="s">
        <v>1</v>
      </c>
      <c r="C7" s="19"/>
      <c r="D7" s="19" t="s">
        <v>52</v>
      </c>
      <c r="E7" s="19" t="s">
        <v>53</v>
      </c>
      <c r="F7" s="19" t="s">
        <v>54</v>
      </c>
      <c r="G7" s="19" t="s">
        <v>55</v>
      </c>
      <c r="H7" s="19" t="s">
        <v>56</v>
      </c>
      <c r="I7" s="19" t="s">
        <v>57</v>
      </c>
      <c r="J7" s="19" t="s">
        <v>58</v>
      </c>
      <c r="K7" s="19" t="s">
        <v>59</v>
      </c>
      <c r="L7" s="19" t="s">
        <v>60</v>
      </c>
      <c r="M7" s="19" t="s">
        <v>61</v>
      </c>
      <c r="N7" s="19" t="s">
        <v>62</v>
      </c>
      <c r="O7" s="19" t="s">
        <v>63</v>
      </c>
      <c r="Q7" s="19" t="s">
        <v>76</v>
      </c>
    </row>
    <row r="8" spans="1:18" ht="24" customHeight="1" x14ac:dyDescent="0.2">
      <c r="A8" s="41" t="s">
        <v>77</v>
      </c>
      <c r="B8" s="41"/>
      <c r="C8" s="15" t="s">
        <v>47</v>
      </c>
      <c r="D8" s="16">
        <f>AVERAGE(D13,D18,D23)</f>
        <v>1</v>
      </c>
      <c r="E8" s="16">
        <f>AVERAGE(E13,E18,E23)</f>
        <v>1</v>
      </c>
      <c r="F8" s="16">
        <f>AVERAGE(F13,F18,F23)</f>
        <v>1</v>
      </c>
      <c r="G8" s="16">
        <f>AVERAGE(G13,G18,G23)</f>
        <v>1</v>
      </c>
      <c r="H8" s="16">
        <f>AVERAGE(H13,H18,H23)</f>
        <v>1</v>
      </c>
      <c r="I8" s="16">
        <f>AVERAGE(I13,I18,I23)</f>
        <v>1</v>
      </c>
      <c r="J8" s="16">
        <f>AVERAGE(J13,J18,J23)</f>
        <v>1</v>
      </c>
      <c r="K8" s="16">
        <f>AVERAGE(K13,K18,K23)</f>
        <v>1</v>
      </c>
      <c r="L8" s="16">
        <f>AVERAGE(L13,L18,L23)</f>
        <v>1</v>
      </c>
      <c r="M8" s="16">
        <f>AVERAGE(M13,M18,M23)</f>
        <v>1</v>
      </c>
      <c r="N8" s="16">
        <f>AVERAGE(N13,N18,N23)</f>
        <v>1</v>
      </c>
      <c r="O8" s="16">
        <f>AVERAGE(O13,O18,O23)</f>
        <v>1</v>
      </c>
      <c r="Q8" s="22">
        <f>AVERAGE(Q13,Q18,Q23)</f>
        <v>1</v>
      </c>
      <c r="R8" s="5"/>
    </row>
    <row r="9" spans="1:18" ht="12.75" customHeight="1" outlineLevel="1" x14ac:dyDescent="0.2">
      <c r="A9" s="1"/>
      <c r="B9" s="1"/>
      <c r="C9" s="4" t="s">
        <v>48</v>
      </c>
      <c r="D9" s="10">
        <f>D14+D19+D24</f>
        <v>340</v>
      </c>
      <c r="E9" s="10">
        <f>E14+E19+E24</f>
        <v>321</v>
      </c>
      <c r="F9" s="10">
        <f>F14+F19+F24</f>
        <v>345</v>
      </c>
      <c r="G9" s="10">
        <f>G14+G19+G24</f>
        <v>328</v>
      </c>
      <c r="H9" s="10">
        <f>H14+H19+H24</f>
        <v>329</v>
      </c>
      <c r="I9" s="10">
        <f>I14+I19+I24</f>
        <v>323</v>
      </c>
      <c r="J9" s="10">
        <f>J14+J19+J24</f>
        <v>340</v>
      </c>
      <c r="K9" s="10">
        <f>K14+K19+K24</f>
        <v>333</v>
      </c>
      <c r="L9" s="10">
        <f>L14+L19+L24</f>
        <v>332</v>
      </c>
      <c r="M9" s="10">
        <f>M14+M19+M24</f>
        <v>328</v>
      </c>
      <c r="N9" s="10">
        <f>N14+N19+N24</f>
        <v>332</v>
      </c>
      <c r="O9" s="10">
        <f>O14+O19+O24</f>
        <v>359</v>
      </c>
      <c r="Q9" s="10">
        <f>Q14+Q19+Q24</f>
        <v>4010</v>
      </c>
      <c r="R9" s="5"/>
    </row>
    <row r="10" spans="1:18" ht="12.75" customHeight="1" outlineLevel="1" x14ac:dyDescent="0.2">
      <c r="A10" s="1"/>
      <c r="B10" s="1"/>
      <c r="C10" s="4" t="s">
        <v>49</v>
      </c>
      <c r="D10" s="11">
        <f>AVERAGE(D15,D20,D25)</f>
        <v>1</v>
      </c>
      <c r="E10" s="11">
        <f>AVERAGE(E15,E20,E25)</f>
        <v>1</v>
      </c>
      <c r="F10" s="11">
        <f>AVERAGE(F15,F20,F25)</f>
        <v>1</v>
      </c>
      <c r="G10" s="11">
        <f>AVERAGE(G15,G20,G25)</f>
        <v>1</v>
      </c>
      <c r="H10" s="11">
        <f>AVERAGE(H15,H20,H25)</f>
        <v>1</v>
      </c>
      <c r="I10" s="11">
        <f>AVERAGE(I15,I20,I25)</f>
        <v>1</v>
      </c>
      <c r="J10" s="11">
        <f>AVERAGE(J15,J20,J25)</f>
        <v>1</v>
      </c>
      <c r="K10" s="11">
        <f>AVERAGE(K15,K20,K25)</f>
        <v>1</v>
      </c>
      <c r="L10" s="11">
        <f>AVERAGE(L15,L20,L25)</f>
        <v>1</v>
      </c>
      <c r="M10" s="11">
        <f>AVERAGE(M15,M20,M25)</f>
        <v>1</v>
      </c>
      <c r="N10" s="11">
        <f>AVERAGE(N15,N20,N25)</f>
        <v>1</v>
      </c>
      <c r="O10" s="11">
        <f>AVERAGE(O15,O20,O25)</f>
        <v>1</v>
      </c>
      <c r="Q10" s="11">
        <f>AVERAGE(Q15,Q20,Q25)</f>
        <v>1</v>
      </c>
      <c r="R10" s="5"/>
    </row>
    <row r="11" spans="1:18" ht="12.75" customHeight="1" outlineLevel="1" x14ac:dyDescent="0.2">
      <c r="A11" s="1"/>
      <c r="B11" s="1"/>
      <c r="C11" s="4" t="s">
        <v>50</v>
      </c>
      <c r="D11" s="11">
        <f>AVERAGE(D16,D21,D26)</f>
        <v>0</v>
      </c>
      <c r="E11" s="11">
        <f>AVERAGE(E16,E21,E26)</f>
        <v>0</v>
      </c>
      <c r="F11" s="11">
        <f>AVERAGE(F16,F21,F26)</f>
        <v>0</v>
      </c>
      <c r="G11" s="11">
        <f>AVERAGE(G16,G21,G26)</f>
        <v>0</v>
      </c>
      <c r="H11" s="11">
        <f>AVERAGE(H16,H21,H26)</f>
        <v>0</v>
      </c>
      <c r="I11" s="11">
        <f>AVERAGE(I16,I21,I26)</f>
        <v>0</v>
      </c>
      <c r="J11" s="11">
        <f>AVERAGE(J16,J21,J26)</f>
        <v>0</v>
      </c>
      <c r="K11" s="11">
        <f>AVERAGE(K16,K21,K26)</f>
        <v>0</v>
      </c>
      <c r="L11" s="11">
        <f>AVERAGE(L16,L21,L26)</f>
        <v>0</v>
      </c>
      <c r="M11" s="11">
        <f>AVERAGE(M16,M21,M26)</f>
        <v>0</v>
      </c>
      <c r="N11" s="11">
        <f>AVERAGE(N16,N21,N26)</f>
        <v>0</v>
      </c>
      <c r="O11" s="11">
        <f>AVERAGE(O16,O21,O26)</f>
        <v>0</v>
      </c>
      <c r="Q11" s="11">
        <f>AVERAGE(Q16,Q21,Q26)</f>
        <v>0</v>
      </c>
      <c r="R11" s="5"/>
    </row>
    <row r="12" spans="1:18" ht="12.75" customHeight="1" outlineLevel="1" x14ac:dyDescent="0.2">
      <c r="A12" s="1"/>
      <c r="B12" s="1"/>
      <c r="C12" s="4" t="s">
        <v>51</v>
      </c>
      <c r="D12" s="11">
        <f>AVERAGE(D17,D22,D27)</f>
        <v>0</v>
      </c>
      <c r="E12" s="11">
        <f>AVERAGE(E17,E22,E27)</f>
        <v>0</v>
      </c>
      <c r="F12" s="11">
        <f>AVERAGE(F17,F22,F27)</f>
        <v>0</v>
      </c>
      <c r="G12" s="11">
        <f>AVERAGE(G17,G22,G27)</f>
        <v>0</v>
      </c>
      <c r="H12" s="11">
        <f>AVERAGE(H17,H22,H27)</f>
        <v>0</v>
      </c>
      <c r="I12" s="11">
        <f>AVERAGE(I17,I22,I27)</f>
        <v>0</v>
      </c>
      <c r="J12" s="11">
        <f>AVERAGE(J17,J22,J27)</f>
        <v>0</v>
      </c>
      <c r="K12" s="11">
        <f>AVERAGE(K17,K22,K27)</f>
        <v>0</v>
      </c>
      <c r="L12" s="11">
        <f>AVERAGE(L17,L22,L27)</f>
        <v>0</v>
      </c>
      <c r="M12" s="11">
        <f>AVERAGE(M17,M22,M27)</f>
        <v>0</v>
      </c>
      <c r="N12" s="11">
        <f>AVERAGE(N17,N22,N27)</f>
        <v>0</v>
      </c>
      <c r="O12" s="11">
        <f>AVERAGE(O17,O22,O27)</f>
        <v>0</v>
      </c>
      <c r="Q12" s="11">
        <f>AVERAGE(Q17,Q22,Q27)</f>
        <v>0</v>
      </c>
      <c r="R12" s="5"/>
    </row>
    <row r="13" spans="1:18" x14ac:dyDescent="0.2">
      <c r="A13" s="20" t="s">
        <v>79</v>
      </c>
      <c r="B13" s="20" t="s">
        <v>80</v>
      </c>
      <c r="C13" s="21" t="s">
        <v>47</v>
      </c>
      <c r="D13" s="17">
        <v>1</v>
      </c>
      <c r="E13" s="17">
        <v>1</v>
      </c>
      <c r="F13" s="17">
        <v>1</v>
      </c>
      <c r="G13" s="17">
        <v>1</v>
      </c>
      <c r="H13" s="17">
        <v>1</v>
      </c>
      <c r="I13" s="17">
        <v>1</v>
      </c>
      <c r="J13" s="17">
        <v>1</v>
      </c>
      <c r="K13" s="17">
        <v>1</v>
      </c>
      <c r="L13" s="17">
        <v>1</v>
      </c>
      <c r="M13" s="17">
        <v>1</v>
      </c>
      <c r="N13" s="17">
        <v>1</v>
      </c>
      <c r="O13" s="17">
        <v>1</v>
      </c>
      <c r="Q13" s="17">
        <v>1</v>
      </c>
      <c r="R13" s="5"/>
    </row>
    <row r="14" spans="1:18" ht="12.75" customHeight="1" outlineLevel="1" x14ac:dyDescent="0.2">
      <c r="A14" s="1"/>
      <c r="B14" s="1"/>
      <c r="C14" s="4" t="s">
        <v>48</v>
      </c>
      <c r="D14" s="10">
        <v>118</v>
      </c>
      <c r="E14" s="10">
        <v>99</v>
      </c>
      <c r="F14" s="10">
        <v>123</v>
      </c>
      <c r="G14" s="10">
        <v>106</v>
      </c>
      <c r="H14" s="10">
        <v>107</v>
      </c>
      <c r="I14" s="10">
        <v>101</v>
      </c>
      <c r="J14" s="10">
        <v>118</v>
      </c>
      <c r="K14" s="10">
        <v>111</v>
      </c>
      <c r="L14" s="10">
        <v>110</v>
      </c>
      <c r="M14" s="10">
        <v>106</v>
      </c>
      <c r="N14" s="10">
        <v>110</v>
      </c>
      <c r="O14" s="10">
        <v>137</v>
      </c>
      <c r="Q14" s="10">
        <v>1346</v>
      </c>
      <c r="R14" s="5"/>
    </row>
    <row r="15" spans="1:18" ht="12.75" customHeight="1" outlineLevel="1" x14ac:dyDescent="0.2">
      <c r="A15" s="1"/>
      <c r="B15" s="1"/>
      <c r="C15" s="4" t="s">
        <v>49</v>
      </c>
      <c r="D15" s="11">
        <v>1</v>
      </c>
      <c r="E15" s="11">
        <v>1</v>
      </c>
      <c r="F15" s="11">
        <v>1</v>
      </c>
      <c r="G15" s="11">
        <v>1</v>
      </c>
      <c r="H15" s="11">
        <v>1</v>
      </c>
      <c r="I15" s="11">
        <v>1</v>
      </c>
      <c r="J15" s="11">
        <v>1</v>
      </c>
      <c r="K15" s="11">
        <v>1</v>
      </c>
      <c r="L15" s="11">
        <v>1</v>
      </c>
      <c r="M15" s="11">
        <v>1</v>
      </c>
      <c r="N15" s="11">
        <v>1</v>
      </c>
      <c r="O15" s="11">
        <v>1</v>
      </c>
      <c r="Q15" s="11">
        <v>1</v>
      </c>
      <c r="R15" s="5"/>
    </row>
    <row r="16" spans="1:18" ht="12.75" customHeight="1" outlineLevel="1" x14ac:dyDescent="0.2">
      <c r="A16" s="1"/>
      <c r="B16" s="1"/>
      <c r="C16" s="4" t="s">
        <v>50</v>
      </c>
      <c r="D16" s="11">
        <v>0</v>
      </c>
      <c r="E16" s="11">
        <v>0</v>
      </c>
      <c r="F16" s="11">
        <v>0</v>
      </c>
      <c r="G16" s="11">
        <v>0</v>
      </c>
      <c r="H16" s="11">
        <v>0</v>
      </c>
      <c r="I16" s="11">
        <v>0</v>
      </c>
      <c r="J16" s="11">
        <v>0</v>
      </c>
      <c r="K16" s="11">
        <v>0</v>
      </c>
      <c r="L16" s="11">
        <v>0</v>
      </c>
      <c r="M16" s="11">
        <v>0</v>
      </c>
      <c r="N16" s="11">
        <v>0</v>
      </c>
      <c r="O16" s="11">
        <v>0</v>
      </c>
      <c r="Q16" s="11">
        <v>0</v>
      </c>
      <c r="R16" s="5"/>
    </row>
    <row r="17" spans="1:18" ht="12.75" customHeight="1" outlineLevel="1" x14ac:dyDescent="0.2">
      <c r="A17" s="1"/>
      <c r="B17" s="1"/>
      <c r="C17" s="4" t="s">
        <v>51</v>
      </c>
      <c r="D17" s="11">
        <v>0</v>
      </c>
      <c r="E17" s="11">
        <v>0</v>
      </c>
      <c r="F17" s="11">
        <v>0</v>
      </c>
      <c r="G17" s="11">
        <v>0</v>
      </c>
      <c r="H17" s="11">
        <v>0</v>
      </c>
      <c r="I17" s="11">
        <v>0</v>
      </c>
      <c r="J17" s="11">
        <v>0</v>
      </c>
      <c r="K17" s="11">
        <v>0</v>
      </c>
      <c r="L17" s="11">
        <v>0</v>
      </c>
      <c r="M17" s="11">
        <v>0</v>
      </c>
      <c r="N17" s="11">
        <v>0</v>
      </c>
      <c r="O17" s="11">
        <v>0</v>
      </c>
      <c r="Q17" s="11">
        <v>0</v>
      </c>
      <c r="R17" s="5"/>
    </row>
    <row r="18" spans="1:18" x14ac:dyDescent="0.2">
      <c r="A18" s="20" t="s">
        <v>81</v>
      </c>
      <c r="B18" s="20" t="s">
        <v>82</v>
      </c>
      <c r="C18" s="21" t="s">
        <v>47</v>
      </c>
      <c r="D18" s="17">
        <v>1</v>
      </c>
      <c r="E18" s="17">
        <v>1</v>
      </c>
      <c r="F18" s="17">
        <v>1</v>
      </c>
      <c r="G18" s="17">
        <v>1</v>
      </c>
      <c r="H18" s="17">
        <v>1</v>
      </c>
      <c r="I18" s="17">
        <v>1</v>
      </c>
      <c r="J18" s="17">
        <v>1</v>
      </c>
      <c r="K18" s="17">
        <v>1</v>
      </c>
      <c r="L18" s="17">
        <v>1</v>
      </c>
      <c r="M18" s="17">
        <v>1</v>
      </c>
      <c r="N18" s="17">
        <v>1</v>
      </c>
      <c r="O18" s="17">
        <v>1</v>
      </c>
      <c r="Q18" s="17">
        <v>1</v>
      </c>
      <c r="R18" s="5"/>
    </row>
    <row r="19" spans="1:18" ht="12.75" customHeight="1" outlineLevel="1" x14ac:dyDescent="0.2">
      <c r="A19" s="1"/>
      <c r="B19" s="1"/>
      <c r="C19" s="4" t="s">
        <v>48</v>
      </c>
      <c r="D19" s="10">
        <v>124</v>
      </c>
      <c r="E19" s="10">
        <v>124</v>
      </c>
      <c r="F19" s="10">
        <v>124</v>
      </c>
      <c r="G19" s="10">
        <v>124</v>
      </c>
      <c r="H19" s="10">
        <v>124</v>
      </c>
      <c r="I19" s="10">
        <v>124</v>
      </c>
      <c r="J19" s="10">
        <v>124</v>
      </c>
      <c r="K19" s="10">
        <v>124</v>
      </c>
      <c r="L19" s="10">
        <v>124</v>
      </c>
      <c r="M19" s="10">
        <v>124</v>
      </c>
      <c r="N19" s="10">
        <v>124</v>
      </c>
      <c r="O19" s="10">
        <v>124</v>
      </c>
      <c r="Q19" s="10">
        <v>1488</v>
      </c>
      <c r="R19" s="5"/>
    </row>
    <row r="20" spans="1:18" ht="12.75" customHeight="1" outlineLevel="1" x14ac:dyDescent="0.2">
      <c r="A20" s="1"/>
      <c r="B20" s="1"/>
      <c r="C20" s="4" t="s">
        <v>49</v>
      </c>
      <c r="D20" s="11">
        <v>1</v>
      </c>
      <c r="E20" s="11">
        <v>1</v>
      </c>
      <c r="F20" s="11">
        <v>1</v>
      </c>
      <c r="G20" s="11">
        <v>1</v>
      </c>
      <c r="H20" s="11">
        <v>1</v>
      </c>
      <c r="I20" s="11">
        <v>1</v>
      </c>
      <c r="J20" s="11">
        <v>1</v>
      </c>
      <c r="K20" s="11">
        <v>1</v>
      </c>
      <c r="L20" s="11">
        <v>1</v>
      </c>
      <c r="M20" s="11">
        <v>1</v>
      </c>
      <c r="N20" s="11">
        <v>1</v>
      </c>
      <c r="O20" s="11">
        <v>1</v>
      </c>
      <c r="Q20" s="11">
        <v>1</v>
      </c>
      <c r="R20" s="5"/>
    </row>
    <row r="21" spans="1:18" ht="12.75" customHeight="1" outlineLevel="1" x14ac:dyDescent="0.2">
      <c r="A21" s="1"/>
      <c r="B21" s="1"/>
      <c r="C21" s="4" t="s">
        <v>50</v>
      </c>
      <c r="D21" s="11">
        <v>0</v>
      </c>
      <c r="E21" s="11">
        <v>0</v>
      </c>
      <c r="F21" s="11">
        <v>0</v>
      </c>
      <c r="G21" s="11">
        <v>0</v>
      </c>
      <c r="H21" s="11">
        <v>0</v>
      </c>
      <c r="I21" s="11">
        <v>0</v>
      </c>
      <c r="J21" s="11">
        <v>0</v>
      </c>
      <c r="K21" s="11">
        <v>0</v>
      </c>
      <c r="L21" s="11">
        <v>0</v>
      </c>
      <c r="M21" s="11">
        <v>0</v>
      </c>
      <c r="N21" s="11">
        <v>0</v>
      </c>
      <c r="O21" s="11">
        <v>0</v>
      </c>
      <c r="Q21" s="11">
        <v>0</v>
      </c>
      <c r="R21" s="5"/>
    </row>
    <row r="22" spans="1:18" ht="12.75" customHeight="1" outlineLevel="1" x14ac:dyDescent="0.2">
      <c r="A22" s="1"/>
      <c r="B22" s="1"/>
      <c r="C22" s="4" t="s">
        <v>51</v>
      </c>
      <c r="D22" s="11">
        <v>0</v>
      </c>
      <c r="E22" s="11">
        <v>0</v>
      </c>
      <c r="F22" s="11">
        <v>0</v>
      </c>
      <c r="G22" s="11">
        <v>0</v>
      </c>
      <c r="H22" s="11">
        <v>0</v>
      </c>
      <c r="I22" s="11">
        <v>0</v>
      </c>
      <c r="J22" s="11">
        <v>0</v>
      </c>
      <c r="K22" s="11">
        <v>0</v>
      </c>
      <c r="L22" s="11">
        <v>0</v>
      </c>
      <c r="M22" s="11">
        <v>0</v>
      </c>
      <c r="N22" s="11">
        <v>0</v>
      </c>
      <c r="O22" s="11">
        <v>0</v>
      </c>
      <c r="Q22" s="11">
        <v>0</v>
      </c>
      <c r="R22" s="5"/>
    </row>
    <row r="23" spans="1:18" x14ac:dyDescent="0.2">
      <c r="A23" s="20" t="s">
        <v>83</v>
      </c>
      <c r="B23" s="20" t="s">
        <v>84</v>
      </c>
      <c r="C23" s="21" t="s">
        <v>47</v>
      </c>
      <c r="D23" s="17">
        <v>1</v>
      </c>
      <c r="E23" s="17">
        <v>1</v>
      </c>
      <c r="F23" s="17">
        <v>1</v>
      </c>
      <c r="G23" s="17">
        <v>1</v>
      </c>
      <c r="H23" s="17">
        <v>1</v>
      </c>
      <c r="I23" s="17">
        <v>1</v>
      </c>
      <c r="J23" s="17">
        <v>1</v>
      </c>
      <c r="K23" s="17">
        <v>1</v>
      </c>
      <c r="L23" s="17">
        <v>1</v>
      </c>
      <c r="M23" s="17">
        <v>1</v>
      </c>
      <c r="N23" s="17">
        <v>1</v>
      </c>
      <c r="O23" s="17">
        <v>1</v>
      </c>
      <c r="Q23" s="17">
        <v>1</v>
      </c>
      <c r="R23" s="5"/>
    </row>
    <row r="24" spans="1:18" ht="12.75" customHeight="1" outlineLevel="1" x14ac:dyDescent="0.2">
      <c r="A24" s="1"/>
      <c r="B24" s="1"/>
      <c r="C24" s="4" t="s">
        <v>48</v>
      </c>
      <c r="D24" s="10">
        <v>98</v>
      </c>
      <c r="E24" s="10">
        <v>98</v>
      </c>
      <c r="F24" s="10">
        <v>98</v>
      </c>
      <c r="G24" s="10">
        <v>98</v>
      </c>
      <c r="H24" s="10">
        <v>98</v>
      </c>
      <c r="I24" s="10">
        <v>98</v>
      </c>
      <c r="J24" s="10">
        <v>98</v>
      </c>
      <c r="K24" s="10">
        <v>98</v>
      </c>
      <c r="L24" s="10">
        <v>98</v>
      </c>
      <c r="M24" s="10">
        <v>98</v>
      </c>
      <c r="N24" s="10">
        <v>98</v>
      </c>
      <c r="O24" s="10">
        <v>98</v>
      </c>
      <c r="Q24" s="10">
        <v>1176</v>
      </c>
      <c r="R24" s="5"/>
    </row>
    <row r="25" spans="1:18" ht="12.75" customHeight="1" outlineLevel="1" x14ac:dyDescent="0.2">
      <c r="A25" s="1"/>
      <c r="B25" s="1"/>
      <c r="C25" s="4" t="s">
        <v>49</v>
      </c>
      <c r="D25" s="11">
        <v>1</v>
      </c>
      <c r="E25" s="11">
        <v>1</v>
      </c>
      <c r="F25" s="11">
        <v>1</v>
      </c>
      <c r="G25" s="11">
        <v>1</v>
      </c>
      <c r="H25" s="11">
        <v>1</v>
      </c>
      <c r="I25" s="11">
        <v>1</v>
      </c>
      <c r="J25" s="11">
        <v>1</v>
      </c>
      <c r="K25" s="11">
        <v>1</v>
      </c>
      <c r="L25" s="11">
        <v>1</v>
      </c>
      <c r="M25" s="11">
        <v>1</v>
      </c>
      <c r="N25" s="11">
        <v>1</v>
      </c>
      <c r="O25" s="11">
        <v>1</v>
      </c>
      <c r="Q25" s="11">
        <v>1</v>
      </c>
      <c r="R25" s="5"/>
    </row>
    <row r="26" spans="1:18" ht="12.75" customHeight="1" outlineLevel="1" x14ac:dyDescent="0.2">
      <c r="A26" s="1"/>
      <c r="B26" s="1"/>
      <c r="C26" s="4" t="s">
        <v>50</v>
      </c>
      <c r="D26" s="11">
        <v>0</v>
      </c>
      <c r="E26" s="11">
        <v>0</v>
      </c>
      <c r="F26" s="11">
        <v>0</v>
      </c>
      <c r="G26" s="11">
        <v>0</v>
      </c>
      <c r="H26" s="11">
        <v>0</v>
      </c>
      <c r="I26" s="11">
        <v>0</v>
      </c>
      <c r="J26" s="11">
        <v>0</v>
      </c>
      <c r="K26" s="11">
        <v>0</v>
      </c>
      <c r="L26" s="11">
        <v>0</v>
      </c>
      <c r="M26" s="11">
        <v>0</v>
      </c>
      <c r="N26" s="11">
        <v>0</v>
      </c>
      <c r="O26" s="11">
        <v>0</v>
      </c>
      <c r="Q26" s="11">
        <v>0</v>
      </c>
      <c r="R26" s="5"/>
    </row>
    <row r="27" spans="1:18" ht="12.75" customHeight="1" outlineLevel="1" x14ac:dyDescent="0.2">
      <c r="A27" s="1"/>
      <c r="B27" s="1"/>
      <c r="C27" s="4" t="s">
        <v>51</v>
      </c>
      <c r="D27" s="11">
        <v>0</v>
      </c>
      <c r="E27" s="11">
        <v>0</v>
      </c>
      <c r="F27" s="11">
        <v>0</v>
      </c>
      <c r="G27" s="11">
        <v>0</v>
      </c>
      <c r="H27" s="11">
        <v>0</v>
      </c>
      <c r="I27" s="11">
        <v>0</v>
      </c>
      <c r="J27" s="11">
        <v>0</v>
      </c>
      <c r="K27" s="11">
        <v>0</v>
      </c>
      <c r="L27" s="11">
        <v>0</v>
      </c>
      <c r="M27" s="11">
        <v>0</v>
      </c>
      <c r="N27" s="11">
        <v>0</v>
      </c>
      <c r="O27" s="11">
        <v>0</v>
      </c>
      <c r="Q27" s="11">
        <v>0</v>
      </c>
      <c r="R27" s="5"/>
    </row>
    <row r="29" spans="1:18" x14ac:dyDescent="0.2">
      <c r="A29" s="42" t="s">
        <v>64</v>
      </c>
      <c r="B29" s="42"/>
      <c r="C29" s="42"/>
    </row>
    <row r="30" spans="1:18" x14ac:dyDescent="0.2">
      <c r="A30" t="s">
        <v>75</v>
      </c>
    </row>
  </sheetData>
  <mergeCells count="6">
    <mergeCell ref="A29:C29"/>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5" activePane="bottomLeft" state="frozen"/>
      <selection activeCell="C8" sqref="C8"/>
      <selection pane="bottomLeft" activeCell="L21" sqref="L21"/>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43" t="str">
        <f>Operación!A1</f>
        <v>ESTADÍSTICA POR EMPRESA / AIR CARRIER STATISTICS</v>
      </c>
      <c r="B1" s="43"/>
      <c r="C1" s="43"/>
      <c r="D1" s="43"/>
      <c r="E1" s="43"/>
      <c r="F1" s="43"/>
      <c r="G1" s="43"/>
      <c r="M1" s="12"/>
      <c r="S1" s="12">
        <v>2018</v>
      </c>
    </row>
    <row r="2" spans="1:22" x14ac:dyDescent="0.2">
      <c r="A2" s="46" t="str">
        <f>Operación!A2</f>
        <v>ÍNDICE DE OPERACIONES / OPERATION INDEX</v>
      </c>
      <c r="B2" s="46"/>
      <c r="C2" s="46"/>
      <c r="D2" s="46"/>
      <c r="E2" s="46"/>
      <c r="F2" s="46"/>
      <c r="G2" s="46"/>
    </row>
    <row r="3" spans="1:22" ht="15" x14ac:dyDescent="0.25">
      <c r="A3" s="44" t="str">
        <f>Operación!A3</f>
        <v>AEROPUERTO DE LOS MOCHIS</v>
      </c>
      <c r="B3" s="44"/>
      <c r="C3" s="44"/>
      <c r="D3" s="44"/>
      <c r="E3" s="44"/>
      <c r="F3" s="44"/>
      <c r="G3" s="44"/>
    </row>
    <row r="5" spans="1:22" ht="38.25" x14ac:dyDescent="0.2">
      <c r="A5" s="30" t="s">
        <v>67</v>
      </c>
      <c r="B5" s="19" t="s">
        <v>52</v>
      </c>
      <c r="C5" s="19" t="s">
        <v>53</v>
      </c>
      <c r="D5" s="19" t="s">
        <v>54</v>
      </c>
      <c r="E5" s="19" t="s">
        <v>55</v>
      </c>
      <c r="F5" s="19" t="s">
        <v>56</v>
      </c>
      <c r="G5" s="19" t="s">
        <v>57</v>
      </c>
      <c r="H5" s="19" t="s">
        <v>58</v>
      </c>
      <c r="I5" s="19" t="s">
        <v>59</v>
      </c>
      <c r="J5" s="19" t="s">
        <v>60</v>
      </c>
      <c r="K5" s="19" t="s">
        <v>61</v>
      </c>
      <c r="L5" s="19" t="s">
        <v>62</v>
      </c>
      <c r="M5" s="19" t="s">
        <v>63</v>
      </c>
      <c r="T5" s="28" t="s">
        <v>4</v>
      </c>
      <c r="U5" s="27" t="s">
        <v>78</v>
      </c>
      <c r="V5" s="27" t="s">
        <v>69</v>
      </c>
    </row>
    <row r="6" spans="1:22" x14ac:dyDescent="0.2">
      <c r="A6" s="6" t="s">
        <v>3</v>
      </c>
      <c r="B6" s="26">
        <f>Operación!D8</f>
        <v>1</v>
      </c>
      <c r="C6" s="26">
        <f>Operación!E8</f>
        <v>1</v>
      </c>
      <c r="D6" s="26">
        <f>Operación!F8</f>
        <v>1</v>
      </c>
      <c r="E6" s="26">
        <f>Operación!G8</f>
        <v>1</v>
      </c>
      <c r="F6" s="26">
        <f>Operación!H8</f>
        <v>1</v>
      </c>
      <c r="G6" s="26">
        <f>Operación!I8</f>
        <v>1</v>
      </c>
      <c r="H6" s="26">
        <f>Operación!J8</f>
        <v>1</v>
      </c>
      <c r="I6" s="26">
        <f>Operación!K8</f>
        <v>1</v>
      </c>
      <c r="J6" s="26">
        <f>Operación!L8</f>
        <v>1</v>
      </c>
      <c r="K6" s="26">
        <f>Operación!M8</f>
        <v>1</v>
      </c>
      <c r="L6" s="26">
        <f>Operación!N8</f>
        <v>1</v>
      </c>
      <c r="M6" s="26">
        <f>Operación!O8</f>
        <v>1</v>
      </c>
      <c r="N6" s="14"/>
      <c r="T6" s="13" t="str">
        <f>Operación!$B$13</f>
        <v>Aéreo Calafia</v>
      </c>
      <c r="U6" s="26">
        <f>Operación!$Q$13</f>
        <v>1</v>
      </c>
      <c r="V6" s="26">
        <f>Operación!$Q$15</f>
        <v>1</v>
      </c>
    </row>
    <row r="7" spans="1:22" x14ac:dyDescent="0.2">
      <c r="T7" s="13" t="str">
        <f>Operación!$B$18</f>
        <v>Aeroméxico 
Connect</v>
      </c>
      <c r="U7" s="26">
        <f>Operación!$Q$18</f>
        <v>1</v>
      </c>
      <c r="V7" s="26">
        <f>Operación!$Q$20</f>
        <v>1</v>
      </c>
    </row>
    <row r="8" spans="1:22" x14ac:dyDescent="0.2">
      <c r="T8" s="13" t="str">
        <f>Operación!$B$23</f>
        <v>Volaris</v>
      </c>
      <c r="U8" s="26">
        <f>Operación!$Q$23</f>
        <v>1</v>
      </c>
      <c r="V8" s="26">
        <f>Operación!$Q$25</f>
        <v>1</v>
      </c>
    </row>
    <row r="44" spans="1:13" ht="25.5" x14ac:dyDescent="0.2">
      <c r="A44" s="30" t="s">
        <v>68</v>
      </c>
      <c r="B44" s="19" t="s">
        <v>52</v>
      </c>
      <c r="C44" s="19" t="s">
        <v>53</v>
      </c>
      <c r="D44" s="19" t="s">
        <v>54</v>
      </c>
      <c r="E44" s="19" t="s">
        <v>55</v>
      </c>
      <c r="F44" s="19" t="s">
        <v>56</v>
      </c>
      <c r="G44" s="19" t="s">
        <v>57</v>
      </c>
      <c r="H44" s="19" t="s">
        <v>58</v>
      </c>
      <c r="I44" s="19" t="s">
        <v>59</v>
      </c>
      <c r="J44" s="19" t="s">
        <v>60</v>
      </c>
      <c r="K44" s="19" t="s">
        <v>61</v>
      </c>
      <c r="L44" s="19" t="s">
        <v>62</v>
      </c>
      <c r="M44" s="19" t="s">
        <v>63</v>
      </c>
    </row>
    <row r="45" spans="1:13" x14ac:dyDescent="0.2">
      <c r="A45" s="6" t="s">
        <v>3</v>
      </c>
      <c r="B45" s="26">
        <f>Operación!D10</f>
        <v>1</v>
      </c>
      <c r="C45" s="26">
        <f>Operación!E10</f>
        <v>1</v>
      </c>
      <c r="D45" s="26">
        <f>Operación!F10</f>
        <v>1</v>
      </c>
      <c r="E45" s="26">
        <f>Operación!G10</f>
        <v>1</v>
      </c>
      <c r="F45" s="26">
        <f>Operación!H10</f>
        <v>1</v>
      </c>
      <c r="G45" s="26">
        <f>Operación!I10</f>
        <v>1</v>
      </c>
      <c r="H45" s="26">
        <f>Operación!J10</f>
        <v>1</v>
      </c>
      <c r="I45" s="26">
        <f>Operación!K10</f>
        <v>1</v>
      </c>
      <c r="J45" s="26">
        <f>Operación!L10</f>
        <v>1</v>
      </c>
      <c r="K45" s="29">
        <f>Operación!M10</f>
        <v>1</v>
      </c>
      <c r="L45" s="29">
        <f>Operación!N10</f>
        <v>1</v>
      </c>
      <c r="M45" s="29">
        <f>Operación!O10</f>
        <v>1</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L6" sqref="L6"/>
    </sheetView>
  </sheetViews>
  <sheetFormatPr baseColWidth="10" defaultRowHeight="15" x14ac:dyDescent="0.25"/>
  <cols>
    <col min="1" max="6" width="11.42578125" style="31"/>
    <col min="7" max="7" width="11.42578125" customWidth="1"/>
    <col min="8" max="8" width="37.85546875" bestFit="1" customWidth="1"/>
    <col min="9" max="9" width="13.5703125" bestFit="1" customWidth="1"/>
    <col min="10" max="20" width="9.7109375" style="31" customWidth="1"/>
    <col min="21" max="16384" width="11.42578125" style="31"/>
  </cols>
  <sheetData>
    <row r="3" spans="5:13" x14ac:dyDescent="0.25">
      <c r="H3" s="38" t="s">
        <v>70</v>
      </c>
      <c r="I3" s="39">
        <v>4010</v>
      </c>
    </row>
    <row r="4" spans="5:13" x14ac:dyDescent="0.25">
      <c r="H4" s="32" t="s">
        <v>71</v>
      </c>
      <c r="I4" s="33">
        <v>0</v>
      </c>
    </row>
    <row r="5" spans="5:13" x14ac:dyDescent="0.25">
      <c r="H5" s="34" t="s">
        <v>72</v>
      </c>
      <c r="I5" s="35">
        <v>0</v>
      </c>
    </row>
    <row r="6" spans="5:13" x14ac:dyDescent="0.25">
      <c r="H6" s="36" t="s">
        <v>73</v>
      </c>
      <c r="I6" s="37">
        <v>0</v>
      </c>
    </row>
    <row r="13" spans="5:13" ht="18.75" x14ac:dyDescent="0.3">
      <c r="E13" s="47" t="str">
        <f>"Porcentaje de operaciones Ene-Dic en el "&amp;PROPER(Operación!A3)</f>
        <v>Porcentaje de operaciones Ene-Dic en el Aeropuerto De Los Mochis</v>
      </c>
      <c r="F13" s="47"/>
      <c r="G13" s="47"/>
      <c r="H13" s="47"/>
      <c r="I13" s="47"/>
      <c r="J13" s="47"/>
      <c r="K13" s="47"/>
      <c r="L13" s="47"/>
      <c r="M13" s="47"/>
    </row>
    <row r="14" spans="5:13" ht="18.75" x14ac:dyDescent="0.3">
      <c r="E14" s="47">
        <v>2018</v>
      </c>
      <c r="F14" s="47"/>
      <c r="G14" s="47"/>
      <c r="H14" s="47"/>
      <c r="I14" s="47"/>
      <c r="J14" s="47"/>
      <c r="K14" s="47"/>
      <c r="L14" s="47"/>
      <c r="M14" s="47"/>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24" t="s">
        <v>29</v>
      </c>
      <c r="B1" s="24" t="s">
        <v>74</v>
      </c>
    </row>
    <row r="2" spans="1:2" s="7" customFormat="1" ht="37.5" customHeight="1" x14ac:dyDescent="0.2">
      <c r="A2" s="25" t="s">
        <v>6</v>
      </c>
      <c r="B2" s="25" t="s">
        <v>24</v>
      </c>
    </row>
    <row r="3" spans="1:2" s="7" customFormat="1" x14ac:dyDescent="0.2">
      <c r="A3" s="23" t="s">
        <v>30</v>
      </c>
      <c r="B3" s="23" t="s">
        <v>31</v>
      </c>
    </row>
    <row r="4" spans="1:2" s="7" customFormat="1" x14ac:dyDescent="0.2">
      <c r="A4" s="25" t="s">
        <v>7</v>
      </c>
      <c r="B4" s="25" t="s">
        <v>32</v>
      </c>
    </row>
    <row r="5" spans="1:2" s="7" customFormat="1" ht="38.25" x14ac:dyDescent="0.2">
      <c r="A5" s="23" t="s">
        <v>8</v>
      </c>
      <c r="B5" s="23" t="s">
        <v>28</v>
      </c>
    </row>
    <row r="6" spans="1:2" s="7" customFormat="1" x14ac:dyDescent="0.2">
      <c r="A6" s="25" t="s">
        <v>9</v>
      </c>
      <c r="B6" s="25" t="s">
        <v>33</v>
      </c>
    </row>
    <row r="7" spans="1:2" s="7" customFormat="1" ht="25.5" x14ac:dyDescent="0.2">
      <c r="A7" s="23" t="s">
        <v>10</v>
      </c>
      <c r="B7" s="23" t="s">
        <v>34</v>
      </c>
    </row>
    <row r="8" spans="1:2" s="7" customFormat="1" x14ac:dyDescent="0.2">
      <c r="A8" s="25" t="s">
        <v>11</v>
      </c>
      <c r="B8" s="25" t="s">
        <v>35</v>
      </c>
    </row>
    <row r="9" spans="1:2" s="7" customFormat="1" x14ac:dyDescent="0.2">
      <c r="A9" s="23" t="s">
        <v>12</v>
      </c>
      <c r="B9" s="23" t="s">
        <v>36</v>
      </c>
    </row>
    <row r="10" spans="1:2" s="7" customFormat="1" ht="25.5" x14ac:dyDescent="0.2">
      <c r="A10" s="25" t="s">
        <v>14</v>
      </c>
      <c r="B10" s="25" t="s">
        <v>37</v>
      </c>
    </row>
    <row r="11" spans="1:2" s="7" customFormat="1" ht="25.5" x14ac:dyDescent="0.2">
      <c r="A11" s="23" t="s">
        <v>13</v>
      </c>
      <c r="B11" s="23" t="s">
        <v>38</v>
      </c>
    </row>
    <row r="12" spans="1:2" s="7" customFormat="1" ht="38.25" x14ac:dyDescent="0.2">
      <c r="A12" s="25" t="s">
        <v>15</v>
      </c>
      <c r="B12" s="25" t="s">
        <v>39</v>
      </c>
    </row>
    <row r="13" spans="1:2" s="7" customFormat="1" ht="25.5" x14ac:dyDescent="0.2">
      <c r="A13" s="23" t="s">
        <v>16</v>
      </c>
      <c r="B13" s="23" t="s">
        <v>25</v>
      </c>
    </row>
    <row r="14" spans="1:2" s="7" customFormat="1" ht="25.5" x14ac:dyDescent="0.2">
      <c r="A14" s="25" t="s">
        <v>17</v>
      </c>
      <c r="B14" s="25" t="s">
        <v>40</v>
      </c>
    </row>
    <row r="15" spans="1:2" s="7" customFormat="1" ht="25.5" x14ac:dyDescent="0.2">
      <c r="A15" s="23" t="s">
        <v>18</v>
      </c>
      <c r="B15" s="23" t="s">
        <v>26</v>
      </c>
    </row>
    <row r="16" spans="1:2" s="7" customFormat="1" x14ac:dyDescent="0.2">
      <c r="A16" s="25" t="s">
        <v>19</v>
      </c>
      <c r="B16" s="25" t="s">
        <v>27</v>
      </c>
    </row>
    <row r="17" spans="1:2" s="7" customFormat="1" ht="51" x14ac:dyDescent="0.2">
      <c r="A17" s="23" t="s">
        <v>20</v>
      </c>
      <c r="B17" s="23" t="s">
        <v>41</v>
      </c>
    </row>
    <row r="18" spans="1:2" s="7" customFormat="1" x14ac:dyDescent="0.2">
      <c r="A18" s="25" t="s">
        <v>42</v>
      </c>
      <c r="B18" s="25" t="s">
        <v>43</v>
      </c>
    </row>
    <row r="19" spans="1:2" s="7" customFormat="1" x14ac:dyDescent="0.2">
      <c r="A19" s="23" t="s">
        <v>21</v>
      </c>
      <c r="B19" s="23" t="s">
        <v>44</v>
      </c>
    </row>
    <row r="20" spans="1:2" s="7" customFormat="1" ht="51" x14ac:dyDescent="0.2">
      <c r="A20" s="25" t="s">
        <v>22</v>
      </c>
      <c r="B20" s="25" t="s">
        <v>45</v>
      </c>
    </row>
    <row r="21" spans="1:2" s="7" customFormat="1" x14ac:dyDescent="0.2">
      <c r="A21" s="23" t="s">
        <v>23</v>
      </c>
      <c r="B21" s="2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Operación</vt:lpstr>
      <vt:lpstr>Gráficos</vt:lpstr>
      <vt:lpstr>Graficas Cancelaciones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2019-03-19T20:31:30Z</dcterms:modified>
</cp:coreProperties>
</file>