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5124E6EC-B11B-4E07-83AB-093E27AF5AAA}"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Operación!#REF!</definedName>
  </definedNames>
  <calcPr calcId="191029"/>
  <pivotCaches>
    <pivotCache cacheId="82"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 i="23" l="1"/>
  <c r="O9" i="23"/>
  <c r="N9" i="23"/>
  <c r="M9" i="23"/>
  <c r="L9" i="23"/>
  <c r="K9" i="23"/>
  <c r="J9" i="23"/>
  <c r="I9" i="23"/>
  <c r="H9" i="23"/>
  <c r="G9" i="23"/>
  <c r="F9" i="23"/>
  <c r="E9" i="23"/>
  <c r="D9"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6" i="29"/>
  <c r="U6" i="29"/>
  <c r="V6" i="29"/>
  <c r="T7" i="29"/>
  <c r="U7" i="29"/>
  <c r="V7" i="29"/>
  <c r="T8" i="29"/>
  <c r="U8" i="29"/>
  <c r="V8" i="29"/>
  <c r="T9" i="29"/>
  <c r="U9" i="29"/>
  <c r="V9" i="29"/>
  <c r="T10" i="29"/>
  <c r="U10" i="29"/>
  <c r="V10" i="29"/>
  <c r="T11" i="29"/>
  <c r="U11" i="29"/>
  <c r="V11" i="29"/>
  <c r="A3" i="29"/>
  <c r="A2" i="29"/>
  <c r="A1" i="29"/>
  <c r="M45" i="29" l="1"/>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<sst xmlns="http://schemas.openxmlformats.org/spreadsheetml/2006/main" count="203" uniqueCount="135">
  <si>
    <t>ESTADÍSTICA POR EMPRESA / AIR CARRIER STATISTICS</t>
  </si>
  <si>
    <t>E m p r e s a / Air Carrier</t>
  </si>
  <si>
    <t>IATA</t>
  </si>
  <si>
    <t>Mexicanas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</si>
  <si>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</si>
  <si>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</si>
  <si>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</si>
  <si>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</si>
  <si>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</si>
  <si>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</si>
  <si>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</si>
  <si>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</si>
  <si>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</si>
  <si>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</si>
  <si>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</si>
  <si>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</si>
  <si>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</si>
  <si>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</si>
  <si>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</si>
  <si>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</si>
  <si>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</si>
  <si>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</si>
  <si>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</si>
  <si>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</si>
  <si>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</si>
  <si>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</si>
  <si>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</si>
  <si>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</si>
  <si>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</si>
  <si>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</si>
  <si>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</si>
  <si>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</si>
  <si>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</si>
  <si>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</si>
  <si>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</si>
  <si>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</si>
  <si>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</si>
  <si>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</si>
  <si>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</si>
  <si>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</si>
  <si>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</si>
  <si>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</si>
  <si>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</si>
  <si>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</si>
  <si>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</si>
  <si>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</si>
  <si>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</si>
  <si>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</si>
  <si>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</si>
  <si>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</si>
  <si>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</si>
  <si>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</si>
  <si>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</si>
  <si>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</si>
  <si>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</si>
  <si>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</si>
  <si>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</si>
  <si>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</si>
  <si>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</si>
  <si>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</si>
  <si>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</si>
  <si>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</si>
  <si>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</si>
  <si>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</si>
  <si>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</si>
  <si>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</si>
  <si>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</si>
  <si>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</si>
  <si>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</si>
  <si>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</si>
  <si>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</si>
  <si>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</si>
  <si>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</si>
  <si>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</si>
  <si>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</si>
  <si>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</si>
  <si>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</si>
  <si>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</si>
  <si>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</si>
  <si>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</si>
  <si>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</si>
  <si>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</si>
  <si>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</si>
  <si>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</si>
  <si>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</si>
  <si>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</si>
  <si>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</si>
  <si>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</si>
  <si>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</si>
  <si>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</si>
  <si>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</si>
  <si>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</si>
  <si>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</si>
  <si>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</si>
  <si>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</si>
  <si>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</si>
  <si>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</si>
  <si>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</si>
  <si>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</si>
  <si>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</si>
  <si>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</si>
  <si>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</si>
  <si>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</si>
  <si>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</si>
  <si>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</si>
  <si>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</si>
  <si>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</si>
  <si>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</si>
  <si>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</si>
  <si>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</si>
  <si>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</si>
  <si>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</si>
  <si>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</si>
  <si>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</si>
  <si>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</si>
  <si>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</si>
  <si>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t>Índice de 
Operación
(Ene-Dic)</t>
  </si>
  <si>
    <t>REPERCUSIONES*</t>
  </si>
  <si>
    <t>REPERCUSIONES POR UN TERCERO</t>
  </si>
  <si>
    <t xml:space="preserve">   Operaciones Aerolinea*</t>
  </si>
  <si>
    <t>AEROPUERTO DE LA PAZ</t>
  </si>
  <si>
    <t>AIJ</t>
  </si>
  <si>
    <t>Interjet</t>
  </si>
  <si>
    <t>AMX</t>
  </si>
  <si>
    <t>Aeroméxico</t>
  </si>
  <si>
    <t>CFV</t>
  </si>
  <si>
    <t>Aéreo Calafia</t>
  </si>
  <si>
    <t>SLI</t>
  </si>
  <si>
    <t>Aeroméxico 
Connect</t>
  </si>
  <si>
    <t>VIV</t>
  </si>
  <si>
    <t>Vivaaerobus</t>
  </si>
  <si>
    <t>VOI</t>
  </si>
  <si>
    <t>Volaris</t>
  </si>
  <si>
    <t xml:space="preserve">   Mantenimiento Aeronaves*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</si>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</sst>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40">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1</c:v>
                </c:pt>
                <c:pt idx="1">
                  <c:v>1</c:v>
                </c:pt>
                <c:pt idx="2">
                  <c:v>0.99576719576719575</c:v>
                </c:pt>
                <c:pt idx="3">
                  <c:v>1</c:v>
                </c:pt>
                <c:pt idx="4">
                  <c:v>1</c:v>
                </c:pt>
                <c:pt idx="5">
                  <c:v>0.99549549549549543</c:v>
                </c:pt>
                <c:pt idx="6">
                  <c:v>1</c:v>
                </c:pt>
                <c:pt idx="7">
                  <c:v>1</c:v>
                </c:pt>
                <c:pt idx="8">
                  <c:v>1</c:v>
                </c:pt>
                <c:pt idx="9">
                  <c:v>1</c:v>
                </c:pt>
                <c:pt idx="10">
                  <c:v>1</c:v>
                </c:pt>
                <c:pt idx="11">
                  <c:v>0.99473684210526314</c:v>
                </c:pt>
              </c:numCache>
            </c:numRef>
          </c:val>
          <c:smooth val="0"/>
          <c:extLst>
            <c:ext xmlns:c16="http://schemas.microsoft.com/office/drawing/2014/chart" uri="{C3380CC4-5D6E-409C-BE32-E72D297353CC}">
              <c16:uniqueId val="{00000000-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1</c:v>
                </c:pt>
                <c:pt idx="1">
                  <c:v>1</c:v>
                </c:pt>
                <c:pt idx="2">
                  <c:v>0.99576719576719575</c:v>
                </c:pt>
                <c:pt idx="3">
                  <c:v>1</c:v>
                </c:pt>
                <c:pt idx="4">
                  <c:v>1</c:v>
                </c:pt>
                <c:pt idx="5">
                  <c:v>0.99549549549549543</c:v>
                </c:pt>
                <c:pt idx="6">
                  <c:v>1</c:v>
                </c:pt>
                <c:pt idx="7">
                  <c:v>1</c:v>
                </c:pt>
                <c:pt idx="8">
                  <c:v>0.9946236559139785</c:v>
                </c:pt>
                <c:pt idx="9" formatCode="0%">
                  <c:v>1</c:v>
                </c:pt>
                <c:pt idx="10" formatCode="0%">
                  <c:v>0.9946236559139785</c:v>
                </c:pt>
                <c:pt idx="11" formatCode="0%">
                  <c:v>0.98947368421052639</c:v>
                </c:pt>
              </c:numCache>
            </c:numRef>
          </c:val>
          <c:smooth val="0"/>
          <c:extLst>
            <c:ext xmlns:c16="http://schemas.microsoft.com/office/drawing/2014/chart" uri="{C3380CC4-5D6E-409C-BE32-E72D297353CC}">
              <c16:uniqueId val="{00000000-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Gráficos!$T$6:$T$11</c:f>
              <c:strCache>
                <c:ptCount val="6"/>
                <c:pt idx="0">
                  <c:v>Interjet</c:v>
                </c:pt>
                <c:pt idx="1">
                  <c:v>Aeroméxico</c:v>
                </c:pt>
                <c:pt idx="2">
                  <c:v>Aéreo Calafia</c:v>
                </c:pt>
                <c:pt idx="3">
                  <c:v>Aeroméxico 
Connect</c:v>
                </c:pt>
                <c:pt idx="4">
                  <c:v>Vivaaerobus</c:v>
                </c:pt>
                <c:pt idx="5">
                  <c:v>Volaris</c:v>
                </c:pt>
              </c:strCache>
            </c:strRef>
          </c:cat>
          <c:val>
            <c:numRef>
              <c:f>Gráficos!$U$6:$U$11</c:f>
              <c:numCache>
                <c:formatCode>0.0%</c:formatCode>
                <c:ptCount val="6"/>
                <c:pt idx="0">
                  <c:v>0.99779735682819382</c:v>
                </c:pt>
                <c:pt idx="1">
                  <c:v>1</c:v>
                </c:pt>
                <c:pt idx="2">
                  <c:v>1</c:v>
                </c:pt>
                <c:pt idx="3">
                  <c:v>0.99584199584199584</c:v>
                </c:pt>
                <c:pt idx="4">
                  <c:v>1</c:v>
                </c:pt>
                <c:pt idx="5">
                  <c:v>0.99927272727272731</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Gráficos!$T$6:$T$11</c:f>
              <c:strCache>
                <c:ptCount val="6"/>
                <c:pt idx="0">
                  <c:v>Interjet</c:v>
                </c:pt>
                <c:pt idx="1">
                  <c:v>Aeroméxico</c:v>
                </c:pt>
                <c:pt idx="2">
                  <c:v>Aéreo Calafia</c:v>
                </c:pt>
                <c:pt idx="3">
                  <c:v>Aeroméxico 
Connect</c:v>
                </c:pt>
                <c:pt idx="4">
                  <c:v>Vivaaerobus</c:v>
                </c:pt>
                <c:pt idx="5">
                  <c:v>Volaris</c:v>
                </c:pt>
              </c:strCache>
            </c:strRef>
          </c:cat>
          <c:val>
            <c:numRef>
              <c:f>Gráficos!$V$6:$V$11</c:f>
              <c:numCache>
                <c:formatCode>0.0%</c:formatCode>
                <c:ptCount val="6"/>
                <c:pt idx="0">
                  <c:v>0.99779735682819382</c:v>
                </c:pt>
                <c:pt idx="1">
                  <c:v>0.99350649350649356</c:v>
                </c:pt>
                <c:pt idx="2">
                  <c:v>1</c:v>
                </c:pt>
                <c:pt idx="3">
                  <c:v>0.99376299376299382</c:v>
                </c:pt>
                <c:pt idx="4">
                  <c:v>1</c:v>
                </c:pt>
                <c:pt idx="5">
                  <c:v>0.99927272727272731</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D34-45CA-ACD4-D9969CD543DB}"/>
                </c:ext>
              </c:extLst>
            </c:dLbl>
            <c:dLbl>
              <c:idx val="6"/>
              <c:tx>
                <c:rich>
                  <a:bodyPr/>
                  <a:lstStyle/>
                  <a:p>
                    <a:fld id="{3A243DAC-4D86-412C-B430-439AA74ACC8F}" type="SERIESNAME">
                      <a:rPr lang="en-US" b="1">
                        <a:solidFill>
                          <a:sysClr val="windowText" lastClr="000000"/>
                        </a:solidFill>
                      </a:rPr>
                      <a:pPr/>
                      <a:t>[NOMBRE DE LA SERIE]</a:t>
                    </a:fld>
                    <a:r>
                      <a:rPr lang="en-US" b="1">
                        <a:solidFill>
                          <a:sysClr val="windowText" lastClr="000000"/>
                        </a:solidFill>
                      </a:rPr>
                      <a:t>
</a:t>
                    </a:r>
                    <a:fld id="{4E41584E-D20D-4F80-87D6-3CEFC909565C}" type="PERCENTAGE">
                      <a:rPr lang="en-US" b="1">
                        <a:solidFill>
                          <a:sysClr val="windowText" lastClr="000000"/>
                        </a:solidFill>
                      </a:rPr>
                      <a:pPr/>
                      <a:t>[PORCENTAJE]</a:t>
                    </a:fld>
                    <a:endParaRPr lang="en-US" b="1">
                      <a:solidFill>
                        <a:sysClr val="windowText" lastClr="000000"/>
                      </a:solidFill>
                    </a:endParaRPr>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2">
                  <c:v>   Mantenimiento Aeronaves*</c:v>
                </c:pt>
                <c:pt idx="4">
                  <c:v>   Meteorologia</c:v>
                </c:pt>
                <c:pt idx="5">
                  <c:v>   Otras No Imputables</c:v>
                </c:pt>
              </c:strCache>
            </c:strRef>
          </c:cat>
          <c:val>
            <c:numRef>
              <c:f>('Graficas Cancelaciones'!$I$3,'Graficas Cancelaciones'!$I$6:$I$8,'Graficas Cancelaciones'!$I$10:$I$11)</c:f>
              <c:numCache>
                <c:formatCode>#,##0_ ;\-#,##0\ </c:formatCode>
                <c:ptCount val="6"/>
                <c:pt idx="0">
                  <c:v>5930</c:v>
                </c:pt>
                <c:pt idx="1">
                  <c:v>3</c:v>
                </c:pt>
                <c:pt idx="2">
                  <c:v>1</c:v>
                </c:pt>
                <c:pt idx="4">
                  <c:v>2</c:v>
                </c:pt>
                <c:pt idx="5">
                  <c:v>1</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45</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14</xdr:row>
      <xdr:rowOff>79562</xdr:rowOff>
    </xdr:from>
    <xdr:to>
      <xdr:col>12</xdr:col>
      <xdr:colOff>324972</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37.73926574074" createdVersion="6" refreshedVersion="6" minRefreshableVersion="3" recordCount="80" xr:uid="{19B2F801-E806-442A-8FD5-5C75561F1571}">
  <cacheSource type="worksheet">
    <worksheetSource ref="S3:AH83" sheet="TD Detalle Causas" r:id="rId2"/>
  </cacheSource>
  <cacheFields count="16">
    <cacheField name="Aerolínea" numFmtId="0">
      <sharedItems count="4">
        <s v="Aeroméxico"/>
        <s v="Aeroméxico _x000a_Connect"/>
        <s v="Interjet"/>
        <s v="Volaris"/>
      </sharedItems>
    </cacheField>
    <cacheField name="Nacionalidad" numFmtId="0">
      <sharedItems count="1">
        <s v="Mex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0" count="1">
        <n v="0"/>
      </sharedItems>
    </cacheField>
    <cacheField name="Feb" numFmtId="3">
      <sharedItems containsSemiMixedTypes="0" containsString="0" containsNumber="1" containsInteger="1" minValue="0" maxValue="0" count="1">
        <n v="0"/>
      </sharedItems>
    </cacheField>
    <cacheField name="Mar" numFmtId="3">
      <sharedItems containsSemiMixedTypes="0" containsString="0" containsNumber="1" containsInteger="1" minValue="0" maxValue="1" count="2">
        <n v="0"/>
        <n v="1"/>
      </sharedItems>
    </cacheField>
    <cacheField name="Abr" numFmtId="3">
      <sharedItems containsSemiMixedTypes="0" containsString="0" containsNumber="1" containsInteger="1" minValue="0" maxValue="0" count="1">
        <n v="0"/>
      </sharedItems>
    </cacheField>
    <cacheField name="May" numFmtId="3">
      <sharedItems containsSemiMixedTypes="0" containsString="0" containsNumber="1" containsInteger="1" minValue="0" maxValue="0" count="1">
        <n v="0"/>
      </sharedItems>
    </cacheField>
    <cacheField name="Jun" numFmtId="3">
      <sharedItems containsSemiMixedTypes="0" containsString="0" containsNumber="1" containsInteger="1" minValue="0" maxValue="1" count="2">
        <n v="0"/>
        <n v="1"/>
      </sharedItems>
    </cacheField>
    <cacheField name="Jul" numFmtId="3">
      <sharedItems containsSemiMixedTypes="0" containsString="0" containsNumber="1" containsInteger="1" minValue="0" maxValue="0" count="1">
        <n v="0"/>
      </sharedItems>
    </cacheField>
    <cacheField name="Ago" numFmtId="3">
      <sharedItems containsSemiMixedTypes="0" containsString="0" containsNumber="1" containsInteger="1" minValue="0" maxValue="0" count="1">
        <n v="0"/>
      </sharedItems>
    </cacheField>
    <cacheField name="Sep" numFmtId="3">
      <sharedItems containsSemiMixedTypes="0" containsString="0" containsNumber="1" containsInteger="1" minValue="0" maxValue="1" count="2">
        <n v="0"/>
        <n v="1"/>
      </sharedItems>
    </cacheField>
    <cacheField name="Oct" numFmtId="3">
      <sharedItems containsSemiMixedTypes="0" containsString="0" containsNumber="1" containsInteger="1" minValue="0" maxValue="0" count="1">
        <n v="0"/>
      </sharedItems>
    </cacheField>
    <cacheField name="Nov" numFmtId="3">
      <sharedItems containsSemiMixedTypes="0" containsString="0" containsNumber="1" containsInteger="1" minValue="0" maxValue="1" count="2">
        <n v="1"/>
        <n v="0"/>
      </sharedItems>
    </cacheField>
    <cacheField name="Dic" numFmtId="3">
      <sharedItems containsSemiMixedTypes="0" containsString="0" containsNumber="1" containsInteger="1" minValue="0" maxValue="1" count="2">
        <n v="0"/>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x v="0"/>
    <x v="0"/>
    <x v="0"/>
    <x v="0"/>
    <x v="0"/>
    <x v="0"/>
    <x v="0"/>
    <x v="0"/>
    <x v="0"/>
    <x v="0"/>
    <x v="0"/>
    <x v="0"/>
    <x v="0"/>
  </r>
  <r>
    <x v="0"/>
    <x v="0"/>
    <x v="0"/>
    <x v="1"/>
    <x v="0"/>
    <x v="0"/>
    <x v="0"/>
    <x v="0"/>
    <x v="0"/>
    <x v="0"/>
    <x v="0"/>
    <x v="0"/>
    <x v="0"/>
    <x v="0"/>
    <x v="1"/>
    <x v="0"/>
  </r>
  <r>
    <x v="0"/>
    <x v="0"/>
    <x v="0"/>
    <x v="2"/>
    <x v="0"/>
    <x v="0"/>
    <x v="0"/>
    <x v="0"/>
    <x v="0"/>
    <x v="0"/>
    <x v="0"/>
    <x v="0"/>
    <x v="0"/>
    <x v="0"/>
    <x v="1"/>
    <x v="0"/>
  </r>
  <r>
    <x v="0"/>
    <x v="0"/>
    <x v="0"/>
    <x v="3"/>
    <x v="0"/>
    <x v="0"/>
    <x v="0"/>
    <x v="0"/>
    <x v="0"/>
    <x v="0"/>
    <x v="0"/>
    <x v="0"/>
    <x v="0"/>
    <x v="0"/>
    <x v="1"/>
    <x v="0"/>
  </r>
  <r>
    <x v="0"/>
    <x v="0"/>
    <x v="0"/>
    <x v="4"/>
    <x v="0"/>
    <x v="0"/>
    <x v="0"/>
    <x v="0"/>
    <x v="0"/>
    <x v="0"/>
    <x v="0"/>
    <x v="0"/>
    <x v="0"/>
    <x v="0"/>
    <x v="1"/>
    <x v="0"/>
  </r>
  <r>
    <x v="0"/>
    <x v="0"/>
    <x v="0"/>
    <x v="5"/>
    <x v="0"/>
    <x v="0"/>
    <x v="0"/>
    <x v="0"/>
    <x v="0"/>
    <x v="0"/>
    <x v="0"/>
    <x v="0"/>
    <x v="1"/>
    <x v="0"/>
    <x v="1"/>
    <x v="0"/>
  </r>
  <r>
    <x v="0"/>
    <x v="0"/>
    <x v="0"/>
    <x v="6"/>
    <x v="0"/>
    <x v="0"/>
    <x v="0"/>
    <x v="0"/>
    <x v="0"/>
    <x v="0"/>
    <x v="0"/>
    <x v="0"/>
    <x v="0"/>
    <x v="0"/>
    <x v="1"/>
    <x v="0"/>
  </r>
  <r>
    <x v="0"/>
    <x v="0"/>
    <x v="0"/>
    <x v="7"/>
    <x v="0"/>
    <x v="0"/>
    <x v="0"/>
    <x v="0"/>
    <x v="0"/>
    <x v="0"/>
    <x v="0"/>
    <x v="0"/>
    <x v="0"/>
    <x v="0"/>
    <x v="1"/>
    <x v="0"/>
  </r>
  <r>
    <x v="0"/>
    <x v="0"/>
    <x v="0"/>
    <x v="8"/>
    <x v="0"/>
    <x v="0"/>
    <x v="0"/>
    <x v="0"/>
    <x v="0"/>
    <x v="0"/>
    <x v="0"/>
    <x v="0"/>
    <x v="0"/>
    <x v="0"/>
    <x v="1"/>
    <x v="0"/>
  </r>
  <r>
    <x v="0"/>
    <x v="0"/>
    <x v="0"/>
    <x v="9"/>
    <x v="0"/>
    <x v="0"/>
    <x v="0"/>
    <x v="0"/>
    <x v="0"/>
    <x v="0"/>
    <x v="0"/>
    <x v="0"/>
    <x v="0"/>
    <x v="0"/>
    <x v="1"/>
    <x v="0"/>
  </r>
  <r>
    <x v="0"/>
    <x v="0"/>
    <x v="1"/>
    <x v="10"/>
    <x v="0"/>
    <x v="0"/>
    <x v="0"/>
    <x v="0"/>
    <x v="0"/>
    <x v="0"/>
    <x v="0"/>
    <x v="0"/>
    <x v="0"/>
    <x v="0"/>
    <x v="1"/>
    <x v="0"/>
  </r>
  <r>
    <x v="0"/>
    <x v="0"/>
    <x v="1"/>
    <x v="11"/>
    <x v="0"/>
    <x v="0"/>
    <x v="0"/>
    <x v="0"/>
    <x v="0"/>
    <x v="0"/>
    <x v="0"/>
    <x v="0"/>
    <x v="0"/>
    <x v="0"/>
    <x v="1"/>
    <x v="0"/>
  </r>
  <r>
    <x v="0"/>
    <x v="0"/>
    <x v="1"/>
    <x v="12"/>
    <x v="0"/>
    <x v="0"/>
    <x v="0"/>
    <x v="0"/>
    <x v="0"/>
    <x v="0"/>
    <x v="0"/>
    <x v="0"/>
    <x v="0"/>
    <x v="0"/>
    <x v="1"/>
    <x v="0"/>
  </r>
  <r>
    <x v="0"/>
    <x v="0"/>
    <x v="1"/>
    <x v="13"/>
    <x v="0"/>
    <x v="0"/>
    <x v="0"/>
    <x v="0"/>
    <x v="0"/>
    <x v="0"/>
    <x v="0"/>
    <x v="0"/>
    <x v="0"/>
    <x v="0"/>
    <x v="1"/>
    <x v="0"/>
  </r>
  <r>
    <x v="0"/>
    <x v="0"/>
    <x v="1"/>
    <x v="14"/>
    <x v="0"/>
    <x v="0"/>
    <x v="0"/>
    <x v="0"/>
    <x v="0"/>
    <x v="0"/>
    <x v="0"/>
    <x v="0"/>
    <x v="0"/>
    <x v="0"/>
    <x v="1"/>
    <x v="0"/>
  </r>
  <r>
    <x v="0"/>
    <x v="0"/>
    <x v="1"/>
    <x v="15"/>
    <x v="0"/>
    <x v="0"/>
    <x v="0"/>
    <x v="0"/>
    <x v="0"/>
    <x v="0"/>
    <x v="0"/>
    <x v="0"/>
    <x v="0"/>
    <x v="0"/>
    <x v="1"/>
    <x v="0"/>
  </r>
  <r>
    <x v="0"/>
    <x v="0"/>
    <x v="1"/>
    <x v="16"/>
    <x v="0"/>
    <x v="0"/>
    <x v="0"/>
    <x v="0"/>
    <x v="0"/>
    <x v="0"/>
    <x v="0"/>
    <x v="0"/>
    <x v="0"/>
    <x v="0"/>
    <x v="1"/>
    <x v="0"/>
  </r>
  <r>
    <x v="0"/>
    <x v="0"/>
    <x v="1"/>
    <x v="17"/>
    <x v="0"/>
    <x v="0"/>
    <x v="0"/>
    <x v="0"/>
    <x v="0"/>
    <x v="0"/>
    <x v="0"/>
    <x v="0"/>
    <x v="0"/>
    <x v="0"/>
    <x v="1"/>
    <x v="0"/>
  </r>
  <r>
    <x v="0"/>
    <x v="0"/>
    <x v="1"/>
    <x v="18"/>
    <x v="0"/>
    <x v="0"/>
    <x v="0"/>
    <x v="0"/>
    <x v="0"/>
    <x v="0"/>
    <x v="0"/>
    <x v="0"/>
    <x v="0"/>
    <x v="0"/>
    <x v="1"/>
    <x v="0"/>
  </r>
  <r>
    <x v="0"/>
    <x v="0"/>
    <x v="1"/>
    <x v="19"/>
    <x v="0"/>
    <x v="0"/>
    <x v="0"/>
    <x v="0"/>
    <x v="0"/>
    <x v="0"/>
    <x v="0"/>
    <x v="0"/>
    <x v="0"/>
    <x v="0"/>
    <x v="1"/>
    <x v="0"/>
  </r>
  <r>
    <x v="1"/>
    <x v="0"/>
    <x v="0"/>
    <x v="0"/>
    <x v="0"/>
    <x v="0"/>
    <x v="0"/>
    <x v="0"/>
    <x v="0"/>
    <x v="0"/>
    <x v="0"/>
    <x v="0"/>
    <x v="0"/>
    <x v="0"/>
    <x v="1"/>
    <x v="1"/>
  </r>
  <r>
    <x v="1"/>
    <x v="0"/>
    <x v="0"/>
    <x v="1"/>
    <x v="0"/>
    <x v="0"/>
    <x v="0"/>
    <x v="0"/>
    <x v="0"/>
    <x v="0"/>
    <x v="0"/>
    <x v="0"/>
    <x v="0"/>
    <x v="0"/>
    <x v="1"/>
    <x v="0"/>
  </r>
  <r>
    <x v="1"/>
    <x v="0"/>
    <x v="0"/>
    <x v="2"/>
    <x v="0"/>
    <x v="0"/>
    <x v="0"/>
    <x v="0"/>
    <x v="0"/>
    <x v="0"/>
    <x v="0"/>
    <x v="0"/>
    <x v="0"/>
    <x v="0"/>
    <x v="1"/>
    <x v="0"/>
  </r>
  <r>
    <x v="1"/>
    <x v="0"/>
    <x v="0"/>
    <x v="3"/>
    <x v="0"/>
    <x v="0"/>
    <x v="0"/>
    <x v="0"/>
    <x v="0"/>
    <x v="0"/>
    <x v="0"/>
    <x v="0"/>
    <x v="0"/>
    <x v="0"/>
    <x v="1"/>
    <x v="0"/>
  </r>
  <r>
    <x v="1"/>
    <x v="0"/>
    <x v="0"/>
    <x v="4"/>
    <x v="0"/>
    <x v="0"/>
    <x v="0"/>
    <x v="0"/>
    <x v="0"/>
    <x v="0"/>
    <x v="0"/>
    <x v="0"/>
    <x v="0"/>
    <x v="0"/>
    <x v="1"/>
    <x v="0"/>
  </r>
  <r>
    <x v="1"/>
    <x v="0"/>
    <x v="0"/>
    <x v="5"/>
    <x v="0"/>
    <x v="0"/>
    <x v="0"/>
    <x v="0"/>
    <x v="0"/>
    <x v="0"/>
    <x v="0"/>
    <x v="0"/>
    <x v="0"/>
    <x v="0"/>
    <x v="1"/>
    <x v="0"/>
  </r>
  <r>
    <x v="1"/>
    <x v="0"/>
    <x v="0"/>
    <x v="6"/>
    <x v="0"/>
    <x v="0"/>
    <x v="0"/>
    <x v="0"/>
    <x v="0"/>
    <x v="0"/>
    <x v="0"/>
    <x v="0"/>
    <x v="0"/>
    <x v="0"/>
    <x v="1"/>
    <x v="0"/>
  </r>
  <r>
    <x v="1"/>
    <x v="0"/>
    <x v="0"/>
    <x v="7"/>
    <x v="0"/>
    <x v="0"/>
    <x v="0"/>
    <x v="0"/>
    <x v="0"/>
    <x v="0"/>
    <x v="0"/>
    <x v="0"/>
    <x v="0"/>
    <x v="0"/>
    <x v="1"/>
    <x v="0"/>
  </r>
  <r>
    <x v="1"/>
    <x v="0"/>
    <x v="0"/>
    <x v="8"/>
    <x v="0"/>
    <x v="0"/>
    <x v="0"/>
    <x v="0"/>
    <x v="0"/>
    <x v="0"/>
    <x v="0"/>
    <x v="0"/>
    <x v="0"/>
    <x v="0"/>
    <x v="1"/>
    <x v="0"/>
  </r>
  <r>
    <x v="1"/>
    <x v="0"/>
    <x v="0"/>
    <x v="9"/>
    <x v="0"/>
    <x v="0"/>
    <x v="0"/>
    <x v="0"/>
    <x v="0"/>
    <x v="0"/>
    <x v="0"/>
    <x v="0"/>
    <x v="0"/>
    <x v="0"/>
    <x v="1"/>
    <x v="0"/>
  </r>
  <r>
    <x v="1"/>
    <x v="0"/>
    <x v="1"/>
    <x v="10"/>
    <x v="0"/>
    <x v="0"/>
    <x v="0"/>
    <x v="0"/>
    <x v="0"/>
    <x v="1"/>
    <x v="0"/>
    <x v="0"/>
    <x v="0"/>
    <x v="0"/>
    <x v="1"/>
    <x v="1"/>
  </r>
  <r>
    <x v="1"/>
    <x v="0"/>
    <x v="1"/>
    <x v="11"/>
    <x v="0"/>
    <x v="0"/>
    <x v="0"/>
    <x v="0"/>
    <x v="0"/>
    <x v="0"/>
    <x v="0"/>
    <x v="0"/>
    <x v="0"/>
    <x v="0"/>
    <x v="1"/>
    <x v="0"/>
  </r>
  <r>
    <x v="1"/>
    <x v="0"/>
    <x v="1"/>
    <x v="12"/>
    <x v="0"/>
    <x v="0"/>
    <x v="0"/>
    <x v="0"/>
    <x v="0"/>
    <x v="0"/>
    <x v="0"/>
    <x v="0"/>
    <x v="0"/>
    <x v="0"/>
    <x v="1"/>
    <x v="0"/>
  </r>
  <r>
    <x v="1"/>
    <x v="0"/>
    <x v="1"/>
    <x v="13"/>
    <x v="0"/>
    <x v="0"/>
    <x v="0"/>
    <x v="0"/>
    <x v="0"/>
    <x v="0"/>
    <x v="0"/>
    <x v="0"/>
    <x v="0"/>
    <x v="0"/>
    <x v="1"/>
    <x v="0"/>
  </r>
  <r>
    <x v="1"/>
    <x v="0"/>
    <x v="1"/>
    <x v="14"/>
    <x v="0"/>
    <x v="0"/>
    <x v="0"/>
    <x v="0"/>
    <x v="0"/>
    <x v="0"/>
    <x v="0"/>
    <x v="0"/>
    <x v="0"/>
    <x v="0"/>
    <x v="1"/>
    <x v="0"/>
  </r>
  <r>
    <x v="1"/>
    <x v="0"/>
    <x v="1"/>
    <x v="15"/>
    <x v="0"/>
    <x v="0"/>
    <x v="0"/>
    <x v="0"/>
    <x v="0"/>
    <x v="0"/>
    <x v="0"/>
    <x v="0"/>
    <x v="0"/>
    <x v="0"/>
    <x v="1"/>
    <x v="0"/>
  </r>
  <r>
    <x v="1"/>
    <x v="0"/>
    <x v="1"/>
    <x v="16"/>
    <x v="0"/>
    <x v="0"/>
    <x v="0"/>
    <x v="0"/>
    <x v="0"/>
    <x v="0"/>
    <x v="0"/>
    <x v="0"/>
    <x v="0"/>
    <x v="0"/>
    <x v="1"/>
    <x v="0"/>
  </r>
  <r>
    <x v="1"/>
    <x v="0"/>
    <x v="1"/>
    <x v="17"/>
    <x v="0"/>
    <x v="0"/>
    <x v="0"/>
    <x v="0"/>
    <x v="0"/>
    <x v="0"/>
    <x v="0"/>
    <x v="0"/>
    <x v="0"/>
    <x v="0"/>
    <x v="1"/>
    <x v="0"/>
  </r>
  <r>
    <x v="1"/>
    <x v="0"/>
    <x v="1"/>
    <x v="18"/>
    <x v="0"/>
    <x v="0"/>
    <x v="0"/>
    <x v="0"/>
    <x v="0"/>
    <x v="0"/>
    <x v="0"/>
    <x v="0"/>
    <x v="0"/>
    <x v="0"/>
    <x v="1"/>
    <x v="0"/>
  </r>
  <r>
    <x v="1"/>
    <x v="0"/>
    <x v="1"/>
    <x v="19"/>
    <x v="0"/>
    <x v="0"/>
    <x v="0"/>
    <x v="0"/>
    <x v="0"/>
    <x v="0"/>
    <x v="0"/>
    <x v="0"/>
    <x v="0"/>
    <x v="0"/>
    <x v="1"/>
    <x v="0"/>
  </r>
  <r>
    <x v="2"/>
    <x v="0"/>
    <x v="0"/>
    <x v="0"/>
    <x v="0"/>
    <x v="0"/>
    <x v="0"/>
    <x v="0"/>
    <x v="0"/>
    <x v="0"/>
    <x v="0"/>
    <x v="0"/>
    <x v="0"/>
    <x v="0"/>
    <x v="1"/>
    <x v="0"/>
  </r>
  <r>
    <x v="2"/>
    <x v="0"/>
    <x v="0"/>
    <x v="1"/>
    <x v="0"/>
    <x v="0"/>
    <x v="0"/>
    <x v="0"/>
    <x v="0"/>
    <x v="0"/>
    <x v="0"/>
    <x v="0"/>
    <x v="0"/>
    <x v="0"/>
    <x v="1"/>
    <x v="0"/>
  </r>
  <r>
    <x v="2"/>
    <x v="0"/>
    <x v="0"/>
    <x v="2"/>
    <x v="0"/>
    <x v="0"/>
    <x v="0"/>
    <x v="0"/>
    <x v="0"/>
    <x v="0"/>
    <x v="0"/>
    <x v="0"/>
    <x v="0"/>
    <x v="0"/>
    <x v="1"/>
    <x v="0"/>
  </r>
  <r>
    <x v="2"/>
    <x v="0"/>
    <x v="0"/>
    <x v="3"/>
    <x v="0"/>
    <x v="0"/>
    <x v="0"/>
    <x v="0"/>
    <x v="0"/>
    <x v="0"/>
    <x v="0"/>
    <x v="0"/>
    <x v="0"/>
    <x v="0"/>
    <x v="1"/>
    <x v="0"/>
  </r>
  <r>
    <x v="2"/>
    <x v="0"/>
    <x v="0"/>
    <x v="4"/>
    <x v="0"/>
    <x v="0"/>
    <x v="0"/>
    <x v="0"/>
    <x v="0"/>
    <x v="0"/>
    <x v="0"/>
    <x v="0"/>
    <x v="0"/>
    <x v="0"/>
    <x v="1"/>
    <x v="0"/>
  </r>
  <r>
    <x v="2"/>
    <x v="0"/>
    <x v="0"/>
    <x v="5"/>
    <x v="0"/>
    <x v="0"/>
    <x v="0"/>
    <x v="0"/>
    <x v="0"/>
    <x v="0"/>
    <x v="0"/>
    <x v="0"/>
    <x v="0"/>
    <x v="0"/>
    <x v="1"/>
    <x v="0"/>
  </r>
  <r>
    <x v="2"/>
    <x v="0"/>
    <x v="0"/>
    <x v="6"/>
    <x v="0"/>
    <x v="0"/>
    <x v="0"/>
    <x v="0"/>
    <x v="0"/>
    <x v="0"/>
    <x v="0"/>
    <x v="0"/>
    <x v="0"/>
    <x v="0"/>
    <x v="1"/>
    <x v="0"/>
  </r>
  <r>
    <x v="2"/>
    <x v="0"/>
    <x v="0"/>
    <x v="7"/>
    <x v="0"/>
    <x v="0"/>
    <x v="0"/>
    <x v="0"/>
    <x v="0"/>
    <x v="0"/>
    <x v="0"/>
    <x v="0"/>
    <x v="0"/>
    <x v="0"/>
    <x v="1"/>
    <x v="0"/>
  </r>
  <r>
    <x v="2"/>
    <x v="0"/>
    <x v="0"/>
    <x v="8"/>
    <x v="0"/>
    <x v="0"/>
    <x v="0"/>
    <x v="0"/>
    <x v="0"/>
    <x v="0"/>
    <x v="0"/>
    <x v="0"/>
    <x v="0"/>
    <x v="0"/>
    <x v="1"/>
    <x v="0"/>
  </r>
  <r>
    <x v="2"/>
    <x v="0"/>
    <x v="0"/>
    <x v="9"/>
    <x v="0"/>
    <x v="0"/>
    <x v="0"/>
    <x v="0"/>
    <x v="0"/>
    <x v="0"/>
    <x v="0"/>
    <x v="0"/>
    <x v="0"/>
    <x v="0"/>
    <x v="1"/>
    <x v="0"/>
  </r>
  <r>
    <x v="2"/>
    <x v="0"/>
    <x v="1"/>
    <x v="10"/>
    <x v="0"/>
    <x v="0"/>
    <x v="1"/>
    <x v="0"/>
    <x v="0"/>
    <x v="0"/>
    <x v="0"/>
    <x v="0"/>
    <x v="0"/>
    <x v="0"/>
    <x v="1"/>
    <x v="0"/>
  </r>
  <r>
    <x v="2"/>
    <x v="0"/>
    <x v="1"/>
    <x v="11"/>
    <x v="0"/>
    <x v="0"/>
    <x v="0"/>
    <x v="0"/>
    <x v="0"/>
    <x v="0"/>
    <x v="0"/>
    <x v="0"/>
    <x v="0"/>
    <x v="0"/>
    <x v="1"/>
    <x v="0"/>
  </r>
  <r>
    <x v="2"/>
    <x v="0"/>
    <x v="1"/>
    <x v="12"/>
    <x v="0"/>
    <x v="0"/>
    <x v="0"/>
    <x v="0"/>
    <x v="0"/>
    <x v="0"/>
    <x v="0"/>
    <x v="0"/>
    <x v="0"/>
    <x v="0"/>
    <x v="1"/>
    <x v="0"/>
  </r>
  <r>
    <x v="2"/>
    <x v="0"/>
    <x v="1"/>
    <x v="13"/>
    <x v="0"/>
    <x v="0"/>
    <x v="0"/>
    <x v="0"/>
    <x v="0"/>
    <x v="0"/>
    <x v="0"/>
    <x v="0"/>
    <x v="0"/>
    <x v="0"/>
    <x v="1"/>
    <x v="0"/>
  </r>
  <r>
    <x v="2"/>
    <x v="0"/>
    <x v="1"/>
    <x v="14"/>
    <x v="0"/>
    <x v="0"/>
    <x v="0"/>
    <x v="0"/>
    <x v="0"/>
    <x v="0"/>
    <x v="0"/>
    <x v="0"/>
    <x v="0"/>
    <x v="0"/>
    <x v="1"/>
    <x v="0"/>
  </r>
  <r>
    <x v="2"/>
    <x v="0"/>
    <x v="1"/>
    <x v="15"/>
    <x v="0"/>
    <x v="0"/>
    <x v="0"/>
    <x v="0"/>
    <x v="0"/>
    <x v="0"/>
    <x v="0"/>
    <x v="0"/>
    <x v="0"/>
    <x v="0"/>
    <x v="1"/>
    <x v="0"/>
  </r>
  <r>
    <x v="2"/>
    <x v="0"/>
    <x v="1"/>
    <x v="16"/>
    <x v="0"/>
    <x v="0"/>
    <x v="0"/>
    <x v="0"/>
    <x v="0"/>
    <x v="0"/>
    <x v="0"/>
    <x v="0"/>
    <x v="0"/>
    <x v="0"/>
    <x v="1"/>
    <x v="0"/>
  </r>
  <r>
    <x v="2"/>
    <x v="0"/>
    <x v="1"/>
    <x v="17"/>
    <x v="0"/>
    <x v="0"/>
    <x v="0"/>
    <x v="0"/>
    <x v="0"/>
    <x v="0"/>
    <x v="0"/>
    <x v="0"/>
    <x v="0"/>
    <x v="0"/>
    <x v="1"/>
    <x v="0"/>
  </r>
  <r>
    <x v="2"/>
    <x v="0"/>
    <x v="1"/>
    <x v="18"/>
    <x v="0"/>
    <x v="0"/>
    <x v="0"/>
    <x v="0"/>
    <x v="0"/>
    <x v="0"/>
    <x v="0"/>
    <x v="0"/>
    <x v="0"/>
    <x v="0"/>
    <x v="1"/>
    <x v="0"/>
  </r>
  <r>
    <x v="2"/>
    <x v="0"/>
    <x v="1"/>
    <x v="19"/>
    <x v="0"/>
    <x v="0"/>
    <x v="0"/>
    <x v="0"/>
    <x v="0"/>
    <x v="0"/>
    <x v="0"/>
    <x v="0"/>
    <x v="0"/>
    <x v="0"/>
    <x v="1"/>
    <x v="0"/>
  </r>
  <r>
    <x v="3"/>
    <x v="0"/>
    <x v="0"/>
    <x v="0"/>
    <x v="0"/>
    <x v="0"/>
    <x v="0"/>
    <x v="0"/>
    <x v="0"/>
    <x v="0"/>
    <x v="0"/>
    <x v="0"/>
    <x v="0"/>
    <x v="0"/>
    <x v="1"/>
    <x v="0"/>
  </r>
  <r>
    <x v="3"/>
    <x v="0"/>
    <x v="0"/>
    <x v="1"/>
    <x v="0"/>
    <x v="0"/>
    <x v="0"/>
    <x v="0"/>
    <x v="0"/>
    <x v="0"/>
    <x v="0"/>
    <x v="0"/>
    <x v="0"/>
    <x v="0"/>
    <x v="1"/>
    <x v="0"/>
  </r>
  <r>
    <x v="3"/>
    <x v="0"/>
    <x v="0"/>
    <x v="2"/>
    <x v="0"/>
    <x v="0"/>
    <x v="0"/>
    <x v="0"/>
    <x v="0"/>
    <x v="0"/>
    <x v="0"/>
    <x v="0"/>
    <x v="0"/>
    <x v="0"/>
    <x v="1"/>
    <x v="0"/>
  </r>
  <r>
    <x v="3"/>
    <x v="0"/>
    <x v="0"/>
    <x v="3"/>
    <x v="0"/>
    <x v="0"/>
    <x v="0"/>
    <x v="0"/>
    <x v="0"/>
    <x v="0"/>
    <x v="0"/>
    <x v="0"/>
    <x v="0"/>
    <x v="0"/>
    <x v="1"/>
    <x v="0"/>
  </r>
  <r>
    <x v="3"/>
    <x v="0"/>
    <x v="0"/>
    <x v="4"/>
    <x v="0"/>
    <x v="0"/>
    <x v="0"/>
    <x v="0"/>
    <x v="0"/>
    <x v="0"/>
    <x v="0"/>
    <x v="0"/>
    <x v="0"/>
    <x v="0"/>
    <x v="1"/>
    <x v="0"/>
  </r>
  <r>
    <x v="3"/>
    <x v="0"/>
    <x v="0"/>
    <x v="5"/>
    <x v="0"/>
    <x v="0"/>
    <x v="0"/>
    <x v="0"/>
    <x v="0"/>
    <x v="0"/>
    <x v="0"/>
    <x v="0"/>
    <x v="0"/>
    <x v="0"/>
    <x v="1"/>
    <x v="0"/>
  </r>
  <r>
    <x v="3"/>
    <x v="0"/>
    <x v="0"/>
    <x v="6"/>
    <x v="0"/>
    <x v="0"/>
    <x v="0"/>
    <x v="0"/>
    <x v="0"/>
    <x v="0"/>
    <x v="0"/>
    <x v="0"/>
    <x v="0"/>
    <x v="0"/>
    <x v="1"/>
    <x v="0"/>
  </r>
  <r>
    <x v="3"/>
    <x v="0"/>
    <x v="0"/>
    <x v="7"/>
    <x v="0"/>
    <x v="0"/>
    <x v="0"/>
    <x v="0"/>
    <x v="0"/>
    <x v="0"/>
    <x v="0"/>
    <x v="0"/>
    <x v="0"/>
    <x v="0"/>
    <x v="1"/>
    <x v="0"/>
  </r>
  <r>
    <x v="3"/>
    <x v="0"/>
    <x v="0"/>
    <x v="8"/>
    <x v="0"/>
    <x v="0"/>
    <x v="0"/>
    <x v="0"/>
    <x v="0"/>
    <x v="0"/>
    <x v="0"/>
    <x v="0"/>
    <x v="0"/>
    <x v="0"/>
    <x v="1"/>
    <x v="0"/>
  </r>
  <r>
    <x v="3"/>
    <x v="0"/>
    <x v="0"/>
    <x v="9"/>
    <x v="0"/>
    <x v="0"/>
    <x v="0"/>
    <x v="0"/>
    <x v="0"/>
    <x v="0"/>
    <x v="0"/>
    <x v="0"/>
    <x v="0"/>
    <x v="0"/>
    <x v="1"/>
    <x v="0"/>
  </r>
  <r>
    <x v="3"/>
    <x v="0"/>
    <x v="1"/>
    <x v="10"/>
    <x v="0"/>
    <x v="0"/>
    <x v="0"/>
    <x v="0"/>
    <x v="0"/>
    <x v="0"/>
    <x v="0"/>
    <x v="0"/>
    <x v="0"/>
    <x v="0"/>
    <x v="1"/>
    <x v="0"/>
  </r>
  <r>
    <x v="3"/>
    <x v="0"/>
    <x v="1"/>
    <x v="11"/>
    <x v="0"/>
    <x v="0"/>
    <x v="1"/>
    <x v="0"/>
    <x v="0"/>
    <x v="0"/>
    <x v="0"/>
    <x v="0"/>
    <x v="0"/>
    <x v="0"/>
    <x v="1"/>
    <x v="0"/>
  </r>
  <r>
    <x v="3"/>
    <x v="0"/>
    <x v="1"/>
    <x v="12"/>
    <x v="0"/>
    <x v="0"/>
    <x v="0"/>
    <x v="0"/>
    <x v="0"/>
    <x v="0"/>
    <x v="0"/>
    <x v="0"/>
    <x v="0"/>
    <x v="0"/>
    <x v="1"/>
    <x v="0"/>
  </r>
  <r>
    <x v="3"/>
    <x v="0"/>
    <x v="1"/>
    <x v="13"/>
    <x v="0"/>
    <x v="0"/>
    <x v="0"/>
    <x v="0"/>
    <x v="0"/>
    <x v="0"/>
    <x v="0"/>
    <x v="0"/>
    <x v="0"/>
    <x v="0"/>
    <x v="1"/>
    <x v="0"/>
  </r>
  <r>
    <x v="3"/>
    <x v="0"/>
    <x v="1"/>
    <x v="14"/>
    <x v="0"/>
    <x v="0"/>
    <x v="0"/>
    <x v="0"/>
    <x v="0"/>
    <x v="0"/>
    <x v="0"/>
    <x v="0"/>
    <x v="0"/>
    <x v="0"/>
    <x v="1"/>
    <x v="0"/>
  </r>
  <r>
    <x v="3"/>
    <x v="0"/>
    <x v="1"/>
    <x v="15"/>
    <x v="0"/>
    <x v="0"/>
    <x v="0"/>
    <x v="0"/>
    <x v="0"/>
    <x v="0"/>
    <x v="0"/>
    <x v="0"/>
    <x v="0"/>
    <x v="0"/>
    <x v="1"/>
    <x v="0"/>
  </r>
  <r>
    <x v="3"/>
    <x v="0"/>
    <x v="1"/>
    <x v="16"/>
    <x v="0"/>
    <x v="0"/>
    <x v="0"/>
    <x v="0"/>
    <x v="0"/>
    <x v="0"/>
    <x v="0"/>
    <x v="0"/>
    <x v="0"/>
    <x v="0"/>
    <x v="1"/>
    <x v="0"/>
  </r>
  <r>
    <x v="3"/>
    <x v="0"/>
    <x v="1"/>
    <x v="17"/>
    <x v="0"/>
    <x v="0"/>
    <x v="0"/>
    <x v="0"/>
    <x v="0"/>
    <x v="0"/>
    <x v="0"/>
    <x v="0"/>
    <x v="0"/>
    <x v="0"/>
    <x v="1"/>
    <x v="0"/>
  </r>
  <r>
    <x v="3"/>
    <x v="0"/>
    <x v="1"/>
    <x v="18"/>
    <x v="0"/>
    <x v="0"/>
    <x v="0"/>
    <x v="0"/>
    <x v="0"/>
    <x v="0"/>
    <x v="0"/>
    <x v="0"/>
    <x v="0"/>
    <x v="0"/>
    <x v="1"/>
    <x v="0"/>
  </r>
  <r>
    <x v="3"/>
    <x v="0"/>
    <x v="1"/>
    <x v="19"/>
    <x v="0"/>
    <x v="0"/>
    <x v="0"/>
    <x v="0"/>
    <x v="0"/>
    <x v="0"/>
    <x v="0"/>
    <x v="0"/>
    <x v="0"/>
    <x v="0"/>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61318C0-198D-4090-8BA0-A39AA75672CF}" name="TablaDinámica13" cacheId="82"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5">
        <item x="0"/>
        <item x="1"/>
        <item x="2"/>
        <item x="3"/>
        <item t="default"/>
      </items>
    </pivotField>
    <pivotField axis="axisPage" showAll="0">
      <items count="2">
        <item x="0"/>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6"/>
    </i>
    <i r="1">
      <x v="13"/>
    </i>
    <i r="1">
      <x v="19"/>
    </i>
    <i r="1">
      <x v="5"/>
    </i>
    <i r="1">
      <x v="15"/>
    </i>
    <i r="1">
      <x v="6"/>
    </i>
    <i r="1">
      <x v="17"/>
    </i>
    <i r="1">
      <x v="9"/>
    </i>
    <i r="1">
      <x v="1"/>
    </i>
    <i r="1">
      <x v="11"/>
    </i>
    <i>
      <x v="1"/>
    </i>
    <i r="1">
      <x v="7"/>
    </i>
    <i r="1">
      <x v="14"/>
    </i>
    <i r="1">
      <x v="10"/>
    </i>
    <i r="1">
      <x v="2"/>
    </i>
    <i r="1">
      <x v="3"/>
    </i>
    <i r="1">
      <x v="12"/>
    </i>
    <i r="1">
      <x v="4"/>
    </i>
    <i r="1">
      <x v="18"/>
    </i>
    <i r="1">
      <x/>
    </i>
    <i r="1">
      <x v="8"/>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39">
      <pivotArea field="2" type="button" dataOnly="0" labelOnly="1" outline="0" axis="axisRow" fieldPosition="0"/>
    </format>
    <format dxfId="38">
      <pivotArea dataOnly="0" labelOnly="1" outline="0" fieldPosition="0">
        <references count="1">
          <reference field="4294967294" count="12">
            <x v="0"/>
            <x v="1"/>
            <x v="2"/>
            <x v="3"/>
            <x v="4"/>
            <x v="5"/>
            <x v="6"/>
            <x v="7"/>
            <x v="8"/>
            <x v="9"/>
            <x v="10"/>
            <x v="11"/>
          </reference>
        </references>
      </pivotArea>
    </format>
    <format dxfId="37">
      <pivotArea field="2" type="button" dataOnly="0" labelOnly="1" outline="0" axis="axisRow" fieldPosition="0"/>
    </format>
    <format dxfId="36">
      <pivotArea dataOnly="0" labelOnly="1" outline="0" fieldPosition="0">
        <references count="1">
          <reference field="4294967294" count="12">
            <x v="0"/>
            <x v="1"/>
            <x v="2"/>
            <x v="3"/>
            <x v="4"/>
            <x v="5"/>
            <x v="6"/>
            <x v="7"/>
            <x v="8"/>
            <x v="9"/>
            <x v="10"/>
            <x v="11"/>
          </reference>
        </references>
      </pivotArea>
    </format>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outline="0" collapsedLevelsAreSubtotals="1" fieldPosition="0"/>
    </format>
    <format dxfId="32">
      <pivotArea outline="0" collapsedLevelsAreSubtotals="1" fieldPosition="0"/>
    </format>
    <format dxfId="31">
      <pivotArea outline="0" collapsedLevelsAreSubtotals="1" fieldPosition="0"/>
    </format>
    <format dxfId="30">
      <pivotArea outline="0" collapsedLevelsAreSubtotals="1" fieldPosition="0"/>
    </format>
    <format dxfId="29">
      <pivotArea outline="0" collapsedLevelsAreSubtotals="1" fieldPosition="0"/>
    </format>
    <format dxfId="28">
      <pivotArea outline="0" collapsedLevelsAreSubtotals="1" fieldPosition="0"/>
    </format>
    <format dxfId="27">
      <pivotArea type="all" dataOnly="0" outline="0" fieldPosition="0"/>
    </format>
    <format dxfId="26">
      <pivotArea outline="0" collapsedLevelsAreSubtotals="1" fieldPosition="0"/>
    </format>
    <format dxfId="25">
      <pivotArea field="2" type="button" dataOnly="0" labelOnly="1" outline="0" axis="axisRow"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2">
          <reference field="2" count="1" selected="0">
            <x v="0"/>
          </reference>
          <reference field="3" count="9">
            <x v="1"/>
            <x v="5"/>
            <x v="6"/>
            <x v="9"/>
            <x v="11"/>
            <x v="13"/>
            <x v="15"/>
            <x v="16"/>
            <x v="17"/>
          </reference>
        </references>
      </pivotArea>
    </format>
    <format dxfId="21">
      <pivotArea dataOnly="0" labelOnly="1" fieldPosition="0">
        <references count="2">
          <reference field="2" count="1" selected="0">
            <x v="1"/>
          </reference>
          <reference field="3" count="9">
            <x v="0"/>
            <x v="2"/>
            <x v="3"/>
            <x v="4"/>
            <x v="7"/>
            <x v="8"/>
            <x v="10"/>
            <x v="12"/>
            <x v="14"/>
          </reference>
        </references>
      </pivotArea>
    </format>
    <format dxfId="20">
      <pivotArea dataOnly="0" labelOnly="1" outline="0" fieldPosition="0">
        <references count="1">
          <reference field="4294967294" count="12">
            <x v="0"/>
            <x v="1"/>
            <x v="2"/>
            <x v="3"/>
            <x v="4"/>
            <x v="5"/>
            <x v="6"/>
            <x v="7"/>
            <x v="8"/>
            <x v="9"/>
            <x v="10"/>
            <x v="11"/>
          </reference>
        </references>
      </pivotArea>
    </format>
    <format dxfId="19">
      <pivotArea type="all" dataOnly="0" outline="0" fieldPosition="0"/>
    </format>
    <format dxfId="18">
      <pivotArea outline="0" collapsedLevelsAreSubtotals="1" fieldPosition="0"/>
    </format>
    <format dxfId="17">
      <pivotArea field="2" type="button" dataOnly="0" labelOnly="1" outline="0" axis="axisRow" fieldPosition="0"/>
    </format>
    <format dxfId="16">
      <pivotArea dataOnly="0" labelOnly="1" fieldPosition="0">
        <references count="1">
          <reference field="2" count="0"/>
        </references>
      </pivotArea>
    </format>
    <format dxfId="15">
      <pivotArea dataOnly="0" labelOnly="1" grandRow="1" outline="0" fieldPosition="0"/>
    </format>
    <format dxfId="14">
      <pivotArea dataOnly="0" labelOnly="1" fieldPosition="0">
        <references count="2">
          <reference field="2" count="1" selected="0">
            <x v="0"/>
          </reference>
          <reference field="3" count="9">
            <x v="1"/>
            <x v="5"/>
            <x v="6"/>
            <x v="9"/>
            <x v="11"/>
            <x v="13"/>
            <x v="15"/>
            <x v="16"/>
            <x v="17"/>
          </reference>
        </references>
      </pivotArea>
    </format>
    <format dxfId="13">
      <pivotArea dataOnly="0" labelOnly="1" fieldPosition="0">
        <references count="2">
          <reference field="2" count="1" selected="0">
            <x v="1"/>
          </reference>
          <reference field="3" count="9">
            <x v="0"/>
            <x v="2"/>
            <x v="3"/>
            <x v="4"/>
            <x v="7"/>
            <x v="8"/>
            <x v="10"/>
            <x v="12"/>
            <x v="14"/>
          </reference>
        </references>
      </pivotArea>
    </format>
    <format dxfId="12">
      <pivotArea dataOnly="0" labelOnly="1" outline="0" fieldPosition="0">
        <references count="1">
          <reference field="4294967294" count="12">
            <x v="0"/>
            <x v="1"/>
            <x v="2"/>
            <x v="3"/>
            <x v="4"/>
            <x v="5"/>
            <x v="6"/>
            <x v="7"/>
            <x v="8"/>
            <x v="9"/>
            <x v="10"/>
            <x v="11"/>
          </reference>
        </references>
      </pivotArea>
    </format>
    <format dxfId="11">
      <pivotArea collapsedLevelsAreSubtotals="1" fieldPosition="0">
        <references count="1">
          <reference field="2" count="1">
            <x v="0"/>
          </reference>
        </references>
      </pivotArea>
    </format>
    <format dxfId="10">
      <pivotArea collapsedLevelsAreSubtotals="1" fieldPosition="0">
        <references count="2">
          <reference field="2" count="1" selected="0">
            <x v="0"/>
          </reference>
          <reference field="3" count="9">
            <x v="1"/>
            <x v="5"/>
            <x v="6"/>
            <x v="9"/>
            <x v="11"/>
            <x v="13"/>
            <x v="15"/>
            <x v="16"/>
            <x v="17"/>
          </reference>
        </references>
      </pivotArea>
    </format>
    <format dxfId="9">
      <pivotArea dataOnly="0" labelOnly="1" fieldPosition="0">
        <references count="1">
          <reference field="2" count="1">
            <x v="0"/>
          </reference>
        </references>
      </pivotArea>
    </format>
    <format dxfId="8">
      <pivotArea dataOnly="0" labelOnly="1" fieldPosition="0">
        <references count="2">
          <reference field="2" count="1" selected="0">
            <x v="0"/>
          </reference>
          <reference field="3" count="9">
            <x v="1"/>
            <x v="5"/>
            <x v="6"/>
            <x v="9"/>
            <x v="11"/>
            <x v="13"/>
            <x v="15"/>
            <x v="16"/>
            <x v="17"/>
          </reference>
        </references>
      </pivotArea>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9">
            <x v="0"/>
            <x v="2"/>
            <x v="3"/>
            <x v="4"/>
            <x v="7"/>
            <x v="8"/>
            <x v="10"/>
            <x v="12"/>
            <x v="14"/>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9">
            <x v="0"/>
            <x v="2"/>
            <x v="3"/>
            <x v="4"/>
            <x v="7"/>
            <x v="8"/>
            <x v="10"/>
            <x v="12"/>
            <x v="14"/>
          </reference>
        </references>
      </pivotArea>
    </format>
    <format dxfId="3">
      <pivotArea collapsedLevelsAreSubtotals="1" fieldPosition="0">
        <references count="2">
          <reference field="2" count="1" selected="0">
            <x v="0"/>
          </reference>
          <reference field="3" count="1">
            <x v="19"/>
          </reference>
        </references>
      </pivotArea>
    </format>
    <format dxfId="2">
      <pivotArea dataOnly="0" labelOnly="1" fieldPosition="0">
        <references count="2">
          <reference field="2" count="1" selected="0">
            <x v="0"/>
          </reference>
          <reference field="3" count="1">
            <x v="19"/>
          </reference>
        </references>
      </pivotArea>
    </format>
    <format dxfId="1">
      <pivotArea collapsedLevelsAreSubtotals="1" fieldPosition="0">
        <references count="2">
          <reference field="2" count="1" selected="0">
            <x v="1"/>
          </reference>
          <reference field="3" count="1">
            <x v="18"/>
          </reference>
        </references>
      </pivotArea>
    </format>
    <format dxfId="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L12" sqref="L12"/>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59" t="s">
        <v>0</v>
      </c>
      <c r="B1" s="59"/>
      <c r="C1" s="59"/>
      <c r="D1" s="2"/>
      <c r="E1" s="2"/>
      <c r="F1" s="12"/>
      <c r="G1" s="2"/>
      <c r="H1" s="2"/>
      <c r="I1" s="2"/>
      <c r="J1" s="2"/>
      <c r="K1" s="2"/>
      <c r="L1" s="2"/>
      <c r="M1" s="2"/>
      <c r="N1" s="2"/>
      <c r="O1" s="2"/>
      <c r="Q1" s="12">
        <v>2018</v>
      </c>
    </row>
    <row r="2" spans="1:18" x14ac:dyDescent="0.2">
      <c r="A2" s="3" t="s">
        <v>92</v>
      </c>
      <c r="B2" s="2"/>
      <c r="C2" s="2"/>
      <c r="D2" s="2"/>
      <c r="E2" s="2"/>
      <c r="F2" s="2"/>
      <c r="G2" s="2"/>
      <c r="H2" s="2"/>
      <c r="I2" s="2"/>
      <c r="J2" s="2"/>
      <c r="K2" s="2"/>
      <c r="L2" s="2"/>
      <c r="M2" s="2"/>
      <c r="N2" s="2"/>
      <c r="O2" s="2"/>
    </row>
    <row r="3" spans="1:18" ht="15" x14ac:dyDescent="0.25">
      <c r="A3" s="60" t="s">
        <v>120</v>
      </c>
      <c r="B3" s="60"/>
      <c r="C3" s="60"/>
      <c r="D3" s="9"/>
      <c r="E3" s="8"/>
      <c r="F3" s="8"/>
      <c r="G3" s="8"/>
      <c r="H3" s="8"/>
      <c r="I3" s="8"/>
      <c r="J3" s="8"/>
      <c r="K3" s="8"/>
      <c r="L3" s="8"/>
      <c r="M3" s="8"/>
      <c r="N3" s="8"/>
      <c r="O3" s="8"/>
    </row>
    <row r="4" spans="1:18" x14ac:dyDescent="0.2">
      <c r="A4" s="8"/>
      <c r="B4" s="8"/>
      <c r="C4" s="8"/>
      <c r="D4" s="8"/>
      <c r="E4" s="8"/>
      <c r="F4" s="8"/>
      <c r="G4" s="8"/>
      <c r="H4" s="8"/>
      <c r="I4" s="8"/>
      <c r="J4" s="8"/>
      <c r="K4" s="8"/>
      <c r="L4" s="8"/>
      <c r="M4" s="8"/>
      <c r="N4" s="8"/>
      <c r="O4" s="8"/>
    </row>
    <row r="5" spans="1:18" ht="15" x14ac:dyDescent="0.25">
      <c r="A5" s="61" t="s">
        <v>91</v>
      </c>
      <c r="B5" s="61"/>
      <c r="C5" s="61"/>
      <c r="D5" s="2"/>
      <c r="E5" s="2"/>
      <c r="F5" s="2"/>
      <c r="G5" s="2"/>
      <c r="H5" s="2"/>
      <c r="I5" s="2"/>
      <c r="J5" s="2"/>
      <c r="K5" s="2"/>
      <c r="L5" s="2"/>
      <c r="M5" s="2"/>
      <c r="N5" s="2"/>
      <c r="O5" s="2"/>
    </row>
    <row r="6" spans="1:18" ht="12.75" customHeight="1" x14ac:dyDescent="0.2">
      <c r="A6" s="56" t="s">
        <v>5</v>
      </c>
      <c r="B6" s="56"/>
      <c r="C6" s="56"/>
      <c r="D6" s="2"/>
      <c r="E6" s="2"/>
      <c r="F6" s="2"/>
      <c r="G6" s="2"/>
      <c r="H6" s="2"/>
      <c r="I6" s="2"/>
      <c r="J6" s="2"/>
      <c r="K6" s="2"/>
      <c r="L6" s="2"/>
      <c r="M6" s="2"/>
      <c r="N6" s="2"/>
      <c r="O6" s="2"/>
    </row>
    <row r="7" spans="1:18" ht="30" customHeight="1" x14ac:dyDescent="0.2">
      <c r="A7" s="28" t="s">
        <v>2</v>
      </c>
      <c r="B7" s="28" t="s">
        <v>1</v>
      </c>
      <c r="C7" s="29"/>
      <c r="D7" s="29" t="s">
        <v>78</v>
      </c>
      <c r="E7" s="29" t="s">
        <v>79</v>
      </c>
      <c r="F7" s="29" t="s">
        <v>80</v>
      </c>
      <c r="G7" s="29" t="s">
        <v>81</v>
      </c>
      <c r="H7" s="29" t="s">
        <v>82</v>
      </c>
      <c r="I7" s="29" t="s">
        <v>83</v>
      </c>
      <c r="J7" s="29" t="s">
        <v>84</v>
      </c>
      <c r="K7" s="29" t="s">
        <v>85</v>
      </c>
      <c r="L7" s="29" t="s">
        <v>86</v>
      </c>
      <c r="M7" s="29" t="s">
        <v>87</v>
      </c>
      <c r="N7" s="29" t="s">
        <v>88</v>
      </c>
      <c r="O7" s="29" t="s">
        <v>89</v>
      </c>
      <c r="Q7" s="29" t="s">
        <v>114</v>
      </c>
    </row>
    <row r="8" spans="1:18" ht="24" customHeight="1" x14ac:dyDescent="0.2">
      <c r="A8" s="57" t="s">
        <v>115</v>
      </c>
      <c r="B8" s="57"/>
      <c r="C8" s="25" t="s">
        <v>73</v>
      </c>
      <c r="D8" s="26">
        <f>AVERAGE(D13,D18,D23,D28,D33,D38)</f>
        <v>1</v>
      </c>
      <c r="E8" s="26">
        <f>AVERAGE(E13,E18,E23,E28,E33,E38)</f>
        <v>1</v>
      </c>
      <c r="F8" s="26">
        <f>AVERAGE(F13,F18,F23,F28,F33,F38)</f>
        <v>0.99576719576719575</v>
      </c>
      <c r="G8" s="26">
        <f>AVERAGE(G13,G18,G23,G28,G33,G38)</f>
        <v>1</v>
      </c>
      <c r="H8" s="26">
        <f>AVERAGE(H13,H18,H23,H28,H33,H38)</f>
        <v>1</v>
      </c>
      <c r="I8" s="26">
        <f>AVERAGE(I13,I18,I23,I28,I33,I38)</f>
        <v>0.99549549549549543</v>
      </c>
      <c r="J8" s="26">
        <f>AVERAGE(J13,J18,J23,J28,J33,J38)</f>
        <v>1</v>
      </c>
      <c r="K8" s="26">
        <f>AVERAGE(K13,K18,K23,K28,K33,K38)</f>
        <v>1</v>
      </c>
      <c r="L8" s="26">
        <f>AVERAGE(L13,L18,L23,L28,L33,L38)</f>
        <v>1</v>
      </c>
      <c r="M8" s="26">
        <f>AVERAGE(M13,M18,M23,M28,M33,M38)</f>
        <v>1</v>
      </c>
      <c r="N8" s="26">
        <f>AVERAGE(N13,N18,N23,N28,N33,N38)</f>
        <v>1</v>
      </c>
      <c r="O8" s="26">
        <f>AVERAGE(O13,O18,O23,O28,O33,O38)</f>
        <v>0.99473684210526314</v>
      </c>
      <c r="Q8" s="32">
        <f>AVERAGE(Q13,Q18,Q23,Q28,Q33,Q38)</f>
        <v>0.99881867999048612</v>
      </c>
      <c r="R8" s="5"/>
    </row>
    <row r="9" spans="1:18" ht="12.75" customHeight="1" outlineLevel="1" x14ac:dyDescent="0.2">
      <c r="A9" s="1"/>
      <c r="B9" s="1"/>
      <c r="C9" s="4" t="s">
        <v>74</v>
      </c>
      <c r="D9" s="10">
        <f>D14+D19+D24+D29+D34+D39</f>
        <v>491</v>
      </c>
      <c r="E9" s="10">
        <f>E14+E19+E24+E29+E34+E39</f>
        <v>423</v>
      </c>
      <c r="F9" s="10">
        <f>F14+F19+F24+F29+F34+F39</f>
        <v>524</v>
      </c>
      <c r="G9" s="10">
        <f>G14+G19+G24+G29+G34+G39</f>
        <v>494</v>
      </c>
      <c r="H9" s="10">
        <f>H14+H19+H24+H29+H34+H39</f>
        <v>507</v>
      </c>
      <c r="I9" s="10">
        <f>I14+I19+I24+I29+I34+I39</f>
        <v>491</v>
      </c>
      <c r="J9" s="10">
        <f>J14+J19+J24+J29+J34+J39</f>
        <v>555</v>
      </c>
      <c r="K9" s="10">
        <f>K14+K19+K24+K29+K34+K39</f>
        <v>540</v>
      </c>
      <c r="L9" s="10">
        <f>L14+L19+L24+L29+L34+L39</f>
        <v>464</v>
      </c>
      <c r="M9" s="10">
        <f>M14+M19+M24+M29+M34+M39</f>
        <v>470</v>
      </c>
      <c r="N9" s="10">
        <f>N14+N19+N24+N29+N34+N39</f>
        <v>470</v>
      </c>
      <c r="O9" s="10">
        <f>O14+O19+O24+O29+O34+O39</f>
        <v>508</v>
      </c>
      <c r="Q9" s="10">
        <f>Q14+Q19+Q24+Q29+Q34+Q39</f>
        <v>5937</v>
      </c>
      <c r="R9" s="5"/>
    </row>
    <row r="10" spans="1:18" ht="12.75" customHeight="1" outlineLevel="1" x14ac:dyDescent="0.2">
      <c r="A10" s="1"/>
      <c r="B10" s="1"/>
      <c r="C10" s="4" t="s">
        <v>75</v>
      </c>
      <c r="D10" s="11">
        <f>AVERAGE(D15,D20,D25,D30,D35,D40)</f>
        <v>1</v>
      </c>
      <c r="E10" s="11">
        <f>AVERAGE(E15,E20,E25,E30,E35,E40)</f>
        <v>1</v>
      </c>
      <c r="F10" s="11">
        <f>AVERAGE(F15,F20,F25,F30,F35,F40)</f>
        <v>0.99576719576719575</v>
      </c>
      <c r="G10" s="11">
        <f>AVERAGE(G15,G20,G25,G30,G35,G40)</f>
        <v>1</v>
      </c>
      <c r="H10" s="11">
        <f>AVERAGE(H15,H20,H25,H30,H35,H40)</f>
        <v>1</v>
      </c>
      <c r="I10" s="11">
        <f>AVERAGE(I15,I20,I25,I30,I35,I40)</f>
        <v>0.99549549549549543</v>
      </c>
      <c r="J10" s="11">
        <f>AVERAGE(J15,J20,J25,J30,J35,J40)</f>
        <v>1</v>
      </c>
      <c r="K10" s="11">
        <f>AVERAGE(K15,K20,K25,K30,K35,K40)</f>
        <v>1</v>
      </c>
      <c r="L10" s="11">
        <f>AVERAGE(L15,L20,L25,L30,L35,L40)</f>
        <v>0.9946236559139785</v>
      </c>
      <c r="M10" s="11">
        <f>AVERAGE(M15,M20,M25,M30,M35,M40)</f>
        <v>1</v>
      </c>
      <c r="N10" s="11">
        <f>AVERAGE(N15,N20,N25,N30,N35,N40)</f>
        <v>0.9946236559139785</v>
      </c>
      <c r="O10" s="11">
        <f>AVERAGE(O15,O20,O25,O30,O35,O40)</f>
        <v>0.98947368421052639</v>
      </c>
      <c r="Q10" s="11">
        <f>AVERAGE(Q15,Q20,Q25,Q30,Q35,Q40)</f>
        <v>0.99738992856173481</v>
      </c>
      <c r="R10" s="5"/>
    </row>
    <row r="11" spans="1:18" ht="12.75" customHeight="1" outlineLevel="1" x14ac:dyDescent="0.2">
      <c r="A11" s="1"/>
      <c r="B11" s="1"/>
      <c r="C11" s="4" t="s">
        <v>76</v>
      </c>
      <c r="D11" s="11">
        <f>AVERAGE(D16,D21,D26,D31,D36,D41)</f>
        <v>0</v>
      </c>
      <c r="E11" s="11">
        <f>AVERAGE(E16,E21,E26,E31,E36,E41)</f>
        <v>0</v>
      </c>
      <c r="F11" s="11">
        <f>AVERAGE(F16,F21,F26,F31,F36,F41)</f>
        <v>4.2328042328042331E-3</v>
      </c>
      <c r="G11" s="11">
        <f>AVERAGE(G16,G21,G26,G31,G36,G41)</f>
        <v>0</v>
      </c>
      <c r="H11" s="11">
        <f>AVERAGE(H16,H21,H26,H31,H36,H41)</f>
        <v>0</v>
      </c>
      <c r="I11" s="11">
        <f>AVERAGE(I16,I21,I26,I31,I36,I41)</f>
        <v>4.5045045045045045E-3</v>
      </c>
      <c r="J11" s="11">
        <f>AVERAGE(J16,J21,J26,J31,J36,J41)</f>
        <v>0</v>
      </c>
      <c r="K11" s="11">
        <f>AVERAGE(K16,K21,K26,K31,K36,K41)</f>
        <v>0</v>
      </c>
      <c r="L11" s="11">
        <f>AVERAGE(L16,L21,L26,L31,L36,L41)</f>
        <v>5.3763440860215049E-3</v>
      </c>
      <c r="M11" s="11">
        <f>AVERAGE(M16,M21,M26,M31,M36,M41)</f>
        <v>0</v>
      </c>
      <c r="N11" s="11">
        <f>AVERAGE(N16,N21,N26,N31,N36,N41)</f>
        <v>5.3763440860215049E-3</v>
      </c>
      <c r="O11" s="11">
        <f>AVERAGE(O16,O21,O26,O31,O36,O41)</f>
        <v>1.0526315789473684E-2</v>
      </c>
      <c r="Q11" s="11">
        <f>AVERAGE(Q16,Q21,Q26,Q31,Q36,Q41)</f>
        <v>2.6100714382652711E-3</v>
      </c>
      <c r="R11" s="5"/>
    </row>
    <row r="12" spans="1:18" ht="12.75" customHeight="1" outlineLevel="1" x14ac:dyDescent="0.2">
      <c r="A12" s="1"/>
      <c r="B12" s="1"/>
      <c r="C12" s="4" t="s">
        <v>77</v>
      </c>
      <c r="D12" s="11">
        <f>AVERAGE(D17,D22,D27,D32,D37,D42)</f>
        <v>0</v>
      </c>
      <c r="E12" s="11">
        <f>AVERAGE(E17,E22,E27,E32,E37,E42)</f>
        <v>0</v>
      </c>
      <c r="F12" s="11">
        <f>AVERAGE(F17,F22,F27,F32,F37,F42)</f>
        <v>4.2328042328042331E-3</v>
      </c>
      <c r="G12" s="11">
        <f>AVERAGE(G17,G22,G27,G32,G37,G42)</f>
        <v>0</v>
      </c>
      <c r="H12" s="11">
        <f>AVERAGE(H17,H22,H27,H32,H37,H42)</f>
        <v>0</v>
      </c>
      <c r="I12" s="11">
        <f>AVERAGE(I17,I22,I27,I32,I37,I42)</f>
        <v>4.5045045045045045E-3</v>
      </c>
      <c r="J12" s="11">
        <f>AVERAGE(J17,J22,J27,J32,J37,J42)</f>
        <v>0</v>
      </c>
      <c r="K12" s="11">
        <f>AVERAGE(K17,K22,K27,K32,K37,K42)</f>
        <v>0</v>
      </c>
      <c r="L12" s="11">
        <f>AVERAGE(L17,L22,L27,L32,L37,L42)</f>
        <v>0</v>
      </c>
      <c r="M12" s="11">
        <f>AVERAGE(M17,M22,M27,M32,M37,M42)</f>
        <v>0</v>
      </c>
      <c r="N12" s="11">
        <f>AVERAGE(N17,N22,N27,N32,N37,N42)</f>
        <v>0</v>
      </c>
      <c r="O12" s="11">
        <f>AVERAGE(O17,O22,O27,O32,O37,O42)</f>
        <v>5.263157894736842E-3</v>
      </c>
      <c r="Q12" s="11">
        <f>AVERAGE(Q17,Q22,Q27,Q32,Q37,Q42)</f>
        <v>1.1813200095138422E-3</v>
      </c>
      <c r="R12" s="5"/>
    </row>
    <row r="13" spans="1:18" x14ac:dyDescent="0.2">
      <c r="A13" s="30" t="s">
        <v>121</v>
      </c>
      <c r="B13" s="30" t="s">
        <v>122</v>
      </c>
      <c r="C13" s="31" t="s">
        <v>73</v>
      </c>
      <c r="D13" s="27">
        <v>1</v>
      </c>
      <c r="E13" s="27">
        <v>1</v>
      </c>
      <c r="F13" s="27">
        <v>0.98412698412698418</v>
      </c>
      <c r="G13" s="27">
        <v>1</v>
      </c>
      <c r="H13" s="27">
        <v>1</v>
      </c>
      <c r="I13" s="27">
        <v>1</v>
      </c>
      <c r="J13" s="27">
        <v>1</v>
      </c>
      <c r="K13" s="27">
        <v>1</v>
      </c>
      <c r="L13" s="27">
        <v>1</v>
      </c>
      <c r="M13" s="27">
        <v>1</v>
      </c>
      <c r="N13" s="27">
        <v>1</v>
      </c>
      <c r="O13" s="27" t="s">
        <v>134</v>
      </c>
      <c r="Q13" s="27">
        <v>0.99779735682819382</v>
      </c>
      <c r="R13" s="5"/>
    </row>
    <row r="14" spans="1:18" ht="12.75" customHeight="1" outlineLevel="1" x14ac:dyDescent="0.2">
      <c r="A14" s="1"/>
      <c r="B14" s="1"/>
      <c r="C14" s="4" t="s">
        <v>74</v>
      </c>
      <c r="D14" s="10">
        <v>36</v>
      </c>
      <c r="E14" s="10">
        <v>35</v>
      </c>
      <c r="F14" s="10">
        <v>63</v>
      </c>
      <c r="G14" s="10">
        <v>60</v>
      </c>
      <c r="H14" s="10">
        <v>63</v>
      </c>
      <c r="I14" s="10">
        <v>45</v>
      </c>
      <c r="J14" s="10">
        <v>32</v>
      </c>
      <c r="K14" s="10">
        <v>31</v>
      </c>
      <c r="L14" s="10">
        <v>30</v>
      </c>
      <c r="M14" s="10">
        <v>29</v>
      </c>
      <c r="N14" s="10">
        <v>30</v>
      </c>
      <c r="O14" s="10">
        <v>0</v>
      </c>
      <c r="Q14" s="10">
        <v>454</v>
      </c>
      <c r="R14" s="5"/>
    </row>
    <row r="15" spans="1:18" ht="12.75" customHeight="1" outlineLevel="1" x14ac:dyDescent="0.2">
      <c r="A15" s="1"/>
      <c r="B15" s="1"/>
      <c r="C15" s="4" t="s">
        <v>75</v>
      </c>
      <c r="D15" s="11">
        <v>1</v>
      </c>
      <c r="E15" s="11">
        <v>1</v>
      </c>
      <c r="F15" s="11">
        <v>0.98412698412698407</v>
      </c>
      <c r="G15" s="11">
        <v>1</v>
      </c>
      <c r="H15" s="11">
        <v>1</v>
      </c>
      <c r="I15" s="11">
        <v>1</v>
      </c>
      <c r="J15" s="11">
        <v>1</v>
      </c>
      <c r="K15" s="11">
        <v>1</v>
      </c>
      <c r="L15" s="11">
        <v>1</v>
      </c>
      <c r="M15" s="11">
        <v>1</v>
      </c>
      <c r="N15" s="11">
        <v>1</v>
      </c>
      <c r="O15" s="11" t="s">
        <v>134</v>
      </c>
      <c r="Q15" s="11">
        <v>0.99779735682819382</v>
      </c>
      <c r="R15" s="5"/>
    </row>
    <row r="16" spans="1:18" ht="12.75" customHeight="1" outlineLevel="1" x14ac:dyDescent="0.2">
      <c r="A16" s="1"/>
      <c r="B16" s="1"/>
      <c r="C16" s="4" t="s">
        <v>76</v>
      </c>
      <c r="D16" s="11">
        <v>0</v>
      </c>
      <c r="E16" s="11">
        <v>0</v>
      </c>
      <c r="F16" s="11">
        <v>1.5873015873015872E-2</v>
      </c>
      <c r="G16" s="11">
        <v>0</v>
      </c>
      <c r="H16" s="11">
        <v>0</v>
      </c>
      <c r="I16" s="11">
        <v>0</v>
      </c>
      <c r="J16" s="11">
        <v>0</v>
      </c>
      <c r="K16" s="11">
        <v>0</v>
      </c>
      <c r="L16" s="11">
        <v>0</v>
      </c>
      <c r="M16" s="11">
        <v>0</v>
      </c>
      <c r="N16" s="11">
        <v>0</v>
      </c>
      <c r="O16" s="11" t="s">
        <v>134</v>
      </c>
      <c r="Q16" s="11">
        <v>2.2026431718061676E-3</v>
      </c>
      <c r="R16" s="5"/>
    </row>
    <row r="17" spans="1:18" ht="12.75" customHeight="1" outlineLevel="1" x14ac:dyDescent="0.2">
      <c r="A17" s="1"/>
      <c r="B17" s="1"/>
      <c r="C17" s="4" t="s">
        <v>77</v>
      </c>
      <c r="D17" s="11">
        <v>0</v>
      </c>
      <c r="E17" s="11">
        <v>0</v>
      </c>
      <c r="F17" s="11">
        <v>1.5873015873015872E-2</v>
      </c>
      <c r="G17" s="11">
        <v>0</v>
      </c>
      <c r="H17" s="11">
        <v>0</v>
      </c>
      <c r="I17" s="11">
        <v>0</v>
      </c>
      <c r="J17" s="11">
        <v>0</v>
      </c>
      <c r="K17" s="11">
        <v>0</v>
      </c>
      <c r="L17" s="11">
        <v>0</v>
      </c>
      <c r="M17" s="11">
        <v>0</v>
      </c>
      <c r="N17" s="11">
        <v>0</v>
      </c>
      <c r="O17" s="11" t="s">
        <v>134</v>
      </c>
      <c r="Q17" s="11">
        <v>2.2026431718061676E-3</v>
      </c>
      <c r="R17" s="5"/>
    </row>
    <row r="18" spans="1:18" x14ac:dyDescent="0.2">
      <c r="A18" s="30" t="s">
        <v>123</v>
      </c>
      <c r="B18" s="30" t="s">
        <v>124</v>
      </c>
      <c r="C18" s="31" t="s">
        <v>73</v>
      </c>
      <c r="D18" s="27" t="s">
        <v>134</v>
      </c>
      <c r="E18" s="27" t="s">
        <v>134</v>
      </c>
      <c r="F18" s="27">
        <v>1</v>
      </c>
      <c r="G18" s="27">
        <v>1</v>
      </c>
      <c r="H18" s="27">
        <v>1</v>
      </c>
      <c r="I18" s="27">
        <v>1</v>
      </c>
      <c r="J18" s="27">
        <v>1</v>
      </c>
      <c r="K18" s="27">
        <v>1</v>
      </c>
      <c r="L18" s="27">
        <v>1</v>
      </c>
      <c r="M18" s="27">
        <v>1</v>
      </c>
      <c r="N18" s="27">
        <v>1</v>
      </c>
      <c r="O18" s="27">
        <v>1</v>
      </c>
      <c r="Q18" s="27">
        <v>1</v>
      </c>
      <c r="R18" s="5"/>
    </row>
    <row r="19" spans="1:18" ht="12.75" customHeight="1" outlineLevel="1" x14ac:dyDescent="0.2">
      <c r="A19" s="1"/>
      <c r="B19" s="1"/>
      <c r="C19" s="4" t="s">
        <v>74</v>
      </c>
      <c r="D19" s="10">
        <v>0</v>
      </c>
      <c r="E19" s="10">
        <v>0</v>
      </c>
      <c r="F19" s="10">
        <v>31</v>
      </c>
      <c r="G19" s="10">
        <v>30</v>
      </c>
      <c r="H19" s="10">
        <v>31</v>
      </c>
      <c r="I19" s="10">
        <v>30</v>
      </c>
      <c r="J19" s="10">
        <v>31</v>
      </c>
      <c r="K19" s="10">
        <v>31</v>
      </c>
      <c r="L19" s="10">
        <v>31</v>
      </c>
      <c r="M19" s="10">
        <v>31</v>
      </c>
      <c r="N19" s="10">
        <v>31</v>
      </c>
      <c r="O19" s="10">
        <v>31</v>
      </c>
      <c r="Q19" s="10">
        <v>308</v>
      </c>
      <c r="R19" s="5"/>
    </row>
    <row r="20" spans="1:18" ht="12.75" customHeight="1" outlineLevel="1" x14ac:dyDescent="0.2">
      <c r="A20" s="1"/>
      <c r="B20" s="1"/>
      <c r="C20" s="4" t="s">
        <v>75</v>
      </c>
      <c r="D20" s="11" t="s">
        <v>134</v>
      </c>
      <c r="E20" s="11" t="s">
        <v>134</v>
      </c>
      <c r="F20" s="11">
        <v>1</v>
      </c>
      <c r="G20" s="11">
        <v>1</v>
      </c>
      <c r="H20" s="11">
        <v>1</v>
      </c>
      <c r="I20" s="11">
        <v>1</v>
      </c>
      <c r="J20" s="11">
        <v>1</v>
      </c>
      <c r="K20" s="11">
        <v>1</v>
      </c>
      <c r="L20" s="11">
        <v>0.967741935483871</v>
      </c>
      <c r="M20" s="11">
        <v>1</v>
      </c>
      <c r="N20" s="11">
        <v>0.967741935483871</v>
      </c>
      <c r="O20" s="11">
        <v>1</v>
      </c>
      <c r="Q20" s="11">
        <v>0.99350649350649356</v>
      </c>
      <c r="R20" s="5"/>
    </row>
    <row r="21" spans="1:18" ht="12.75" customHeight="1" outlineLevel="1" x14ac:dyDescent="0.2">
      <c r="A21" s="1"/>
      <c r="B21" s="1"/>
      <c r="C21" s="4" t="s">
        <v>76</v>
      </c>
      <c r="D21" s="11" t="s">
        <v>134</v>
      </c>
      <c r="E21" s="11" t="s">
        <v>134</v>
      </c>
      <c r="F21" s="11">
        <v>0</v>
      </c>
      <c r="G21" s="11">
        <v>0</v>
      </c>
      <c r="H21" s="11">
        <v>0</v>
      </c>
      <c r="I21" s="11">
        <v>0</v>
      </c>
      <c r="J21" s="11">
        <v>0</v>
      </c>
      <c r="K21" s="11">
        <v>0</v>
      </c>
      <c r="L21" s="11">
        <v>3.2258064516129031E-2</v>
      </c>
      <c r="M21" s="11">
        <v>0</v>
      </c>
      <c r="N21" s="11">
        <v>3.2258064516129031E-2</v>
      </c>
      <c r="O21" s="11">
        <v>0</v>
      </c>
      <c r="Q21" s="11">
        <v>6.4935064935064939E-3</v>
      </c>
      <c r="R21" s="5"/>
    </row>
    <row r="22" spans="1:18" ht="12.75" customHeight="1" outlineLevel="1" x14ac:dyDescent="0.2">
      <c r="A22" s="1"/>
      <c r="B22" s="1"/>
      <c r="C22" s="4" t="s">
        <v>77</v>
      </c>
      <c r="D22" s="11" t="s">
        <v>134</v>
      </c>
      <c r="E22" s="11" t="s">
        <v>134</v>
      </c>
      <c r="F22" s="11">
        <v>0</v>
      </c>
      <c r="G22" s="11">
        <v>0</v>
      </c>
      <c r="H22" s="11">
        <v>0</v>
      </c>
      <c r="I22" s="11">
        <v>0</v>
      </c>
      <c r="J22" s="11">
        <v>0</v>
      </c>
      <c r="K22" s="11">
        <v>0</v>
      </c>
      <c r="L22" s="11">
        <v>0</v>
      </c>
      <c r="M22" s="11">
        <v>0</v>
      </c>
      <c r="N22" s="11">
        <v>0</v>
      </c>
      <c r="O22" s="11">
        <v>0</v>
      </c>
      <c r="Q22" s="11">
        <v>0</v>
      </c>
      <c r="R22" s="5"/>
    </row>
    <row r="23" spans="1:18" x14ac:dyDescent="0.2">
      <c r="A23" s="30" t="s">
        <v>125</v>
      </c>
      <c r="B23" s="30" t="s">
        <v>126</v>
      </c>
      <c r="C23" s="31" t="s">
        <v>73</v>
      </c>
      <c r="D23" s="27">
        <v>1</v>
      </c>
      <c r="E23" s="27">
        <v>1</v>
      </c>
      <c r="F23" s="27">
        <v>1</v>
      </c>
      <c r="G23" s="27">
        <v>1</v>
      </c>
      <c r="H23" s="27">
        <v>1</v>
      </c>
      <c r="I23" s="27">
        <v>1</v>
      </c>
      <c r="J23" s="27">
        <v>1</v>
      </c>
      <c r="K23" s="27">
        <v>1</v>
      </c>
      <c r="L23" s="27">
        <v>1</v>
      </c>
      <c r="M23" s="27">
        <v>1</v>
      </c>
      <c r="N23" s="27">
        <v>1</v>
      </c>
      <c r="O23" s="27">
        <v>1</v>
      </c>
      <c r="Q23" s="27">
        <v>1</v>
      </c>
      <c r="R23" s="5"/>
    </row>
    <row r="24" spans="1:18" ht="12.75" customHeight="1" outlineLevel="1" x14ac:dyDescent="0.2">
      <c r="A24" s="1"/>
      <c r="B24" s="1"/>
      <c r="C24" s="4" t="s">
        <v>74</v>
      </c>
      <c r="D24" s="10">
        <v>260</v>
      </c>
      <c r="E24" s="10">
        <v>220</v>
      </c>
      <c r="F24" s="10">
        <v>249</v>
      </c>
      <c r="G24" s="10">
        <v>234</v>
      </c>
      <c r="H24" s="10">
        <v>235</v>
      </c>
      <c r="I24" s="10">
        <v>238</v>
      </c>
      <c r="J24" s="10">
        <v>273</v>
      </c>
      <c r="K24" s="10">
        <v>265</v>
      </c>
      <c r="L24" s="10">
        <v>222</v>
      </c>
      <c r="M24" s="10">
        <v>231</v>
      </c>
      <c r="N24" s="10">
        <v>229</v>
      </c>
      <c r="O24" s="10">
        <v>272</v>
      </c>
      <c r="Q24" s="10">
        <v>2928</v>
      </c>
      <c r="R24" s="5"/>
    </row>
    <row r="25" spans="1:18" ht="12.75" customHeight="1" outlineLevel="1" x14ac:dyDescent="0.2">
      <c r="A25" s="1"/>
      <c r="B25" s="1"/>
      <c r="C25" s="4" t="s">
        <v>75</v>
      </c>
      <c r="D25" s="11">
        <v>1</v>
      </c>
      <c r="E25" s="11">
        <v>1</v>
      </c>
      <c r="F25" s="11">
        <v>1</v>
      </c>
      <c r="G25" s="11">
        <v>1</v>
      </c>
      <c r="H25" s="11">
        <v>1</v>
      </c>
      <c r="I25" s="11">
        <v>1</v>
      </c>
      <c r="J25" s="11">
        <v>1</v>
      </c>
      <c r="K25" s="11">
        <v>1</v>
      </c>
      <c r="L25" s="11">
        <v>1</v>
      </c>
      <c r="M25" s="11">
        <v>1</v>
      </c>
      <c r="N25" s="11">
        <v>1</v>
      </c>
      <c r="O25" s="11">
        <v>1</v>
      </c>
      <c r="Q25" s="11">
        <v>1</v>
      </c>
      <c r="R25" s="5"/>
    </row>
    <row r="26" spans="1:18" ht="12.75" customHeight="1" outlineLevel="1" x14ac:dyDescent="0.2">
      <c r="A26" s="1"/>
      <c r="B26" s="1"/>
      <c r="C26" s="4" t="s">
        <v>76</v>
      </c>
      <c r="D26" s="11">
        <v>0</v>
      </c>
      <c r="E26" s="11">
        <v>0</v>
      </c>
      <c r="F26" s="11">
        <v>0</v>
      </c>
      <c r="G26" s="11">
        <v>0</v>
      </c>
      <c r="H26" s="11">
        <v>0</v>
      </c>
      <c r="I26" s="11">
        <v>0</v>
      </c>
      <c r="J26" s="11">
        <v>0</v>
      </c>
      <c r="K26" s="11">
        <v>0</v>
      </c>
      <c r="L26" s="11">
        <v>0</v>
      </c>
      <c r="M26" s="11">
        <v>0</v>
      </c>
      <c r="N26" s="11">
        <v>0</v>
      </c>
      <c r="O26" s="11">
        <v>0</v>
      </c>
      <c r="Q26" s="11">
        <v>0</v>
      </c>
      <c r="R26" s="5"/>
    </row>
    <row r="27" spans="1:18" ht="12.75" customHeight="1" outlineLevel="1" x14ac:dyDescent="0.2">
      <c r="A27" s="1"/>
      <c r="B27" s="1"/>
      <c r="C27" s="4" t="s">
        <v>77</v>
      </c>
      <c r="D27" s="11">
        <v>0</v>
      </c>
      <c r="E27" s="11">
        <v>0</v>
      </c>
      <c r="F27" s="11">
        <v>0</v>
      </c>
      <c r="G27" s="11">
        <v>0</v>
      </c>
      <c r="H27" s="11">
        <v>0</v>
      </c>
      <c r="I27" s="11">
        <v>0</v>
      </c>
      <c r="J27" s="11">
        <v>0</v>
      </c>
      <c r="K27" s="11">
        <v>0</v>
      </c>
      <c r="L27" s="11">
        <v>0</v>
      </c>
      <c r="M27" s="11">
        <v>0</v>
      </c>
      <c r="N27" s="11">
        <v>0</v>
      </c>
      <c r="O27" s="11">
        <v>0</v>
      </c>
      <c r="Q27" s="11">
        <v>0</v>
      </c>
      <c r="R27" s="5"/>
    </row>
    <row r="28" spans="1:18" x14ac:dyDescent="0.2">
      <c r="A28" s="30" t="s">
        <v>127</v>
      </c>
      <c r="B28" s="30" t="s">
        <v>128</v>
      </c>
      <c r="C28" s="31" t="s">
        <v>73</v>
      </c>
      <c r="D28" s="27">
        <v>1</v>
      </c>
      <c r="E28" s="27">
        <v>1</v>
      </c>
      <c r="F28" s="27">
        <v>1</v>
      </c>
      <c r="G28" s="27">
        <v>1</v>
      </c>
      <c r="H28" s="27">
        <v>1</v>
      </c>
      <c r="I28" s="27">
        <v>0.97297297297297303</v>
      </c>
      <c r="J28" s="27">
        <v>1</v>
      </c>
      <c r="K28" s="27">
        <v>1</v>
      </c>
      <c r="L28" s="27">
        <v>1</v>
      </c>
      <c r="M28" s="27">
        <v>1</v>
      </c>
      <c r="N28" s="27">
        <v>1</v>
      </c>
      <c r="O28" s="27">
        <v>0.97368421052631582</v>
      </c>
      <c r="Q28" s="27">
        <v>0.99584199584199584</v>
      </c>
      <c r="R28" s="5"/>
    </row>
    <row r="29" spans="1:18" ht="12.75" customHeight="1" outlineLevel="1" x14ac:dyDescent="0.2">
      <c r="A29" s="1"/>
      <c r="B29" s="1"/>
      <c r="C29" s="4" t="s">
        <v>74</v>
      </c>
      <c r="D29" s="10">
        <v>64</v>
      </c>
      <c r="E29" s="10">
        <v>56</v>
      </c>
      <c r="F29" s="10">
        <v>37</v>
      </c>
      <c r="G29" s="10">
        <v>38</v>
      </c>
      <c r="H29" s="10">
        <v>47</v>
      </c>
      <c r="I29" s="10">
        <v>37</v>
      </c>
      <c r="J29" s="10">
        <v>35</v>
      </c>
      <c r="K29" s="10">
        <v>38</v>
      </c>
      <c r="L29" s="10">
        <v>30</v>
      </c>
      <c r="M29" s="10">
        <v>29</v>
      </c>
      <c r="N29" s="10">
        <v>32</v>
      </c>
      <c r="O29" s="10">
        <v>38</v>
      </c>
      <c r="Q29" s="10">
        <v>481</v>
      </c>
      <c r="R29" s="5"/>
    </row>
    <row r="30" spans="1:18" ht="12.75" customHeight="1" outlineLevel="1" x14ac:dyDescent="0.2">
      <c r="A30" s="1"/>
      <c r="B30" s="1"/>
      <c r="C30" s="4" t="s">
        <v>75</v>
      </c>
      <c r="D30" s="11">
        <v>1</v>
      </c>
      <c r="E30" s="11">
        <v>1</v>
      </c>
      <c r="F30" s="11">
        <v>1</v>
      </c>
      <c r="G30" s="11">
        <v>1</v>
      </c>
      <c r="H30" s="11">
        <v>1</v>
      </c>
      <c r="I30" s="11">
        <v>0.97297297297297303</v>
      </c>
      <c r="J30" s="11">
        <v>1</v>
      </c>
      <c r="K30" s="11">
        <v>1</v>
      </c>
      <c r="L30" s="11">
        <v>1</v>
      </c>
      <c r="M30" s="11">
        <v>1</v>
      </c>
      <c r="N30" s="11">
        <v>1</v>
      </c>
      <c r="O30" s="11">
        <v>0.94736842105263153</v>
      </c>
      <c r="Q30" s="11">
        <v>0.99376299376299382</v>
      </c>
      <c r="R30" s="5"/>
    </row>
    <row r="31" spans="1:18" ht="12.75" customHeight="1" outlineLevel="1" x14ac:dyDescent="0.2">
      <c r="A31" s="1"/>
      <c r="B31" s="1"/>
      <c r="C31" s="4" t="s">
        <v>76</v>
      </c>
      <c r="D31" s="11">
        <v>0</v>
      </c>
      <c r="E31" s="11">
        <v>0</v>
      </c>
      <c r="F31" s="11">
        <v>0</v>
      </c>
      <c r="G31" s="11">
        <v>0</v>
      </c>
      <c r="H31" s="11">
        <v>0</v>
      </c>
      <c r="I31" s="11">
        <v>2.7027027027027029E-2</v>
      </c>
      <c r="J31" s="11">
        <v>0</v>
      </c>
      <c r="K31" s="11">
        <v>0</v>
      </c>
      <c r="L31" s="11">
        <v>0</v>
      </c>
      <c r="M31" s="11">
        <v>0</v>
      </c>
      <c r="N31" s="11">
        <v>0</v>
      </c>
      <c r="O31" s="11">
        <v>5.2631578947368418E-2</v>
      </c>
      <c r="Q31" s="11">
        <v>6.2370062370062374E-3</v>
      </c>
      <c r="R31" s="5"/>
    </row>
    <row r="32" spans="1:18" ht="12.75" customHeight="1" outlineLevel="1" x14ac:dyDescent="0.2">
      <c r="A32" s="1"/>
      <c r="B32" s="1"/>
      <c r="C32" s="4" t="s">
        <v>77</v>
      </c>
      <c r="D32" s="11">
        <v>0</v>
      </c>
      <c r="E32" s="11">
        <v>0</v>
      </c>
      <c r="F32" s="11">
        <v>0</v>
      </c>
      <c r="G32" s="11">
        <v>0</v>
      </c>
      <c r="H32" s="11">
        <v>0</v>
      </c>
      <c r="I32" s="11">
        <v>2.7027027027027029E-2</v>
      </c>
      <c r="J32" s="11">
        <v>0</v>
      </c>
      <c r="K32" s="11">
        <v>0</v>
      </c>
      <c r="L32" s="11">
        <v>0</v>
      </c>
      <c r="M32" s="11">
        <v>0</v>
      </c>
      <c r="N32" s="11">
        <v>0</v>
      </c>
      <c r="O32" s="11">
        <v>2.6315789473684209E-2</v>
      </c>
      <c r="Q32" s="11">
        <v>4.1580041580041582E-3</v>
      </c>
      <c r="R32" s="5"/>
    </row>
    <row r="33" spans="1:18" x14ac:dyDescent="0.2">
      <c r="A33" s="30" t="s">
        <v>129</v>
      </c>
      <c r="B33" s="30" t="s">
        <v>130</v>
      </c>
      <c r="C33" s="31" t="s">
        <v>73</v>
      </c>
      <c r="D33" s="27">
        <v>1</v>
      </c>
      <c r="E33" s="27">
        <v>1</v>
      </c>
      <c r="F33" s="27">
        <v>1</v>
      </c>
      <c r="G33" s="27">
        <v>1</v>
      </c>
      <c r="H33" s="27">
        <v>1</v>
      </c>
      <c r="I33" s="27">
        <v>1</v>
      </c>
      <c r="J33" s="27">
        <v>1</v>
      </c>
      <c r="K33" s="27">
        <v>1</v>
      </c>
      <c r="L33" s="27">
        <v>1</v>
      </c>
      <c r="M33" s="27">
        <v>1</v>
      </c>
      <c r="N33" s="27">
        <v>1</v>
      </c>
      <c r="O33" s="27">
        <v>1</v>
      </c>
      <c r="Q33" s="27">
        <v>1</v>
      </c>
      <c r="R33" s="5"/>
    </row>
    <row r="34" spans="1:18" ht="12.75" customHeight="1" outlineLevel="1" x14ac:dyDescent="0.2">
      <c r="A34" s="1"/>
      <c r="B34" s="1"/>
      <c r="C34" s="4" t="s">
        <v>74</v>
      </c>
      <c r="D34" s="10">
        <v>35</v>
      </c>
      <c r="E34" s="10">
        <v>24</v>
      </c>
      <c r="F34" s="10">
        <v>39</v>
      </c>
      <c r="G34" s="10">
        <v>33</v>
      </c>
      <c r="H34" s="10">
        <v>34</v>
      </c>
      <c r="I34" s="10">
        <v>37</v>
      </c>
      <c r="J34" s="10">
        <v>45</v>
      </c>
      <c r="K34" s="10">
        <v>42</v>
      </c>
      <c r="L34" s="10">
        <v>22</v>
      </c>
      <c r="M34" s="10">
        <v>22</v>
      </c>
      <c r="N34" s="10">
        <v>22</v>
      </c>
      <c r="O34" s="10">
        <v>36</v>
      </c>
      <c r="Q34" s="10">
        <v>391</v>
      </c>
      <c r="R34" s="5"/>
    </row>
    <row r="35" spans="1:18" ht="12.75" customHeight="1" outlineLevel="1" x14ac:dyDescent="0.2">
      <c r="A35" s="1"/>
      <c r="B35" s="1"/>
      <c r="C35" s="4" t="s">
        <v>75</v>
      </c>
      <c r="D35" s="11">
        <v>1</v>
      </c>
      <c r="E35" s="11">
        <v>1</v>
      </c>
      <c r="F35" s="11">
        <v>1</v>
      </c>
      <c r="G35" s="11">
        <v>1</v>
      </c>
      <c r="H35" s="11">
        <v>1</v>
      </c>
      <c r="I35" s="11">
        <v>1</v>
      </c>
      <c r="J35" s="11">
        <v>1</v>
      </c>
      <c r="K35" s="11">
        <v>1</v>
      </c>
      <c r="L35" s="11">
        <v>1</v>
      </c>
      <c r="M35" s="11">
        <v>1</v>
      </c>
      <c r="N35" s="11">
        <v>1</v>
      </c>
      <c r="O35" s="11">
        <v>1</v>
      </c>
      <c r="Q35" s="11">
        <v>1</v>
      </c>
      <c r="R35" s="5"/>
    </row>
    <row r="36" spans="1:18" ht="12.75" customHeight="1" outlineLevel="1" x14ac:dyDescent="0.2">
      <c r="A36" s="1"/>
      <c r="B36" s="1"/>
      <c r="C36" s="4" t="s">
        <v>76</v>
      </c>
      <c r="D36" s="11">
        <v>0</v>
      </c>
      <c r="E36" s="11">
        <v>0</v>
      </c>
      <c r="F36" s="11">
        <v>0</v>
      </c>
      <c r="G36" s="11">
        <v>0</v>
      </c>
      <c r="H36" s="11">
        <v>0</v>
      </c>
      <c r="I36" s="11">
        <v>0</v>
      </c>
      <c r="J36" s="11">
        <v>0</v>
      </c>
      <c r="K36" s="11">
        <v>0</v>
      </c>
      <c r="L36" s="11">
        <v>0</v>
      </c>
      <c r="M36" s="11">
        <v>0</v>
      </c>
      <c r="N36" s="11">
        <v>0</v>
      </c>
      <c r="O36" s="11">
        <v>0</v>
      </c>
      <c r="Q36" s="11">
        <v>0</v>
      </c>
      <c r="R36" s="5"/>
    </row>
    <row r="37" spans="1:18" ht="12.75" customHeight="1" outlineLevel="1" x14ac:dyDescent="0.2">
      <c r="A37" s="1"/>
      <c r="B37" s="1"/>
      <c r="C37" s="4" t="s">
        <v>77</v>
      </c>
      <c r="D37" s="11">
        <v>0</v>
      </c>
      <c r="E37" s="11">
        <v>0</v>
      </c>
      <c r="F37" s="11">
        <v>0</v>
      </c>
      <c r="G37" s="11">
        <v>0</v>
      </c>
      <c r="H37" s="11">
        <v>0</v>
      </c>
      <c r="I37" s="11">
        <v>0</v>
      </c>
      <c r="J37" s="11">
        <v>0</v>
      </c>
      <c r="K37" s="11">
        <v>0</v>
      </c>
      <c r="L37" s="11">
        <v>0</v>
      </c>
      <c r="M37" s="11">
        <v>0</v>
      </c>
      <c r="N37" s="11">
        <v>0</v>
      </c>
      <c r="O37" s="11">
        <v>0</v>
      </c>
      <c r="Q37" s="11">
        <v>0</v>
      </c>
      <c r="R37" s="5"/>
    </row>
    <row r="38" spans="1:18" x14ac:dyDescent="0.2">
      <c r="A38" s="30" t="s">
        <v>131</v>
      </c>
      <c r="B38" s="30" t="s">
        <v>132</v>
      </c>
      <c r="C38" s="31" t="s">
        <v>73</v>
      </c>
      <c r="D38" s="27">
        <v>1</v>
      </c>
      <c r="E38" s="27">
        <v>1</v>
      </c>
      <c r="F38" s="27">
        <v>0.99047619047619051</v>
      </c>
      <c r="G38" s="27">
        <v>1</v>
      </c>
      <c r="H38" s="27">
        <v>1</v>
      </c>
      <c r="I38" s="27">
        <v>1</v>
      </c>
      <c r="J38" s="27">
        <v>1</v>
      </c>
      <c r="K38" s="27">
        <v>1</v>
      </c>
      <c r="L38" s="27">
        <v>1</v>
      </c>
      <c r="M38" s="27">
        <v>1</v>
      </c>
      <c r="N38" s="27">
        <v>1</v>
      </c>
      <c r="O38" s="27">
        <v>1</v>
      </c>
      <c r="Q38" s="27">
        <v>0.99927272727272731</v>
      </c>
      <c r="R38" s="5"/>
    </row>
    <row r="39" spans="1:18" ht="12.75" customHeight="1" outlineLevel="1" x14ac:dyDescent="0.2">
      <c r="A39" s="1"/>
      <c r="B39" s="1"/>
      <c r="C39" s="4" t="s">
        <v>74</v>
      </c>
      <c r="D39" s="10">
        <v>96</v>
      </c>
      <c r="E39" s="10">
        <v>88</v>
      </c>
      <c r="F39" s="10">
        <v>105</v>
      </c>
      <c r="G39" s="10">
        <v>99</v>
      </c>
      <c r="H39" s="10">
        <v>97</v>
      </c>
      <c r="I39" s="10">
        <v>104</v>
      </c>
      <c r="J39" s="10">
        <v>139</v>
      </c>
      <c r="K39" s="10">
        <v>133</v>
      </c>
      <c r="L39" s="10">
        <v>129</v>
      </c>
      <c r="M39" s="10">
        <v>128</v>
      </c>
      <c r="N39" s="10">
        <v>126</v>
      </c>
      <c r="O39" s="10">
        <v>131</v>
      </c>
      <c r="Q39" s="10">
        <v>1375</v>
      </c>
      <c r="R39" s="5"/>
    </row>
    <row r="40" spans="1:18" ht="12.75" customHeight="1" outlineLevel="1" x14ac:dyDescent="0.2">
      <c r="A40" s="1"/>
      <c r="B40" s="1"/>
      <c r="C40" s="4" t="s">
        <v>75</v>
      </c>
      <c r="D40" s="11">
        <v>1</v>
      </c>
      <c r="E40" s="11">
        <v>1</v>
      </c>
      <c r="F40" s="11">
        <v>0.99047619047619051</v>
      </c>
      <c r="G40" s="11">
        <v>1</v>
      </c>
      <c r="H40" s="11">
        <v>1</v>
      </c>
      <c r="I40" s="11">
        <v>1</v>
      </c>
      <c r="J40" s="11">
        <v>1</v>
      </c>
      <c r="K40" s="11">
        <v>1</v>
      </c>
      <c r="L40" s="11">
        <v>1</v>
      </c>
      <c r="M40" s="11">
        <v>1</v>
      </c>
      <c r="N40" s="11">
        <v>1</v>
      </c>
      <c r="O40" s="11">
        <v>1</v>
      </c>
      <c r="Q40" s="11">
        <v>0.99927272727272731</v>
      </c>
      <c r="R40" s="5"/>
    </row>
    <row r="41" spans="1:18" ht="12.75" customHeight="1" outlineLevel="1" x14ac:dyDescent="0.2">
      <c r="A41" s="1"/>
      <c r="B41" s="1"/>
      <c r="C41" s="4" t="s">
        <v>76</v>
      </c>
      <c r="D41" s="11">
        <v>0</v>
      </c>
      <c r="E41" s="11">
        <v>0</v>
      </c>
      <c r="F41" s="11">
        <v>9.5238095238095247E-3</v>
      </c>
      <c r="G41" s="11">
        <v>0</v>
      </c>
      <c r="H41" s="11">
        <v>0</v>
      </c>
      <c r="I41" s="11">
        <v>0</v>
      </c>
      <c r="J41" s="11">
        <v>0</v>
      </c>
      <c r="K41" s="11">
        <v>0</v>
      </c>
      <c r="L41" s="11">
        <v>0</v>
      </c>
      <c r="M41" s="11">
        <v>0</v>
      </c>
      <c r="N41" s="11">
        <v>0</v>
      </c>
      <c r="O41" s="11">
        <v>0</v>
      </c>
      <c r="Q41" s="11">
        <v>7.2727272727272723E-4</v>
      </c>
      <c r="R41" s="5"/>
    </row>
    <row r="42" spans="1:18" ht="12.75" customHeight="1" outlineLevel="1" x14ac:dyDescent="0.2">
      <c r="A42" s="1"/>
      <c r="B42" s="1"/>
      <c r="C42" s="4" t="s">
        <v>77</v>
      </c>
      <c r="D42" s="11">
        <v>0</v>
      </c>
      <c r="E42" s="11">
        <v>0</v>
      </c>
      <c r="F42" s="11">
        <v>9.5238095238095247E-3</v>
      </c>
      <c r="G42" s="11">
        <v>0</v>
      </c>
      <c r="H42" s="11">
        <v>0</v>
      </c>
      <c r="I42" s="11">
        <v>0</v>
      </c>
      <c r="J42" s="11">
        <v>0</v>
      </c>
      <c r="K42" s="11">
        <v>0</v>
      </c>
      <c r="L42" s="11">
        <v>0</v>
      </c>
      <c r="M42" s="11">
        <v>0</v>
      </c>
      <c r="N42" s="11">
        <v>0</v>
      </c>
      <c r="O42" s="11">
        <v>0</v>
      </c>
      <c r="Q42" s="11">
        <v>7.2727272727272723E-4</v>
      </c>
      <c r="R42" s="5"/>
    </row>
    <row r="44" spans="1:18" x14ac:dyDescent="0.2">
      <c r="A44" s="58" t="s">
        <v>90</v>
      </c>
      <c r="B44" s="58"/>
      <c r="C44" s="58"/>
    </row>
    <row r="45" spans="1:18" x14ac:dyDescent="0.2">
      <c r="A45" t="s">
        <v>113</v>
      </c>
    </row>
  </sheetData>
  <mergeCells count="6">
    <mergeCell ref="A44:C44"/>
    <mergeCell ref="A1:C1"/>
    <mergeCell ref="A3:C3"/>
    <mergeCell ref="A5:C5"/>
    <mergeCell ref="A6:C6"/>
    <mergeCell ref="A8:B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45"/>
  <sheetViews>
    <sheetView showGridLines="0" zoomScale="85" zoomScaleNormal="85" workbookViewId="0">
      <pane ySplit="4" topLeftCell="A23" activePane="bottomLeft" state="frozen"/>
      <selection activeCell="C8" sqref="C8"/>
      <selection pane="bottomLeft" activeCell="X44" sqref="X44"/>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59" t="str">
        <f>Operación!A1</f>
        <v>ESTADÍSTICA POR EMPRESA / AIR CARRIER STATISTICS</v>
      </c>
      <c r="B1" s="59"/>
      <c r="C1" s="59"/>
      <c r="D1" s="59"/>
      <c r="E1" s="59"/>
      <c r="F1" s="59"/>
      <c r="G1" s="59"/>
      <c r="M1" s="12"/>
      <c r="S1" s="12">
        <v>2018</v>
      </c>
    </row>
    <row r="2" spans="1:22" x14ac:dyDescent="0.2">
      <c r="A2" s="62" t="str">
        <f>Operación!A2</f>
        <v>ÍNDICE DE OPERACIONES / OPERATION INDEX</v>
      </c>
      <c r="B2" s="62"/>
      <c r="C2" s="62"/>
      <c r="D2" s="62"/>
      <c r="E2" s="62"/>
      <c r="F2" s="62"/>
      <c r="G2" s="62"/>
    </row>
    <row r="3" spans="1:22" ht="15" x14ac:dyDescent="0.25">
      <c r="A3" s="60" t="str">
        <f>Operación!A3</f>
        <v>AEROPUERTO DE LA PAZ</v>
      </c>
      <c r="B3" s="60"/>
      <c r="C3" s="60"/>
      <c r="D3" s="60"/>
      <c r="E3" s="60"/>
      <c r="F3" s="60"/>
      <c r="G3" s="60"/>
    </row>
    <row r="5" spans="1:22" ht="38.25" x14ac:dyDescent="0.2">
      <c r="A5" s="40" t="s">
        <v>93</v>
      </c>
      <c r="B5" s="29" t="s">
        <v>78</v>
      </c>
      <c r="C5" s="29" t="s">
        <v>79</v>
      </c>
      <c r="D5" s="29" t="s">
        <v>80</v>
      </c>
      <c r="E5" s="29" t="s">
        <v>81</v>
      </c>
      <c r="F5" s="29" t="s">
        <v>82</v>
      </c>
      <c r="G5" s="29" t="s">
        <v>83</v>
      </c>
      <c r="H5" s="29" t="s">
        <v>84</v>
      </c>
      <c r="I5" s="29" t="s">
        <v>85</v>
      </c>
      <c r="J5" s="29" t="s">
        <v>86</v>
      </c>
      <c r="K5" s="29" t="s">
        <v>87</v>
      </c>
      <c r="L5" s="29" t="s">
        <v>88</v>
      </c>
      <c r="M5" s="29" t="s">
        <v>89</v>
      </c>
      <c r="T5" s="38" t="s">
        <v>4</v>
      </c>
      <c r="U5" s="37" t="s">
        <v>116</v>
      </c>
      <c r="V5" s="37" t="s">
        <v>95</v>
      </c>
    </row>
    <row r="6" spans="1:22" x14ac:dyDescent="0.2">
      <c r="A6" s="6" t="s">
        <v>3</v>
      </c>
      <c r="B6" s="36">
        <f>Operación!D8</f>
        <v>1</v>
      </c>
      <c r="C6" s="36">
        <f>Operación!E8</f>
        <v>1</v>
      </c>
      <c r="D6" s="36">
        <f>Operación!F8</f>
        <v>0.99576719576719575</v>
      </c>
      <c r="E6" s="36">
        <f>Operación!G8</f>
        <v>1</v>
      </c>
      <c r="F6" s="36">
        <f>Operación!H8</f>
        <v>1</v>
      </c>
      <c r="G6" s="36">
        <f>Operación!I8</f>
        <v>0.99549549549549543</v>
      </c>
      <c r="H6" s="36">
        <f>Operación!J8</f>
        <v>1</v>
      </c>
      <c r="I6" s="36">
        <f>Operación!K8</f>
        <v>1</v>
      </c>
      <c r="J6" s="36">
        <f>Operación!L8</f>
        <v>1</v>
      </c>
      <c r="K6" s="36">
        <f>Operación!M8</f>
        <v>1</v>
      </c>
      <c r="L6" s="36">
        <f>Operación!N8</f>
        <v>1</v>
      </c>
      <c r="M6" s="36">
        <f>Operación!O8</f>
        <v>0.99473684210526314</v>
      </c>
      <c r="N6" s="24"/>
      <c r="T6" s="13" t="str">
        <f>Operación!$B$13</f>
        <v>Interjet</v>
      </c>
      <c r="U6" s="36">
        <f>Operación!$Q$13</f>
        <v>0.99779735682819382</v>
      </c>
      <c r="V6" s="36">
        <f>Operación!$Q$15</f>
        <v>0.99779735682819382</v>
      </c>
    </row>
    <row r="7" spans="1:22" x14ac:dyDescent="0.2">
      <c r="T7" s="13" t="str">
        <f>Operación!$B$18</f>
        <v>Aeroméxico</v>
      </c>
      <c r="U7" s="36">
        <f>Operación!$Q$18</f>
        <v>1</v>
      </c>
      <c r="V7" s="36">
        <f>Operación!$Q$20</f>
        <v>0.99350649350649356</v>
      </c>
    </row>
    <row r="8" spans="1:22" x14ac:dyDescent="0.2">
      <c r="T8" s="13" t="str">
        <f>Operación!$B$23</f>
        <v>Aéreo Calafia</v>
      </c>
      <c r="U8" s="36">
        <f>Operación!$Q$23</f>
        <v>1</v>
      </c>
      <c r="V8" s="36">
        <f>Operación!$Q$25</f>
        <v>1</v>
      </c>
    </row>
    <row r="9" spans="1:22" x14ac:dyDescent="0.2">
      <c r="T9" s="13" t="str">
        <f>Operación!$B$28</f>
        <v>Aeroméxico 
Connect</v>
      </c>
      <c r="U9" s="36">
        <f>Operación!$Q$28</f>
        <v>0.99584199584199584</v>
      </c>
      <c r="V9" s="36">
        <f>Operación!$Q$30</f>
        <v>0.99376299376299382</v>
      </c>
    </row>
    <row r="10" spans="1:22" x14ac:dyDescent="0.2">
      <c r="T10" s="13" t="str">
        <f>Operación!$B$33</f>
        <v>Vivaaerobus</v>
      </c>
      <c r="U10" s="36">
        <f>Operación!$Q$33</f>
        <v>1</v>
      </c>
      <c r="V10" s="36">
        <f>Operación!$Q$35</f>
        <v>1</v>
      </c>
    </row>
    <row r="11" spans="1:22" x14ac:dyDescent="0.2">
      <c r="T11" s="13" t="str">
        <f>Operación!$B$38</f>
        <v>Volaris</v>
      </c>
      <c r="U11" s="36">
        <f>Operación!$Q$38</f>
        <v>0.99927272727272731</v>
      </c>
      <c r="V11" s="36">
        <f>Operación!$Q$40</f>
        <v>0.99927272727272731</v>
      </c>
    </row>
    <row r="44" spans="1:13" ht="25.5" x14ac:dyDescent="0.2">
      <c r="A44" s="40" t="s">
        <v>94</v>
      </c>
      <c r="B44" s="29" t="s">
        <v>78</v>
      </c>
      <c r="C44" s="29" t="s">
        <v>79</v>
      </c>
      <c r="D44" s="29" t="s">
        <v>80</v>
      </c>
      <c r="E44" s="29" t="s">
        <v>81</v>
      </c>
      <c r="F44" s="29" t="s">
        <v>82</v>
      </c>
      <c r="G44" s="29" t="s">
        <v>83</v>
      </c>
      <c r="H44" s="29" t="s">
        <v>84</v>
      </c>
      <c r="I44" s="29" t="s">
        <v>85</v>
      </c>
      <c r="J44" s="29" t="s">
        <v>86</v>
      </c>
      <c r="K44" s="29" t="s">
        <v>87</v>
      </c>
      <c r="L44" s="29" t="s">
        <v>88</v>
      </c>
      <c r="M44" s="29" t="s">
        <v>89</v>
      </c>
    </row>
    <row r="45" spans="1:13" x14ac:dyDescent="0.2">
      <c r="A45" s="6" t="s">
        <v>3</v>
      </c>
      <c r="B45" s="36">
        <f>Operación!D10</f>
        <v>1</v>
      </c>
      <c r="C45" s="36">
        <f>Operación!E10</f>
        <v>1</v>
      </c>
      <c r="D45" s="36">
        <f>Operación!F10</f>
        <v>0.99576719576719575</v>
      </c>
      <c r="E45" s="36">
        <f>Operación!G10</f>
        <v>1</v>
      </c>
      <c r="F45" s="36">
        <f>Operación!H10</f>
        <v>1</v>
      </c>
      <c r="G45" s="36">
        <f>Operación!I10</f>
        <v>0.99549549549549543</v>
      </c>
      <c r="H45" s="36">
        <f>Operación!J10</f>
        <v>1</v>
      </c>
      <c r="I45" s="36">
        <f>Operación!K10</f>
        <v>1</v>
      </c>
      <c r="J45" s="36">
        <f>Operación!L10</f>
        <v>0.9946236559139785</v>
      </c>
      <c r="K45" s="39">
        <f>Operación!M10</f>
        <v>1</v>
      </c>
      <c r="L45" s="39">
        <f>Operación!N10</f>
        <v>0.9946236559139785</v>
      </c>
      <c r="M45" s="39">
        <f>Operación!O10</f>
        <v>0.98947368421052639</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election activeCell="Q10" sqref="Q10"/>
    </sheetView>
  </sheetViews>
  <sheetFormatPr baseColWidth="10" defaultRowHeight="15" x14ac:dyDescent="0.25"/>
  <cols>
    <col min="1" max="6" width="11.42578125" style="41"/>
    <col min="7" max="7" width="11.42578125" customWidth="1"/>
    <col min="8" max="8" width="37.85546875" bestFit="1" customWidth="1"/>
    <col min="9" max="9" width="13.5703125" bestFit="1" customWidth="1"/>
    <col min="10" max="20" width="9.7109375" style="41" customWidth="1"/>
    <col min="21" max="16384" width="11.42578125" style="41"/>
  </cols>
  <sheetData>
    <row r="3" spans="5:13" x14ac:dyDescent="0.25">
      <c r="H3" s="52" t="s">
        <v>96</v>
      </c>
      <c r="I3" s="53">
        <v>5930</v>
      </c>
    </row>
    <row r="4" spans="5:13" x14ac:dyDescent="0.25">
      <c r="H4" s="42" t="s">
        <v>97</v>
      </c>
      <c r="I4" s="43">
        <v>7</v>
      </c>
    </row>
    <row r="5" spans="5:13" x14ac:dyDescent="0.25">
      <c r="H5" s="44" t="s">
        <v>98</v>
      </c>
      <c r="I5" s="45">
        <v>4</v>
      </c>
    </row>
    <row r="6" spans="5:13" x14ac:dyDescent="0.25">
      <c r="H6" s="46" t="s">
        <v>119</v>
      </c>
      <c r="I6" s="47">
        <v>3</v>
      </c>
    </row>
    <row r="7" spans="5:13" x14ac:dyDescent="0.25">
      <c r="H7" s="46" t="s">
        <v>133</v>
      </c>
      <c r="I7" s="47">
        <v>1</v>
      </c>
    </row>
    <row r="8" spans="5:13" x14ac:dyDescent="0.25">
      <c r="H8" s="46"/>
      <c r="I8" s="47"/>
    </row>
    <row r="9" spans="5:13" x14ac:dyDescent="0.25">
      <c r="H9" s="48" t="s">
        <v>99</v>
      </c>
      <c r="I9" s="49">
        <v>3</v>
      </c>
    </row>
    <row r="10" spans="5:13" x14ac:dyDescent="0.25">
      <c r="H10" s="50" t="s">
        <v>100</v>
      </c>
      <c r="I10" s="51">
        <v>2</v>
      </c>
    </row>
    <row r="11" spans="5:13" x14ac:dyDescent="0.25">
      <c r="H11" s="50" t="s">
        <v>101</v>
      </c>
      <c r="I11" s="51">
        <v>1</v>
      </c>
    </row>
    <row r="13" spans="5:13" ht="18.75" x14ac:dyDescent="0.3">
      <c r="E13" s="63" t="str">
        <f>"Porcentaje de operaciones Ene-Dic en el "&amp;PROPER(Operación!A3)</f>
        <v>Porcentaje de operaciones Ene-Dic en el Aeropuerto De La Paz</v>
      </c>
      <c r="F13" s="63"/>
      <c r="G13" s="63"/>
      <c r="H13" s="63"/>
      <c r="I13" s="63"/>
      <c r="J13" s="63"/>
      <c r="K13" s="63"/>
      <c r="L13" s="63"/>
      <c r="M13" s="63"/>
    </row>
    <row r="14" spans="5:13" ht="18.75" x14ac:dyDescent="0.3">
      <c r="E14" s="63">
        <v>2018</v>
      </c>
      <c r="F14" s="63"/>
      <c r="G14" s="63"/>
      <c r="H14" s="63"/>
      <c r="I14" s="63"/>
      <c r="J14" s="63"/>
      <c r="K14" s="63"/>
      <c r="L14" s="63"/>
      <c r="M14" s="63"/>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G16" sqref="G16"/>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54" t="s">
        <v>50</v>
      </c>
      <c r="B1" s="14" t="s">
        <v>51</v>
      </c>
    </row>
    <row r="2" spans="1:13" x14ac:dyDescent="0.25">
      <c r="A2" s="54" t="s">
        <v>4</v>
      </c>
      <c r="B2" s="14" t="s">
        <v>51</v>
      </c>
    </row>
    <row r="4" spans="1:13" ht="30" x14ac:dyDescent="0.25">
      <c r="A4" s="55" t="s">
        <v>52</v>
      </c>
      <c r="B4" s="15" t="s">
        <v>53</v>
      </c>
      <c r="C4" s="15" t="s">
        <v>54</v>
      </c>
      <c r="D4" s="15" t="s">
        <v>55</v>
      </c>
      <c r="E4" s="15" t="s">
        <v>56</v>
      </c>
      <c r="F4" s="15" t="s">
        <v>57</v>
      </c>
      <c r="G4" s="15" t="s">
        <v>58</v>
      </c>
      <c r="H4" s="15" t="s">
        <v>59</v>
      </c>
      <c r="I4" s="15" t="s">
        <v>110</v>
      </c>
      <c r="J4" s="15" t="s">
        <v>60</v>
      </c>
      <c r="K4" s="15" t="s">
        <v>61</v>
      </c>
      <c r="L4" s="15" t="s">
        <v>62</v>
      </c>
      <c r="M4" s="15" t="s">
        <v>111</v>
      </c>
    </row>
    <row r="5" spans="1:13" x14ac:dyDescent="0.25">
      <c r="A5" s="18" t="s">
        <v>63</v>
      </c>
      <c r="B5" s="19">
        <v>0</v>
      </c>
      <c r="C5" s="19">
        <v>0</v>
      </c>
      <c r="D5" s="19">
        <v>2</v>
      </c>
      <c r="E5" s="19">
        <v>0</v>
      </c>
      <c r="F5" s="19">
        <v>0</v>
      </c>
      <c r="G5" s="19">
        <v>1</v>
      </c>
      <c r="H5" s="19">
        <v>0</v>
      </c>
      <c r="I5" s="19">
        <v>0</v>
      </c>
      <c r="J5" s="19">
        <v>0</v>
      </c>
      <c r="K5" s="19">
        <v>0</v>
      </c>
      <c r="L5" s="19">
        <v>0</v>
      </c>
      <c r="M5" s="19">
        <v>1</v>
      </c>
    </row>
    <row r="6" spans="1:13" x14ac:dyDescent="0.25">
      <c r="A6" s="20" t="s">
        <v>67</v>
      </c>
      <c r="B6" s="19">
        <v>0</v>
      </c>
      <c r="C6" s="19">
        <v>0</v>
      </c>
      <c r="D6" s="19">
        <v>0</v>
      </c>
      <c r="E6" s="19">
        <v>0</v>
      </c>
      <c r="F6" s="19">
        <v>0</v>
      </c>
      <c r="G6" s="19">
        <v>0</v>
      </c>
      <c r="H6" s="19">
        <v>0</v>
      </c>
      <c r="I6" s="19">
        <v>0</v>
      </c>
      <c r="J6" s="19">
        <v>0</v>
      </c>
      <c r="K6" s="19">
        <v>0</v>
      </c>
      <c r="L6" s="19">
        <v>0</v>
      </c>
      <c r="M6" s="19">
        <v>0</v>
      </c>
    </row>
    <row r="7" spans="1:13" x14ac:dyDescent="0.25">
      <c r="A7" s="20" t="s">
        <v>66</v>
      </c>
      <c r="B7" s="19">
        <v>0</v>
      </c>
      <c r="C7" s="19">
        <v>0</v>
      </c>
      <c r="D7" s="19">
        <v>1</v>
      </c>
      <c r="E7" s="19">
        <v>0</v>
      </c>
      <c r="F7" s="19">
        <v>0</v>
      </c>
      <c r="G7" s="19">
        <v>1</v>
      </c>
      <c r="H7" s="19">
        <v>0</v>
      </c>
      <c r="I7" s="19">
        <v>0</v>
      </c>
      <c r="J7" s="19">
        <v>0</v>
      </c>
      <c r="K7" s="19">
        <v>0</v>
      </c>
      <c r="L7" s="19">
        <v>0</v>
      </c>
      <c r="M7" s="19">
        <v>1</v>
      </c>
    </row>
    <row r="8" spans="1:13" x14ac:dyDescent="0.25">
      <c r="A8" s="20" t="s">
        <v>117</v>
      </c>
      <c r="B8" s="19">
        <v>0</v>
      </c>
      <c r="C8" s="19">
        <v>0</v>
      </c>
      <c r="D8" s="19">
        <v>0</v>
      </c>
      <c r="E8" s="19">
        <v>0</v>
      </c>
      <c r="F8" s="19">
        <v>0</v>
      </c>
      <c r="G8" s="19">
        <v>0</v>
      </c>
      <c r="H8" s="19">
        <v>0</v>
      </c>
      <c r="I8" s="19">
        <v>0</v>
      </c>
      <c r="J8" s="19">
        <v>0</v>
      </c>
      <c r="K8" s="19">
        <v>0</v>
      </c>
      <c r="L8" s="19">
        <v>0</v>
      </c>
      <c r="M8" s="19">
        <v>0</v>
      </c>
    </row>
    <row r="9" spans="1:13" x14ac:dyDescent="0.25">
      <c r="A9" s="20" t="s">
        <v>105</v>
      </c>
      <c r="B9" s="19">
        <v>0</v>
      </c>
      <c r="C9" s="19">
        <v>0</v>
      </c>
      <c r="D9" s="19">
        <v>0</v>
      </c>
      <c r="E9" s="19">
        <v>0</v>
      </c>
      <c r="F9" s="19">
        <v>0</v>
      </c>
      <c r="G9" s="19">
        <v>0</v>
      </c>
      <c r="H9" s="19">
        <v>0</v>
      </c>
      <c r="I9" s="19">
        <v>0</v>
      </c>
      <c r="J9" s="19">
        <v>0</v>
      </c>
      <c r="K9" s="19">
        <v>0</v>
      </c>
      <c r="L9" s="19">
        <v>0</v>
      </c>
      <c r="M9" s="19">
        <v>0</v>
      </c>
    </row>
    <row r="10" spans="1:13" x14ac:dyDescent="0.25">
      <c r="A10" s="20" t="s">
        <v>68</v>
      </c>
      <c r="B10" s="19">
        <v>0</v>
      </c>
      <c r="C10" s="19">
        <v>0</v>
      </c>
      <c r="D10" s="19">
        <v>0</v>
      </c>
      <c r="E10" s="19">
        <v>0</v>
      </c>
      <c r="F10" s="19">
        <v>0</v>
      </c>
      <c r="G10" s="19">
        <v>0</v>
      </c>
      <c r="H10" s="19">
        <v>0</v>
      </c>
      <c r="I10" s="19">
        <v>0</v>
      </c>
      <c r="J10" s="19">
        <v>0</v>
      </c>
      <c r="K10" s="19">
        <v>0</v>
      </c>
      <c r="L10" s="19">
        <v>0</v>
      </c>
      <c r="M10" s="19">
        <v>0</v>
      </c>
    </row>
    <row r="11" spans="1:13" x14ac:dyDescent="0.25">
      <c r="A11" s="20" t="s">
        <v>106</v>
      </c>
      <c r="B11" s="19">
        <v>0</v>
      </c>
      <c r="C11" s="19">
        <v>0</v>
      </c>
      <c r="D11" s="19">
        <v>0</v>
      </c>
      <c r="E11" s="19">
        <v>0</v>
      </c>
      <c r="F11" s="19">
        <v>0</v>
      </c>
      <c r="G11" s="19">
        <v>0</v>
      </c>
      <c r="H11" s="19">
        <v>0</v>
      </c>
      <c r="I11" s="19">
        <v>0</v>
      </c>
      <c r="J11" s="19">
        <v>0</v>
      </c>
      <c r="K11" s="19">
        <v>0</v>
      </c>
      <c r="L11" s="19">
        <v>0</v>
      </c>
      <c r="M11" s="19">
        <v>0</v>
      </c>
    </row>
    <row r="12" spans="1:13" x14ac:dyDescent="0.25">
      <c r="A12" s="20" t="s">
        <v>65</v>
      </c>
      <c r="B12" s="19">
        <v>0</v>
      </c>
      <c r="C12" s="19">
        <v>0</v>
      </c>
      <c r="D12" s="19">
        <v>0</v>
      </c>
      <c r="E12" s="19">
        <v>0</v>
      </c>
      <c r="F12" s="19">
        <v>0</v>
      </c>
      <c r="G12" s="19">
        <v>0</v>
      </c>
      <c r="H12" s="19">
        <v>0</v>
      </c>
      <c r="I12" s="19">
        <v>0</v>
      </c>
      <c r="J12" s="19">
        <v>0</v>
      </c>
      <c r="K12" s="19">
        <v>0</v>
      </c>
      <c r="L12" s="19">
        <v>0</v>
      </c>
      <c r="M12" s="19">
        <v>0</v>
      </c>
    </row>
    <row r="13" spans="1:13" x14ac:dyDescent="0.25">
      <c r="A13" s="20" t="s">
        <v>108</v>
      </c>
      <c r="B13" s="19">
        <v>0</v>
      </c>
      <c r="C13" s="19">
        <v>0</v>
      </c>
      <c r="D13" s="19">
        <v>0</v>
      </c>
      <c r="E13" s="19">
        <v>0</v>
      </c>
      <c r="F13" s="19">
        <v>0</v>
      </c>
      <c r="G13" s="19">
        <v>0</v>
      </c>
      <c r="H13" s="19">
        <v>0</v>
      </c>
      <c r="I13" s="19">
        <v>0</v>
      </c>
      <c r="J13" s="19">
        <v>0</v>
      </c>
      <c r="K13" s="19">
        <v>0</v>
      </c>
      <c r="L13" s="19">
        <v>0</v>
      </c>
      <c r="M13" s="19">
        <v>0</v>
      </c>
    </row>
    <row r="14" spans="1:13" x14ac:dyDescent="0.25">
      <c r="A14" s="20" t="s">
        <v>103</v>
      </c>
      <c r="B14" s="19">
        <v>0</v>
      </c>
      <c r="C14" s="19">
        <v>0</v>
      </c>
      <c r="D14" s="19">
        <v>0</v>
      </c>
      <c r="E14" s="19">
        <v>0</v>
      </c>
      <c r="F14" s="19">
        <v>0</v>
      </c>
      <c r="G14" s="19">
        <v>0</v>
      </c>
      <c r="H14" s="19">
        <v>0</v>
      </c>
      <c r="I14" s="19">
        <v>0</v>
      </c>
      <c r="J14" s="19">
        <v>0</v>
      </c>
      <c r="K14" s="19">
        <v>0</v>
      </c>
      <c r="L14" s="19">
        <v>0</v>
      </c>
      <c r="M14" s="19">
        <v>0</v>
      </c>
    </row>
    <row r="15" spans="1:13" x14ac:dyDescent="0.25">
      <c r="A15" s="20" t="s">
        <v>64</v>
      </c>
      <c r="B15" s="19">
        <v>0</v>
      </c>
      <c r="C15" s="19">
        <v>0</v>
      </c>
      <c r="D15" s="19">
        <v>1</v>
      </c>
      <c r="E15" s="19">
        <v>0</v>
      </c>
      <c r="F15" s="19">
        <v>0</v>
      </c>
      <c r="G15" s="19">
        <v>0</v>
      </c>
      <c r="H15" s="19">
        <v>0</v>
      </c>
      <c r="I15" s="19">
        <v>0</v>
      </c>
      <c r="J15" s="19">
        <v>0</v>
      </c>
      <c r="K15" s="19">
        <v>0</v>
      </c>
      <c r="L15" s="19">
        <v>0</v>
      </c>
      <c r="M15" s="19">
        <v>0</v>
      </c>
    </row>
    <row r="16" spans="1:13" x14ac:dyDescent="0.25">
      <c r="A16" s="21" t="s">
        <v>47</v>
      </c>
      <c r="B16" s="22">
        <v>0</v>
      </c>
      <c r="C16" s="22">
        <v>0</v>
      </c>
      <c r="D16" s="22">
        <v>0</v>
      </c>
      <c r="E16" s="22">
        <v>0</v>
      </c>
      <c r="F16" s="22">
        <v>0</v>
      </c>
      <c r="G16" s="22">
        <v>0</v>
      </c>
      <c r="H16" s="22">
        <v>0</v>
      </c>
      <c r="I16" s="22">
        <v>0</v>
      </c>
      <c r="J16" s="22">
        <v>1</v>
      </c>
      <c r="K16" s="22">
        <v>0</v>
      </c>
      <c r="L16" s="22">
        <v>1</v>
      </c>
      <c r="M16" s="22">
        <v>1</v>
      </c>
    </row>
    <row r="17" spans="1:13" x14ac:dyDescent="0.25">
      <c r="A17" s="23" t="s">
        <v>69</v>
      </c>
      <c r="B17" s="22">
        <v>0</v>
      </c>
      <c r="C17" s="22">
        <v>0</v>
      </c>
      <c r="D17" s="22">
        <v>0</v>
      </c>
      <c r="E17" s="22">
        <v>0</v>
      </c>
      <c r="F17" s="22">
        <v>0</v>
      </c>
      <c r="G17" s="22">
        <v>0</v>
      </c>
      <c r="H17" s="22">
        <v>0</v>
      </c>
      <c r="I17" s="22">
        <v>0</v>
      </c>
      <c r="J17" s="22">
        <v>1</v>
      </c>
      <c r="K17" s="22">
        <v>0</v>
      </c>
      <c r="L17" s="22">
        <v>0</v>
      </c>
      <c r="M17" s="22">
        <v>0</v>
      </c>
    </row>
    <row r="18" spans="1:13" x14ac:dyDescent="0.25">
      <c r="A18" s="23" t="s">
        <v>109</v>
      </c>
      <c r="B18" s="22">
        <v>0</v>
      </c>
      <c r="C18" s="22">
        <v>0</v>
      </c>
      <c r="D18" s="22">
        <v>0</v>
      </c>
      <c r="E18" s="22">
        <v>0</v>
      </c>
      <c r="F18" s="22">
        <v>0</v>
      </c>
      <c r="G18" s="22">
        <v>0</v>
      </c>
      <c r="H18" s="22">
        <v>0</v>
      </c>
      <c r="I18" s="22">
        <v>0</v>
      </c>
      <c r="J18" s="22">
        <v>0</v>
      </c>
      <c r="K18" s="22">
        <v>0</v>
      </c>
      <c r="L18" s="22">
        <v>0</v>
      </c>
      <c r="M18" s="22">
        <v>0</v>
      </c>
    </row>
    <row r="19" spans="1:13" x14ac:dyDescent="0.25">
      <c r="A19" s="23" t="s">
        <v>71</v>
      </c>
      <c r="B19" s="22">
        <v>0</v>
      </c>
      <c r="C19" s="22">
        <v>0</v>
      </c>
      <c r="D19" s="22">
        <v>0</v>
      </c>
      <c r="E19" s="22">
        <v>0</v>
      </c>
      <c r="F19" s="22">
        <v>0</v>
      </c>
      <c r="G19" s="22">
        <v>0</v>
      </c>
      <c r="H19" s="22">
        <v>0</v>
      </c>
      <c r="I19" s="22">
        <v>0</v>
      </c>
      <c r="J19" s="22">
        <v>0</v>
      </c>
      <c r="K19" s="22">
        <v>0</v>
      </c>
      <c r="L19" s="22">
        <v>0</v>
      </c>
      <c r="M19" s="22">
        <v>0</v>
      </c>
    </row>
    <row r="20" spans="1:13" x14ac:dyDescent="0.25">
      <c r="A20" s="23" t="s">
        <v>70</v>
      </c>
      <c r="B20" s="22">
        <v>0</v>
      </c>
      <c r="C20" s="22">
        <v>0</v>
      </c>
      <c r="D20" s="22">
        <v>0</v>
      </c>
      <c r="E20" s="22">
        <v>0</v>
      </c>
      <c r="F20" s="22">
        <v>0</v>
      </c>
      <c r="G20" s="22">
        <v>0</v>
      </c>
      <c r="H20" s="22">
        <v>0</v>
      </c>
      <c r="I20" s="22">
        <v>0</v>
      </c>
      <c r="J20" s="22">
        <v>0</v>
      </c>
      <c r="K20" s="22">
        <v>0</v>
      </c>
      <c r="L20" s="22">
        <v>0</v>
      </c>
      <c r="M20" s="22">
        <v>0</v>
      </c>
    </row>
    <row r="21" spans="1:13" x14ac:dyDescent="0.25">
      <c r="A21" s="23" t="s">
        <v>48</v>
      </c>
      <c r="B21" s="22">
        <v>0</v>
      </c>
      <c r="C21" s="22">
        <v>0</v>
      </c>
      <c r="D21" s="22">
        <v>0</v>
      </c>
      <c r="E21" s="22">
        <v>0</v>
      </c>
      <c r="F21" s="22">
        <v>0</v>
      </c>
      <c r="G21" s="22">
        <v>0</v>
      </c>
      <c r="H21" s="22">
        <v>0</v>
      </c>
      <c r="I21" s="22">
        <v>0</v>
      </c>
      <c r="J21" s="22">
        <v>0</v>
      </c>
      <c r="K21" s="22">
        <v>0</v>
      </c>
      <c r="L21" s="22">
        <v>0</v>
      </c>
      <c r="M21" s="22">
        <v>0</v>
      </c>
    </row>
    <row r="22" spans="1:13" x14ac:dyDescent="0.25">
      <c r="A22" s="23" t="s">
        <v>49</v>
      </c>
      <c r="B22" s="22">
        <v>0</v>
      </c>
      <c r="C22" s="22">
        <v>0</v>
      </c>
      <c r="D22" s="22">
        <v>0</v>
      </c>
      <c r="E22" s="22">
        <v>0</v>
      </c>
      <c r="F22" s="22">
        <v>0</v>
      </c>
      <c r="G22" s="22">
        <v>0</v>
      </c>
      <c r="H22" s="22">
        <v>0</v>
      </c>
      <c r="I22" s="22">
        <v>0</v>
      </c>
      <c r="J22" s="22">
        <v>0</v>
      </c>
      <c r="K22" s="22">
        <v>0</v>
      </c>
      <c r="L22" s="22">
        <v>1</v>
      </c>
      <c r="M22" s="22">
        <v>1</v>
      </c>
    </row>
    <row r="23" spans="1:13" x14ac:dyDescent="0.25">
      <c r="A23" s="23" t="s">
        <v>104</v>
      </c>
      <c r="B23" s="22">
        <v>0</v>
      </c>
      <c r="C23" s="22">
        <v>0</v>
      </c>
      <c r="D23" s="22">
        <v>0</v>
      </c>
      <c r="E23" s="22">
        <v>0</v>
      </c>
      <c r="F23" s="22">
        <v>0</v>
      </c>
      <c r="G23" s="22">
        <v>0</v>
      </c>
      <c r="H23" s="22">
        <v>0</v>
      </c>
      <c r="I23" s="22">
        <v>0</v>
      </c>
      <c r="J23" s="22">
        <v>0</v>
      </c>
      <c r="K23" s="22">
        <v>0</v>
      </c>
      <c r="L23" s="22">
        <v>0</v>
      </c>
      <c r="M23" s="22">
        <v>0</v>
      </c>
    </row>
    <row r="24" spans="1:13" x14ac:dyDescent="0.25">
      <c r="A24" s="23" t="s">
        <v>118</v>
      </c>
      <c r="B24" s="22">
        <v>0</v>
      </c>
      <c r="C24" s="22">
        <v>0</v>
      </c>
      <c r="D24" s="22">
        <v>0</v>
      </c>
      <c r="E24" s="22">
        <v>0</v>
      </c>
      <c r="F24" s="22">
        <v>0</v>
      </c>
      <c r="G24" s="22">
        <v>0</v>
      </c>
      <c r="H24" s="22">
        <v>0</v>
      </c>
      <c r="I24" s="22">
        <v>0</v>
      </c>
      <c r="J24" s="22">
        <v>0</v>
      </c>
      <c r="K24" s="22">
        <v>0</v>
      </c>
      <c r="L24" s="22">
        <v>0</v>
      </c>
      <c r="M24" s="22">
        <v>0</v>
      </c>
    </row>
    <row r="25" spans="1:13" x14ac:dyDescent="0.25">
      <c r="A25" s="23" t="s">
        <v>102</v>
      </c>
      <c r="B25" s="22">
        <v>0</v>
      </c>
      <c r="C25" s="22">
        <v>0</v>
      </c>
      <c r="D25" s="22">
        <v>0</v>
      </c>
      <c r="E25" s="22">
        <v>0</v>
      </c>
      <c r="F25" s="22">
        <v>0</v>
      </c>
      <c r="G25" s="22">
        <v>0</v>
      </c>
      <c r="H25" s="22">
        <v>0</v>
      </c>
      <c r="I25" s="22">
        <v>0</v>
      </c>
      <c r="J25" s="22">
        <v>0</v>
      </c>
      <c r="K25" s="22">
        <v>0</v>
      </c>
      <c r="L25" s="22">
        <v>0</v>
      </c>
      <c r="M25" s="22">
        <v>0</v>
      </c>
    </row>
    <row r="26" spans="1:13" x14ac:dyDescent="0.25">
      <c r="A26" s="23" t="s">
        <v>107</v>
      </c>
      <c r="B26" s="22">
        <v>0</v>
      </c>
      <c r="C26" s="22">
        <v>0</v>
      </c>
      <c r="D26" s="22">
        <v>0</v>
      </c>
      <c r="E26" s="22">
        <v>0</v>
      </c>
      <c r="F26" s="22">
        <v>0</v>
      </c>
      <c r="G26" s="22">
        <v>0</v>
      </c>
      <c r="H26" s="22">
        <v>0</v>
      </c>
      <c r="I26" s="22">
        <v>0</v>
      </c>
      <c r="J26" s="22">
        <v>0</v>
      </c>
      <c r="K26" s="22">
        <v>0</v>
      </c>
      <c r="L26" s="22">
        <v>0</v>
      </c>
      <c r="M26" s="22">
        <v>0</v>
      </c>
    </row>
    <row r="27" spans="1:13" x14ac:dyDescent="0.25">
      <c r="A27" s="16" t="s">
        <v>72</v>
      </c>
      <c r="B27" s="17">
        <v>0</v>
      </c>
      <c r="C27" s="17">
        <v>0</v>
      </c>
      <c r="D27" s="17">
        <v>2</v>
      </c>
      <c r="E27" s="17">
        <v>0</v>
      </c>
      <c r="F27" s="17">
        <v>0</v>
      </c>
      <c r="G27" s="17">
        <v>1</v>
      </c>
      <c r="H27" s="17">
        <v>0</v>
      </c>
      <c r="I27" s="17">
        <v>0</v>
      </c>
      <c r="J27" s="17">
        <v>1</v>
      </c>
      <c r="K27" s="17">
        <v>0</v>
      </c>
      <c r="L27" s="17">
        <v>1</v>
      </c>
      <c r="M27" s="17">
        <v>2</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7" customFormat="1" x14ac:dyDescent="0.2">
      <c r="A1" s="34" t="s">
        <v>29</v>
      </c>
      <c r="B1" s="34" t="s">
        <v>112</v>
      </c>
    </row>
    <row r="2" spans="1:2" s="7" customFormat="1" ht="37.5" customHeight="1" x14ac:dyDescent="0.2">
      <c r="A2" s="35" t="s">
        <v>6</v>
      </c>
      <c r="B2" s="35" t="s">
        <v>24</v>
      </c>
    </row>
    <row r="3" spans="1:2" s="7" customFormat="1" x14ac:dyDescent="0.2">
      <c r="A3" s="33" t="s">
        <v>30</v>
      </c>
      <c r="B3" s="33" t="s">
        <v>31</v>
      </c>
    </row>
    <row r="4" spans="1:2" s="7" customFormat="1" x14ac:dyDescent="0.2">
      <c r="A4" s="35" t="s">
        <v>7</v>
      </c>
      <c r="B4" s="35" t="s">
        <v>32</v>
      </c>
    </row>
    <row r="5" spans="1:2" s="7" customFormat="1" ht="38.25" x14ac:dyDescent="0.2">
      <c r="A5" s="33" t="s">
        <v>8</v>
      </c>
      <c r="B5" s="33" t="s">
        <v>28</v>
      </c>
    </row>
    <row r="6" spans="1:2" s="7" customFormat="1" x14ac:dyDescent="0.2">
      <c r="A6" s="35" t="s">
        <v>9</v>
      </c>
      <c r="B6" s="35" t="s">
        <v>33</v>
      </c>
    </row>
    <row r="7" spans="1:2" s="7" customFormat="1" ht="25.5" x14ac:dyDescent="0.2">
      <c r="A7" s="33" t="s">
        <v>10</v>
      </c>
      <c r="B7" s="33" t="s">
        <v>34</v>
      </c>
    </row>
    <row r="8" spans="1:2" s="7" customFormat="1" x14ac:dyDescent="0.2">
      <c r="A8" s="35" t="s">
        <v>11</v>
      </c>
      <c r="B8" s="35" t="s">
        <v>35</v>
      </c>
    </row>
    <row r="9" spans="1:2" s="7" customFormat="1" x14ac:dyDescent="0.2">
      <c r="A9" s="33" t="s">
        <v>12</v>
      </c>
      <c r="B9" s="33" t="s">
        <v>36</v>
      </c>
    </row>
    <row r="10" spans="1:2" s="7" customFormat="1" ht="25.5" x14ac:dyDescent="0.2">
      <c r="A10" s="35" t="s">
        <v>14</v>
      </c>
      <c r="B10" s="35" t="s">
        <v>37</v>
      </c>
    </row>
    <row r="11" spans="1:2" s="7" customFormat="1" ht="25.5" x14ac:dyDescent="0.2">
      <c r="A11" s="33" t="s">
        <v>13</v>
      </c>
      <c r="B11" s="33" t="s">
        <v>38</v>
      </c>
    </row>
    <row r="12" spans="1:2" s="7" customFormat="1" ht="38.25" x14ac:dyDescent="0.2">
      <c r="A12" s="35" t="s">
        <v>15</v>
      </c>
      <c r="B12" s="35" t="s">
        <v>39</v>
      </c>
    </row>
    <row r="13" spans="1:2" s="7" customFormat="1" ht="25.5" x14ac:dyDescent="0.2">
      <c r="A13" s="33" t="s">
        <v>16</v>
      </c>
      <c r="B13" s="33" t="s">
        <v>25</v>
      </c>
    </row>
    <row r="14" spans="1:2" s="7" customFormat="1" ht="25.5" x14ac:dyDescent="0.2">
      <c r="A14" s="35" t="s">
        <v>17</v>
      </c>
      <c r="B14" s="35" t="s">
        <v>40</v>
      </c>
    </row>
    <row r="15" spans="1:2" s="7" customFormat="1" ht="25.5" x14ac:dyDescent="0.2">
      <c r="A15" s="33" t="s">
        <v>18</v>
      </c>
      <c r="B15" s="33" t="s">
        <v>26</v>
      </c>
    </row>
    <row r="16" spans="1:2" s="7" customFormat="1" x14ac:dyDescent="0.2">
      <c r="A16" s="35" t="s">
        <v>19</v>
      </c>
      <c r="B16" s="35" t="s">
        <v>27</v>
      </c>
    </row>
    <row r="17" spans="1:2" s="7" customFormat="1" ht="51" x14ac:dyDescent="0.2">
      <c r="A17" s="33" t="s">
        <v>20</v>
      </c>
      <c r="B17" s="33" t="s">
        <v>41</v>
      </c>
    </row>
    <row r="18" spans="1:2" s="7" customFormat="1" x14ac:dyDescent="0.2">
      <c r="A18" s="35" t="s">
        <v>42</v>
      </c>
      <c r="B18" s="35" t="s">
        <v>43</v>
      </c>
    </row>
    <row r="19" spans="1:2" s="7" customFormat="1" x14ac:dyDescent="0.2">
      <c r="A19" s="33" t="s">
        <v>21</v>
      </c>
      <c r="B19" s="33" t="s">
        <v>44</v>
      </c>
    </row>
    <row r="20" spans="1:2" s="7" customFormat="1" ht="51" x14ac:dyDescent="0.2">
      <c r="A20" s="35" t="s">
        <v>22</v>
      </c>
      <c r="B20" s="35" t="s">
        <v>45</v>
      </c>
    </row>
    <row r="21" spans="1:2" s="7" customFormat="1" x14ac:dyDescent="0.2">
      <c r="A21" s="33" t="s">
        <v>23</v>
      </c>
      <c r="B21" s="33" t="s">
        <v>46</v>
      </c>
    </row>
    <row r="22" spans="1:2" s="7" customFormat="1" x14ac:dyDescent="0.2">
      <c r="A22"/>
      <c r="B22"/>
    </row>
    <row r="23" spans="1:2" s="7"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2019-03-14T00:42:22Z</dcterms:modified>
</cp:coreProperties>
</file>