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7AF267C3-229B-4DF7-A478-751054F73903}"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33"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T9" i="29"/>
  <c r="U9" i="29"/>
  <c r="V9" i="29"/>
  <c r="T10" i="29"/>
  <c r="U10" i="29"/>
  <c r="V10"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<sst xmlns="http://schemas.openxmlformats.org/spreadsheetml/2006/main" count="185" uniqueCount="133">
  <si>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</si>
  <si>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</si>
  <si>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</si>
  <si>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</si>
  <si>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</si>
  <si>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</si>
  <si>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</si>
  <si>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</si>
  <si>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</si>
  <si>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</si>
  <si>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</si>
  <si>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</si>
  <si>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</si>
  <si>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</si>
  <si>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</si>
  <si>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</si>
  <si>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</si>
  <si>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</si>
  <si>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</si>
  <si>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</si>
  <si>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</si>
  <si>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</si>
  <si>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</si>
  <si>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</si>
  <si>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</si>
  <si>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</si>
  <si>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</si>
  <si>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</si>
  <si>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</si>
  <si>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</si>
  <si>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</si>
  <si>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</si>
  <si>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</si>
  <si>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</si>
  <si>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</si>
  <si>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</si>
  <si>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</si>
  <si>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</si>
  <si>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</si>
  <si>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</si>
  <si>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</si>
  <si>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</si>
  <si>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</si>
  <si>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</si>
  <si>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</si>
  <si>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</si>
  <si>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</si>
  <si>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</si>
  <si>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</si>
  <si>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</si>
  <si>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</si>
  <si>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</si>
  <si>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</si>
  <si>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</si>
  <si>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</si>
  <si>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</si>
  <si>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</si>
  <si>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</si>
  <si>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</si>
  <si>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</si>
  <si>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</si>
  <si>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</si>
  <si>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</si>
  <si>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</si>
  <si>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</si>
  <si>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</si>
  <si>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</si>
  <si>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</si>
  <si>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</si>
  <si>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</si>
  <si>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</si>
  <si>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</si>
  <si>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</si>
  <si>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</si>
  <si>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</si>
  <si>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</si>
  <si>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</si>
  <si>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</si>
  <si>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</si>
  <si>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</si>
  <si>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</si>
  <si>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</si>
  <si>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</si>
  <si>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</si>
  <si>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</si>
  <si>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</si>
  <si>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</si>
  <si>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</si>
  <si>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</si>
  <si>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</si>
  <si>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</si>
  <si>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</si>
  <si>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</si>
  <si>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</si>
  <si>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</si>
  <si>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</si>
  <si>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</si>
  <si>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</si>
  <si>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</si>
  <si>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</si>
  <si>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</si>
  <si>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Otras 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</si>
  <si>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</si>
  <si>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</si>
  <si>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</si>
  <si>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</si>
  <si>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</si>
  <si>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</si>
  <si>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</si>
  <si>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</si>
  <si>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</si>
  <si>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</si>
  <si>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</si>
  <si>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</si>
  <si>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</si>
  <si>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</si>
  <si>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</si>
  <si>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</si>
  <si>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</si>
  <si>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AIJ</t>
  </si>
  <si>
    <t>Interjet</t>
  </si>
  <si>
    <t>LCT</t>
  </si>
  <si>
    <t>Transportes 
Aéreos 
Regionales</t>
  </si>
  <si>
    <t>SLI</t>
  </si>
  <si>
    <t>Aeroméxico 
Connect</t>
  </si>
  <si>
    <t>VIV</t>
  </si>
  <si>
    <t>Vivaaerobus</t>
  </si>
  <si>
    <t>VOI</t>
  </si>
  <si>
    <t>Volaris</t>
  </si>
  <si>
    <t>AEROPUERTO DE CIUDAD JUAREZ</t>
  </si>
  <si>
    <t xml:space="preserve">   Operaciones Aerolinea*</t>
  </si>
  <si>
    <t xml:space="preserve">   Mantenimiento Aeronaves*</t>
  </si>
  <si>
    <t xml:space="preserve">   Evento Ocasional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</si>
</sst>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0.97229022248630093</c:v>
                </c:pt>
                <c:pt idx="1">
                  <c:v>0.94623154623154626</c:v>
                </c:pt>
                <c:pt idx="2">
                  <c:v>0.9772078261384376</c:v>
                </c:pt>
                <c:pt idx="3">
                  <c:v>0.98222222222222233</c:v>
                </c:pt>
                <c:pt idx="4">
                  <c:v>1</c:v>
                </c:pt>
                <c:pt idx="5">
                  <c:v>0.93383996194244534</c:v>
                </c:pt>
                <c:pt idx="6">
                  <c:v>0.95168734491315132</c:v>
                </c:pt>
                <c:pt idx="7">
                  <c:v>1</c:v>
                </c:pt>
                <c:pt idx="8">
                  <c:v>0.98954434100930921</c:v>
                </c:pt>
                <c:pt idx="9">
                  <c:v>0.99354838709677418</c:v>
                </c:pt>
                <c:pt idx="10">
                  <c:v>1</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0.97229022248630093</c:v>
                </c:pt>
                <c:pt idx="1">
                  <c:v>0.94623154623154626</c:v>
                </c:pt>
                <c:pt idx="2">
                  <c:v>0.9772078261384376</c:v>
                </c:pt>
                <c:pt idx="3">
                  <c:v>0.98222222222222233</c:v>
                </c:pt>
                <c:pt idx="4">
                  <c:v>0.98987341772151893</c:v>
                </c:pt>
                <c:pt idx="5">
                  <c:v>0.93383996194244534</c:v>
                </c:pt>
                <c:pt idx="6">
                  <c:v>0.95168734491315132</c:v>
                </c:pt>
                <c:pt idx="7">
                  <c:v>1</c:v>
                </c:pt>
                <c:pt idx="8">
                  <c:v>0.98954434100930921</c:v>
                </c:pt>
                <c:pt idx="9" formatCode="0%">
                  <c:v>0.99354838709677418</c:v>
                </c:pt>
                <c:pt idx="10" formatCode="0%">
                  <c:v>1</c:v>
                </c:pt>
                <c:pt idx="11" formatCode="0%">
                  <c:v>0.9910828025477707</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Gráficos!$T$6:$T$10</c:f>
              <c:strCache>
                <c:ptCount val="5"/>
                <c:pt idx="0">
                  <c:v>Interjet</c:v>
                </c:pt>
                <c:pt idx="1">
                  <c:v>Transportes 
Aéreos 
Regionales</c:v>
                </c:pt>
                <c:pt idx="2">
                  <c:v>Aeroméxico 
Connect</c:v>
                </c:pt>
                <c:pt idx="3">
                  <c:v>Vivaaerobus</c:v>
                </c:pt>
                <c:pt idx="4">
                  <c:v>Volaris</c:v>
                </c:pt>
              </c:strCache>
            </c:strRef>
          </c:cat>
          <c:val>
            <c:numRef>
              <c:f>Gráficos!$U$6:$U$10</c:f>
              <c:numCache>
                <c:formatCode>0.0%</c:formatCode>
                <c:ptCount val="5"/>
                <c:pt idx="0">
                  <c:v>0.92742551566080977</c:v>
                </c:pt>
                <c:pt idx="1">
                  <c:v>0.96666666666666667</c:v>
                </c:pt>
                <c:pt idx="2">
                  <c:v>0.99851558634339432</c:v>
                </c:pt>
                <c:pt idx="3">
                  <c:v>0.99793672627235208</c:v>
                </c:pt>
                <c:pt idx="4">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Gráficos!$T$6:$T$10</c:f>
              <c:strCache>
                <c:ptCount val="5"/>
                <c:pt idx="0">
                  <c:v>Interjet</c:v>
                </c:pt>
                <c:pt idx="1">
                  <c:v>Transportes 
Aéreos 
Regionales</c:v>
                </c:pt>
                <c:pt idx="2">
                  <c:v>Aeroméxico 
Connect</c:v>
                </c:pt>
                <c:pt idx="3">
                  <c:v>Vivaaerobus</c:v>
                </c:pt>
                <c:pt idx="4">
                  <c:v>Volaris</c:v>
                </c:pt>
              </c:strCache>
            </c:strRef>
          </c:cat>
          <c:val>
            <c:numRef>
              <c:f>Gráficos!$V$6:$V$10</c:f>
              <c:numCache>
                <c:formatCode>0.0%</c:formatCode>
                <c:ptCount val="5"/>
                <c:pt idx="0">
                  <c:v>0.92742551566080977</c:v>
                </c:pt>
                <c:pt idx="1">
                  <c:v>0.95757575757575752</c:v>
                </c:pt>
                <c:pt idx="2">
                  <c:v>0.99851558634339432</c:v>
                </c:pt>
                <c:pt idx="3">
                  <c:v>0.99793672627235208</c:v>
                </c:pt>
                <c:pt idx="4">
                  <c:v>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layout>
                <c:manualLayout>
                  <c:x val="-1.9079521020976388E-3"/>
                  <c:y val="0.3416422893137685"/>
                </c:manualLayout>
              </c:layout>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2">
                  <c:v>   Mantenimiento Aeronaves*</c:v>
                </c:pt>
                <c:pt idx="3">
                  <c:v>   Otras Imputables</c:v>
                </c:pt>
                <c:pt idx="4">
                  <c:v>   Evento Ocasional</c:v>
                </c:pt>
                <c:pt idx="5">
                  <c:v>   Otras No Imputables</c:v>
                </c:pt>
              </c:strCache>
            </c:strRef>
          </c:cat>
          <c:val>
            <c:numRef>
              <c:f>('Graficas Cancelaciones'!$I$3,'Graficas Cancelaciones'!$I$6:$I$8,'Graficas Cancelaciones'!$I$10:$I$11)</c:f>
              <c:numCache>
                <c:formatCode>#,##0_ ;\-#,##0\ </c:formatCode>
                <c:ptCount val="6"/>
                <c:pt idx="0">
                  <c:v>9203</c:v>
                </c:pt>
                <c:pt idx="1">
                  <c:v>140</c:v>
                </c:pt>
                <c:pt idx="2">
                  <c:v>18</c:v>
                </c:pt>
                <c:pt idx="3">
                  <c:v>1</c:v>
                </c:pt>
                <c:pt idx="4">
                  <c:v>8</c:v>
                </c:pt>
                <c:pt idx="5">
                  <c:v>7</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29.553946759261" createdVersion="6" refreshedVersion="6" minRefreshableVersion="3" recordCount="80" xr:uid="{4F424616-5750-4AEA-8C4B-A87F3A343972}">
  <cacheSource type="worksheet">
    <worksheetSource ref="S3:AH83" sheet="TD Detalle Causas" r:id="rId2"/>
  </cacheSource>
  <cacheFields count="16">
    <cacheField name="Aerolínea" numFmtId="0">
      <sharedItems count="4">
        <s v="Aeroméxico _x000a_Connect"/>
        <s v="Interjet"/>
        <s v="Transportes _x000a_Aéreos _x000a_Regionales"/>
        <s v="Vivaaerobus"/>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13" count="4">
        <n v="0"/>
        <n v="3"/>
        <n v="1"/>
        <n v="13"/>
      </sharedItems>
    </cacheField>
    <cacheField name="Feb" numFmtId="3">
      <sharedItems containsSemiMixedTypes="0" containsString="0" containsNumber="1" containsInteger="1" minValue="0" maxValue="19" count="3">
        <n v="0"/>
        <n v="19"/>
        <n v="9"/>
      </sharedItems>
    </cacheField>
    <cacheField name="Mar" numFmtId="3">
      <sharedItems containsSemiMixedTypes="0" containsString="0" containsNumber="1" containsInteger="1" minValue="0" maxValue="7" count="4">
        <n v="0"/>
        <n v="2"/>
        <n v="7"/>
        <n v="4"/>
      </sharedItems>
    </cacheField>
    <cacheField name="Abr" numFmtId="3">
      <sharedItems containsSemiMixedTypes="0" containsString="0" containsNumber="1" containsInteger="1" minValue="0" maxValue="7" count="3">
        <n v="0"/>
        <n v="7"/>
        <n v="1"/>
      </sharedItems>
    </cacheField>
    <cacheField name="May" numFmtId="3">
      <sharedItems containsSemiMixedTypes="0" containsString="0" containsNumber="1" containsInteger="1" minValue="0" maxValue="8" count="2">
        <n v="0"/>
        <n v="8"/>
      </sharedItems>
    </cacheField>
    <cacheField name="Jun" numFmtId="3">
      <sharedItems containsSemiMixedTypes="0" containsString="0" containsNumber="1" containsInteger="1" minValue="0" maxValue="27" count="5">
        <n v="0"/>
        <n v="27"/>
        <n v="13"/>
        <n v="4"/>
        <n v="1"/>
      </sharedItems>
    </cacheField>
    <cacheField name="Jul" numFmtId="3">
      <sharedItems containsSemiMixedTypes="0" containsString="0" containsNumber="1" containsInteger="1" minValue="0" maxValue="29" count="3">
        <n v="0"/>
        <n v="29"/>
        <n v="1"/>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5" count="4">
        <n v="0"/>
        <n v="2"/>
        <n v="5"/>
        <n v="1"/>
      </sharedItems>
    </cacheField>
    <cacheField name="Oct" numFmtId="3">
      <sharedItems containsSemiMixedTypes="0" containsString="0" containsNumber="1" containsInteger="1" minValue="0" maxValue="3" count="3">
        <n v="0"/>
        <n v="1"/>
        <n v="3"/>
      </sharedItems>
    </cacheField>
    <cacheField name="Nov" numFmtId="3">
      <sharedItems containsSemiMixedTypes="0" containsString="0" containsNumber="1" containsInteger="1" minValue="0" maxValue="0" count="1">
        <n v="0"/>
      </sharedItems>
    </cacheField>
    <cacheField name="Dic" numFmtId="3">
      <sharedItems containsSemiMixedTypes="0" containsString="0" containsNumber="1" containsInteger="1" minValue="0" maxValue="7" count="2">
        <n v="0"/>
        <n v="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0"/>
    <x v="0"/>
    <x v="0"/>
    <x v="0"/>
    <x v="0"/>
    <x v="0"/>
    <x v="0"/>
    <x v="0"/>
    <x v="0"/>
    <x v="0"/>
    <x v="0"/>
  </r>
  <r>
    <x v="0"/>
    <x v="0"/>
    <x v="1"/>
    <x v="11"/>
    <x v="2"/>
    <x v="0"/>
    <x v="1"/>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3"/>
    <x v="1"/>
    <x v="2"/>
    <x v="0"/>
    <x v="0"/>
    <x v="1"/>
    <x v="1"/>
    <x v="0"/>
    <x v="0"/>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1"/>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1"/>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1"/>
    <x v="2"/>
    <x v="3"/>
    <x v="1"/>
    <x v="0"/>
    <x v="2"/>
    <x v="0"/>
    <x v="0"/>
    <x v="1"/>
    <x v="1"/>
    <x v="0"/>
    <x v="0"/>
  </r>
  <r>
    <x v="2"/>
    <x v="0"/>
    <x v="1"/>
    <x v="11"/>
    <x v="0"/>
    <x v="0"/>
    <x v="1"/>
    <x v="2"/>
    <x v="0"/>
    <x v="3"/>
    <x v="0"/>
    <x v="0"/>
    <x v="2"/>
    <x v="2"/>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1"/>
    <x v="0"/>
    <x v="0"/>
  </r>
  <r>
    <x v="3"/>
    <x v="0"/>
    <x v="0"/>
    <x v="0"/>
    <x v="0"/>
    <x v="0"/>
    <x v="0"/>
    <x v="0"/>
    <x v="0"/>
    <x v="0"/>
    <x v="0"/>
    <x v="0"/>
    <x v="0"/>
    <x v="0"/>
    <x v="0"/>
    <x v="0"/>
  </r>
  <r>
    <x v="3"/>
    <x v="0"/>
    <x v="0"/>
    <x v="1"/>
    <x v="0"/>
    <x v="0"/>
    <x v="0"/>
    <x v="0"/>
    <x v="0"/>
    <x v="0"/>
    <x v="0"/>
    <x v="0"/>
    <x v="0"/>
    <x v="0"/>
    <x v="0"/>
    <x v="0"/>
  </r>
  <r>
    <x v="3"/>
    <x v="0"/>
    <x v="0"/>
    <x v="2"/>
    <x v="0"/>
    <x v="0"/>
    <x v="0"/>
    <x v="0"/>
    <x v="0"/>
    <x v="0"/>
    <x v="0"/>
    <x v="0"/>
    <x v="0"/>
    <x v="0"/>
    <x v="0"/>
    <x v="0"/>
  </r>
  <r>
    <x v="3"/>
    <x v="0"/>
    <x v="0"/>
    <x v="3"/>
    <x v="0"/>
    <x v="0"/>
    <x v="0"/>
    <x v="0"/>
    <x v="0"/>
    <x v="0"/>
    <x v="0"/>
    <x v="0"/>
    <x v="0"/>
    <x v="0"/>
    <x v="0"/>
    <x v="0"/>
  </r>
  <r>
    <x v="3"/>
    <x v="0"/>
    <x v="0"/>
    <x v="4"/>
    <x v="0"/>
    <x v="0"/>
    <x v="0"/>
    <x v="0"/>
    <x v="0"/>
    <x v="0"/>
    <x v="0"/>
    <x v="0"/>
    <x v="0"/>
    <x v="0"/>
    <x v="0"/>
    <x v="0"/>
  </r>
  <r>
    <x v="3"/>
    <x v="0"/>
    <x v="0"/>
    <x v="5"/>
    <x v="0"/>
    <x v="0"/>
    <x v="0"/>
    <x v="0"/>
    <x v="0"/>
    <x v="0"/>
    <x v="0"/>
    <x v="0"/>
    <x v="0"/>
    <x v="0"/>
    <x v="0"/>
    <x v="0"/>
  </r>
  <r>
    <x v="3"/>
    <x v="0"/>
    <x v="0"/>
    <x v="6"/>
    <x v="0"/>
    <x v="0"/>
    <x v="0"/>
    <x v="0"/>
    <x v="0"/>
    <x v="0"/>
    <x v="0"/>
    <x v="0"/>
    <x v="0"/>
    <x v="0"/>
    <x v="0"/>
    <x v="0"/>
  </r>
  <r>
    <x v="3"/>
    <x v="0"/>
    <x v="0"/>
    <x v="7"/>
    <x v="0"/>
    <x v="0"/>
    <x v="0"/>
    <x v="0"/>
    <x v="0"/>
    <x v="0"/>
    <x v="0"/>
    <x v="0"/>
    <x v="0"/>
    <x v="0"/>
    <x v="0"/>
    <x v="0"/>
  </r>
  <r>
    <x v="3"/>
    <x v="0"/>
    <x v="0"/>
    <x v="8"/>
    <x v="0"/>
    <x v="0"/>
    <x v="0"/>
    <x v="0"/>
    <x v="0"/>
    <x v="0"/>
    <x v="0"/>
    <x v="0"/>
    <x v="0"/>
    <x v="0"/>
    <x v="0"/>
    <x v="0"/>
  </r>
  <r>
    <x v="3"/>
    <x v="0"/>
    <x v="0"/>
    <x v="9"/>
    <x v="0"/>
    <x v="0"/>
    <x v="0"/>
    <x v="0"/>
    <x v="0"/>
    <x v="0"/>
    <x v="0"/>
    <x v="0"/>
    <x v="0"/>
    <x v="0"/>
    <x v="0"/>
    <x v="0"/>
  </r>
  <r>
    <x v="3"/>
    <x v="0"/>
    <x v="1"/>
    <x v="10"/>
    <x v="0"/>
    <x v="0"/>
    <x v="0"/>
    <x v="0"/>
    <x v="0"/>
    <x v="4"/>
    <x v="2"/>
    <x v="0"/>
    <x v="3"/>
    <x v="0"/>
    <x v="0"/>
    <x v="0"/>
  </r>
  <r>
    <x v="3"/>
    <x v="0"/>
    <x v="1"/>
    <x v="11"/>
    <x v="0"/>
    <x v="0"/>
    <x v="0"/>
    <x v="0"/>
    <x v="0"/>
    <x v="0"/>
    <x v="0"/>
    <x v="0"/>
    <x v="0"/>
    <x v="0"/>
    <x v="0"/>
    <x v="0"/>
  </r>
  <r>
    <x v="3"/>
    <x v="0"/>
    <x v="1"/>
    <x v="12"/>
    <x v="0"/>
    <x v="0"/>
    <x v="0"/>
    <x v="0"/>
    <x v="0"/>
    <x v="0"/>
    <x v="0"/>
    <x v="0"/>
    <x v="0"/>
    <x v="0"/>
    <x v="0"/>
    <x v="0"/>
  </r>
  <r>
    <x v="3"/>
    <x v="0"/>
    <x v="1"/>
    <x v="13"/>
    <x v="0"/>
    <x v="0"/>
    <x v="0"/>
    <x v="0"/>
    <x v="0"/>
    <x v="0"/>
    <x v="0"/>
    <x v="0"/>
    <x v="0"/>
    <x v="0"/>
    <x v="0"/>
    <x v="0"/>
  </r>
  <r>
    <x v="3"/>
    <x v="0"/>
    <x v="1"/>
    <x v="14"/>
    <x v="0"/>
    <x v="0"/>
    <x v="0"/>
    <x v="0"/>
    <x v="0"/>
    <x v="0"/>
    <x v="0"/>
    <x v="0"/>
    <x v="0"/>
    <x v="0"/>
    <x v="0"/>
    <x v="0"/>
  </r>
  <r>
    <x v="3"/>
    <x v="0"/>
    <x v="1"/>
    <x v="15"/>
    <x v="0"/>
    <x v="0"/>
    <x v="0"/>
    <x v="0"/>
    <x v="0"/>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2A53DA-D5DF-4062-8E09-AB57A793BD7E}" name="TablaDinámica13" cacheId="3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5">
        <item x="0"/>
        <item x="1"/>
        <item x="2"/>
        <item x="3"/>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1"/>
    </i>
    <i r="1">
      <x v="13"/>
    </i>
    <i r="1">
      <x v="19"/>
    </i>
    <i r="1">
      <x v="16"/>
    </i>
    <i r="1">
      <x v="15"/>
    </i>
    <i r="1">
      <x v="9"/>
    </i>
    <i r="1">
      <x v="17"/>
    </i>
    <i r="1">
      <x v="1"/>
    </i>
    <i r="1">
      <x v="6"/>
    </i>
    <i r="1">
      <x v="5"/>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H42" sqref="H42"/>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129</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114</v>
      </c>
    </row>
    <row r="8" spans="1:18" ht="24" customHeight="1" x14ac:dyDescent="0.2">
      <c r="A8" s="57" t="s">
        <v>115</v>
      </c>
      <c r="B8" s="57"/>
      <c r="C8" s="25" t="s">
        <v>73</v>
      </c>
      <c r="D8" s="26">
        <f>AVERAGE(D13,D18,D23,D28,D33)</f>
        <v>0.97229022248630093</v>
      </c>
      <c r="E8" s="26">
        <f>AVERAGE(E13,E18,E23,E28,E33)</f>
        <v>0.94623154623154626</v>
      </c>
      <c r="F8" s="26">
        <f>AVERAGE(F13,F18,F23,F28,F33)</f>
        <v>0.9772078261384376</v>
      </c>
      <c r="G8" s="26">
        <f>AVERAGE(G13,G18,G23,G28,G33)</f>
        <v>0.98222222222222233</v>
      </c>
      <c r="H8" s="26">
        <f>AVERAGE(H13,H18,H23,H28,H33)</f>
        <v>1</v>
      </c>
      <c r="I8" s="26">
        <f>AVERAGE(I13,I18,I23,I28,I33)</f>
        <v>0.93383996194244534</v>
      </c>
      <c r="J8" s="26">
        <f>AVERAGE(J13,J18,J23,J28,J33)</f>
        <v>0.95168734491315132</v>
      </c>
      <c r="K8" s="26">
        <f>AVERAGE(K13,K18,K23,K28,K33)</f>
        <v>1</v>
      </c>
      <c r="L8" s="26">
        <f>AVERAGE(L13,L18,L23,L28,L33)</f>
        <v>0.98954434100930921</v>
      </c>
      <c r="M8" s="26">
        <f>AVERAGE(M13,M18,M23,M28,M33)</f>
        <v>0.99354838709677418</v>
      </c>
      <c r="N8" s="26">
        <f>AVERAGE(N13,N18,N23,N28,N33)</f>
        <v>1</v>
      </c>
      <c r="O8" s="26">
        <f>AVERAGE(O13,O18,O23,O28,O33)</f>
        <v>1</v>
      </c>
      <c r="Q8" s="32">
        <f>AVERAGE(Q13,Q18,Q23,Q28,Q33)</f>
        <v>0.9781088989886445</v>
      </c>
      <c r="R8" s="5"/>
    </row>
    <row r="9" spans="1:18" ht="12.75" customHeight="1" outlineLevel="1" x14ac:dyDescent="0.2">
      <c r="A9" s="1"/>
      <c r="B9" s="1"/>
      <c r="C9" s="4" t="s">
        <v>74</v>
      </c>
      <c r="D9" s="10">
        <f>D14+D19+D24+D29+D34</f>
        <v>715</v>
      </c>
      <c r="E9" s="10">
        <f>E14+E19+E24+E29+E34</f>
        <v>695</v>
      </c>
      <c r="F9" s="10">
        <f>F14+F19+F24+F29+F34</f>
        <v>749</v>
      </c>
      <c r="G9" s="10">
        <f>G14+G19+G24+G29+G34</f>
        <v>503</v>
      </c>
      <c r="H9" s="10">
        <f>H14+H19+H24+H29+H34</f>
        <v>800</v>
      </c>
      <c r="I9" s="10">
        <f>I14+I19+I24+I29+I34</f>
        <v>876</v>
      </c>
      <c r="J9" s="10">
        <f>J14+J19+J24+J29+J34</f>
        <v>861</v>
      </c>
      <c r="K9" s="10">
        <f>K14+K19+K24+K29+K34</f>
        <v>831</v>
      </c>
      <c r="L9" s="10">
        <f>L14+L19+L24+L29+L34</f>
        <v>839</v>
      </c>
      <c r="M9" s="10">
        <f>M14+M19+M24+M29+M34</f>
        <v>831</v>
      </c>
      <c r="N9" s="10">
        <f>N14+N19+N24+N29+N34</f>
        <v>826</v>
      </c>
      <c r="O9" s="10">
        <f>O14+O19+O24+O29+O34</f>
        <v>851</v>
      </c>
      <c r="Q9" s="10">
        <f>Q14+Q19+Q24+Q29+Q34</f>
        <v>9377</v>
      </c>
      <c r="R9" s="5"/>
    </row>
    <row r="10" spans="1:18" ht="12.75" customHeight="1" outlineLevel="1" x14ac:dyDescent="0.2">
      <c r="A10" s="1"/>
      <c r="B10" s="1"/>
      <c r="C10" s="4" t="s">
        <v>75</v>
      </c>
      <c r="D10" s="11">
        <f>AVERAGE(D15,D20,D25,D30,D35)</f>
        <v>0.97229022248630093</v>
      </c>
      <c r="E10" s="11">
        <f>AVERAGE(E15,E20,E25,E30,E35)</f>
        <v>0.94623154623154626</v>
      </c>
      <c r="F10" s="11">
        <f>AVERAGE(F15,F20,F25,F30,F35)</f>
        <v>0.9772078261384376</v>
      </c>
      <c r="G10" s="11">
        <f>AVERAGE(G15,G20,G25,G30,G35)</f>
        <v>0.98222222222222233</v>
      </c>
      <c r="H10" s="11">
        <f>AVERAGE(H15,H20,H25,H30,H35)</f>
        <v>0.98987341772151893</v>
      </c>
      <c r="I10" s="11">
        <f>AVERAGE(I15,I20,I25,I30,I35)</f>
        <v>0.93383996194244534</v>
      </c>
      <c r="J10" s="11">
        <f>AVERAGE(J15,J20,J25,J30,J35)</f>
        <v>0.95168734491315132</v>
      </c>
      <c r="K10" s="11">
        <f>AVERAGE(K15,K20,K25,K30,K35)</f>
        <v>1</v>
      </c>
      <c r="L10" s="11">
        <f>AVERAGE(L15,L20,L25,L30,L35)</f>
        <v>0.98954434100930921</v>
      </c>
      <c r="M10" s="11">
        <f>AVERAGE(M15,M20,M25,M30,M35)</f>
        <v>0.99354838709677418</v>
      </c>
      <c r="N10" s="11">
        <f>AVERAGE(N15,N20,N25,N30,N35)</f>
        <v>1</v>
      </c>
      <c r="O10" s="11">
        <f>AVERAGE(O15,O20,O25,O30,O35)</f>
        <v>0.9910828025477707</v>
      </c>
      <c r="Q10" s="11">
        <f>AVERAGE(Q15,Q20,Q25,Q30,Q35)</f>
        <v>0.97629071717046279</v>
      </c>
      <c r="R10" s="5"/>
    </row>
    <row r="11" spans="1:18" ht="12.75" customHeight="1" outlineLevel="1" x14ac:dyDescent="0.2">
      <c r="A11" s="1"/>
      <c r="B11" s="1"/>
      <c r="C11" s="4" t="s">
        <v>76</v>
      </c>
      <c r="D11" s="11">
        <f>AVERAGE(D16,D21,D26,D31,D36)</f>
        <v>2.7709777513699085E-2</v>
      </c>
      <c r="E11" s="11">
        <f>AVERAGE(E16,E21,E26,E31,E36)</f>
        <v>5.376845376845376E-2</v>
      </c>
      <c r="F11" s="11">
        <f>AVERAGE(F16,F21,F26,F31,F36)</f>
        <v>2.2792173861562497E-2</v>
      </c>
      <c r="G11" s="11">
        <f>AVERAGE(G16,G21,G26,G31,G36)</f>
        <v>1.7777777777777778E-2</v>
      </c>
      <c r="H11" s="11">
        <f>AVERAGE(H16,H21,H26,H31,H36)</f>
        <v>1.0126582278481013E-2</v>
      </c>
      <c r="I11" s="11">
        <f>AVERAGE(I16,I21,I26,I31,I36)</f>
        <v>6.6160038057554507E-2</v>
      </c>
      <c r="J11" s="11">
        <f>AVERAGE(J16,J21,J26,J31,J36)</f>
        <v>4.8312655086848635E-2</v>
      </c>
      <c r="K11" s="11">
        <f>AVERAGE(K16,K21,K26,K31,K36)</f>
        <v>0</v>
      </c>
      <c r="L11" s="11">
        <f>AVERAGE(L16,L21,L26,L31,L36)</f>
        <v>1.0455658990690838E-2</v>
      </c>
      <c r="M11" s="11">
        <f>AVERAGE(M16,M21,M26,M31,M36)</f>
        <v>6.4516129032258064E-3</v>
      </c>
      <c r="N11" s="11">
        <f>AVERAGE(N16,N21,N26,N31,N36)</f>
        <v>0</v>
      </c>
      <c r="O11" s="11">
        <f>AVERAGE(O16,O21,O26,O31,O36)</f>
        <v>8.9171974522292991E-3</v>
      </c>
      <c r="Q11" s="11">
        <f>AVERAGE(Q16,Q21,Q26,Q31,Q36)</f>
        <v>2.3709282829537229E-2</v>
      </c>
      <c r="R11" s="5"/>
    </row>
    <row r="12" spans="1:18" ht="12.75" customHeight="1" outlineLevel="1" x14ac:dyDescent="0.2">
      <c r="A12" s="1"/>
      <c r="B12" s="1"/>
      <c r="C12" s="4" t="s">
        <v>77</v>
      </c>
      <c r="D12" s="11">
        <f>AVERAGE(D17,D22,D27,D32,D37)</f>
        <v>2.7709777513699085E-2</v>
      </c>
      <c r="E12" s="11">
        <f>AVERAGE(E17,E22,E27,E32,E37)</f>
        <v>5.376845376845376E-2</v>
      </c>
      <c r="F12" s="11">
        <f>AVERAGE(F17,F22,F27,F32,F37)</f>
        <v>2.2792173861562497E-2</v>
      </c>
      <c r="G12" s="11">
        <f>AVERAGE(G17,G22,G27,G32,G37)</f>
        <v>1.7777777777777778E-2</v>
      </c>
      <c r="H12" s="11">
        <f>AVERAGE(H17,H22,H27,H32,H37)</f>
        <v>0</v>
      </c>
      <c r="I12" s="11">
        <f>AVERAGE(I17,I22,I27,I32,I37)</f>
        <v>6.6160038057554507E-2</v>
      </c>
      <c r="J12" s="11">
        <f>AVERAGE(J17,J22,J27,J32,J37)</f>
        <v>4.8312655086848635E-2</v>
      </c>
      <c r="K12" s="11">
        <f>AVERAGE(K17,K22,K27,K32,K37)</f>
        <v>0</v>
      </c>
      <c r="L12" s="11">
        <f>AVERAGE(L17,L22,L27,L32,L37)</f>
        <v>1.0455658990690838E-2</v>
      </c>
      <c r="M12" s="11">
        <f>AVERAGE(M17,M22,M27,M32,M37)</f>
        <v>6.4516129032258064E-3</v>
      </c>
      <c r="N12" s="11">
        <f>AVERAGE(N17,N22,N27,N32,N37)</f>
        <v>0</v>
      </c>
      <c r="O12" s="11">
        <f>AVERAGE(O17,O22,O27,O32,O37)</f>
        <v>0</v>
      </c>
      <c r="Q12" s="11">
        <f>AVERAGE(Q17,Q22,Q27,Q32,Q37)</f>
        <v>2.1891101011355409E-2</v>
      </c>
      <c r="R12" s="5"/>
    </row>
    <row r="13" spans="1:18" x14ac:dyDescent="0.2">
      <c r="A13" s="30" t="s">
        <v>119</v>
      </c>
      <c r="B13" s="30" t="s">
        <v>120</v>
      </c>
      <c r="C13" s="31" t="s">
        <v>73</v>
      </c>
      <c r="D13" s="27">
        <v>0.90909090909090906</v>
      </c>
      <c r="E13" s="27">
        <v>0.80808080808080807</v>
      </c>
      <c r="F13" s="27">
        <v>0.94488188976377951</v>
      </c>
      <c r="G13" s="27">
        <v>1</v>
      </c>
      <c r="H13" s="27">
        <v>1</v>
      </c>
      <c r="I13" s="27">
        <v>0.77868852459016391</v>
      </c>
      <c r="J13" s="27">
        <v>0.7661290322580645</v>
      </c>
      <c r="K13" s="27">
        <v>1</v>
      </c>
      <c r="L13" s="27">
        <v>1</v>
      </c>
      <c r="M13" s="27">
        <v>1</v>
      </c>
      <c r="N13" s="27">
        <v>1</v>
      </c>
      <c r="O13" s="27">
        <v>1</v>
      </c>
      <c r="Q13" s="27">
        <v>0.92742551566080977</v>
      </c>
      <c r="R13" s="5"/>
    </row>
    <row r="14" spans="1:18" ht="12.75" customHeight="1" outlineLevel="1" x14ac:dyDescent="0.2">
      <c r="A14" s="1"/>
      <c r="B14" s="1"/>
      <c r="C14" s="4" t="s">
        <v>74</v>
      </c>
      <c r="D14" s="10">
        <v>143</v>
      </c>
      <c r="E14" s="10">
        <v>99</v>
      </c>
      <c r="F14" s="10">
        <v>127</v>
      </c>
      <c r="G14" s="10">
        <v>130</v>
      </c>
      <c r="H14" s="10">
        <v>99</v>
      </c>
      <c r="I14" s="10">
        <v>122</v>
      </c>
      <c r="J14" s="10">
        <v>124</v>
      </c>
      <c r="K14" s="10">
        <v>95</v>
      </c>
      <c r="L14" s="10">
        <v>95</v>
      </c>
      <c r="M14" s="10">
        <v>90</v>
      </c>
      <c r="N14" s="10">
        <v>90</v>
      </c>
      <c r="O14" s="10">
        <v>95</v>
      </c>
      <c r="Q14" s="10">
        <v>1309</v>
      </c>
      <c r="R14" s="5"/>
    </row>
    <row r="15" spans="1:18" ht="12.75" customHeight="1" outlineLevel="1" x14ac:dyDescent="0.2">
      <c r="A15" s="1"/>
      <c r="B15" s="1"/>
      <c r="C15" s="4" t="s">
        <v>75</v>
      </c>
      <c r="D15" s="11">
        <v>0.90909090909090906</v>
      </c>
      <c r="E15" s="11">
        <v>0.80808080808080807</v>
      </c>
      <c r="F15" s="11">
        <v>0.94488188976377951</v>
      </c>
      <c r="G15" s="11">
        <v>1</v>
      </c>
      <c r="H15" s="11">
        <v>1</v>
      </c>
      <c r="I15" s="11">
        <v>0.77868852459016391</v>
      </c>
      <c r="J15" s="11">
        <v>0.7661290322580645</v>
      </c>
      <c r="K15" s="11">
        <v>1</v>
      </c>
      <c r="L15" s="11">
        <v>1</v>
      </c>
      <c r="M15" s="11">
        <v>1</v>
      </c>
      <c r="N15" s="11">
        <v>1</v>
      </c>
      <c r="O15" s="11">
        <v>1</v>
      </c>
      <c r="Q15" s="11">
        <v>0.92742551566080977</v>
      </c>
      <c r="R15" s="5"/>
    </row>
    <row r="16" spans="1:18" ht="12.75" customHeight="1" outlineLevel="1" x14ac:dyDescent="0.2">
      <c r="A16" s="1"/>
      <c r="B16" s="1"/>
      <c r="C16" s="4" t="s">
        <v>76</v>
      </c>
      <c r="D16" s="11">
        <v>9.0909090909090912E-2</v>
      </c>
      <c r="E16" s="11">
        <v>0.19191919191919191</v>
      </c>
      <c r="F16" s="11">
        <v>5.5118110236220472E-2</v>
      </c>
      <c r="G16" s="11">
        <v>0</v>
      </c>
      <c r="H16" s="11">
        <v>0</v>
      </c>
      <c r="I16" s="11">
        <v>0.22131147540983606</v>
      </c>
      <c r="J16" s="11">
        <v>0.23387096774193547</v>
      </c>
      <c r="K16" s="11">
        <v>0</v>
      </c>
      <c r="L16" s="11">
        <v>0</v>
      </c>
      <c r="M16" s="11">
        <v>0</v>
      </c>
      <c r="N16" s="11">
        <v>0</v>
      </c>
      <c r="O16" s="11">
        <v>0</v>
      </c>
      <c r="Q16" s="11">
        <v>7.2574484339190226E-2</v>
      </c>
      <c r="R16" s="5"/>
    </row>
    <row r="17" spans="1:18" ht="12.75" customHeight="1" outlineLevel="1" x14ac:dyDescent="0.2">
      <c r="A17" s="1"/>
      <c r="B17" s="1"/>
      <c r="C17" s="4" t="s">
        <v>77</v>
      </c>
      <c r="D17" s="11">
        <v>9.0909090909090912E-2</v>
      </c>
      <c r="E17" s="11">
        <v>0.19191919191919191</v>
      </c>
      <c r="F17" s="11">
        <v>5.5118110236220472E-2</v>
      </c>
      <c r="G17" s="11">
        <v>0</v>
      </c>
      <c r="H17" s="11">
        <v>0</v>
      </c>
      <c r="I17" s="11">
        <v>0.22131147540983606</v>
      </c>
      <c r="J17" s="11">
        <v>0.23387096774193547</v>
      </c>
      <c r="K17" s="11">
        <v>0</v>
      </c>
      <c r="L17" s="11">
        <v>0</v>
      </c>
      <c r="M17" s="11">
        <v>0</v>
      </c>
      <c r="N17" s="11">
        <v>0</v>
      </c>
      <c r="O17" s="11">
        <v>0</v>
      </c>
      <c r="Q17" s="11">
        <v>7.2574484339190226E-2</v>
      </c>
      <c r="R17" s="5"/>
    </row>
    <row r="18" spans="1:18" x14ac:dyDescent="0.2">
      <c r="A18" s="30" t="s">
        <v>121</v>
      </c>
      <c r="B18" s="30" t="s">
        <v>122</v>
      </c>
      <c r="C18" s="31" t="s">
        <v>73</v>
      </c>
      <c r="D18" s="27">
        <v>0.96470588235294119</v>
      </c>
      <c r="E18" s="27">
        <v>0.92307692307692313</v>
      </c>
      <c r="F18" s="27">
        <v>0.94736842105263164</v>
      </c>
      <c r="G18" s="27">
        <v>0.91111111111111109</v>
      </c>
      <c r="H18" s="27">
        <v>1</v>
      </c>
      <c r="I18" s="27">
        <v>0.89820359281437123</v>
      </c>
      <c r="J18" s="27">
        <v>1</v>
      </c>
      <c r="K18" s="27">
        <v>1</v>
      </c>
      <c r="L18" s="27">
        <v>0.95541401273885351</v>
      </c>
      <c r="M18" s="27">
        <v>0.967741935483871</v>
      </c>
      <c r="N18" s="27">
        <v>1</v>
      </c>
      <c r="O18" s="27">
        <v>1</v>
      </c>
      <c r="Q18" s="27">
        <v>0.96666666666666667</v>
      </c>
      <c r="R18" s="5"/>
    </row>
    <row r="19" spans="1:18" ht="12.75" customHeight="1" outlineLevel="1" x14ac:dyDescent="0.2">
      <c r="A19" s="1"/>
      <c r="B19" s="1"/>
      <c r="C19" s="4" t="s">
        <v>74</v>
      </c>
      <c r="D19" s="10">
        <v>85</v>
      </c>
      <c r="E19" s="10">
        <v>117</v>
      </c>
      <c r="F19" s="10">
        <v>114</v>
      </c>
      <c r="G19" s="10">
        <v>90</v>
      </c>
      <c r="H19" s="10">
        <v>158</v>
      </c>
      <c r="I19" s="10">
        <v>167</v>
      </c>
      <c r="J19" s="10">
        <v>150</v>
      </c>
      <c r="K19" s="10">
        <v>150</v>
      </c>
      <c r="L19" s="10">
        <v>157</v>
      </c>
      <c r="M19" s="10">
        <v>155</v>
      </c>
      <c r="N19" s="10">
        <v>150</v>
      </c>
      <c r="O19" s="10">
        <v>157</v>
      </c>
      <c r="Q19" s="10">
        <v>1650</v>
      </c>
      <c r="R19" s="5"/>
    </row>
    <row r="20" spans="1:18" ht="12.75" customHeight="1" outlineLevel="1" x14ac:dyDescent="0.2">
      <c r="A20" s="1"/>
      <c r="B20" s="1"/>
      <c r="C20" s="4" t="s">
        <v>75</v>
      </c>
      <c r="D20" s="11">
        <v>0.96470588235294119</v>
      </c>
      <c r="E20" s="11">
        <v>0.92307692307692313</v>
      </c>
      <c r="F20" s="11">
        <v>0.94736842105263153</v>
      </c>
      <c r="G20" s="11">
        <v>0.91111111111111109</v>
      </c>
      <c r="H20" s="11">
        <v>0.94936708860759489</v>
      </c>
      <c r="I20" s="11">
        <v>0.89820359281437123</v>
      </c>
      <c r="J20" s="11">
        <v>1</v>
      </c>
      <c r="K20" s="11">
        <v>1</v>
      </c>
      <c r="L20" s="11">
        <v>0.95541401273885351</v>
      </c>
      <c r="M20" s="11">
        <v>0.967741935483871</v>
      </c>
      <c r="N20" s="11">
        <v>1</v>
      </c>
      <c r="O20" s="11">
        <v>0.95541401273885351</v>
      </c>
      <c r="Q20" s="11">
        <v>0.95757575757575752</v>
      </c>
      <c r="R20" s="5"/>
    </row>
    <row r="21" spans="1:18" ht="12.75" customHeight="1" outlineLevel="1" x14ac:dyDescent="0.2">
      <c r="A21" s="1"/>
      <c r="B21" s="1"/>
      <c r="C21" s="4" t="s">
        <v>76</v>
      </c>
      <c r="D21" s="11">
        <v>3.5294117647058823E-2</v>
      </c>
      <c r="E21" s="11">
        <v>7.6923076923076927E-2</v>
      </c>
      <c r="F21" s="11">
        <v>5.2631578947368418E-2</v>
      </c>
      <c r="G21" s="11">
        <v>8.8888888888888892E-2</v>
      </c>
      <c r="H21" s="11">
        <v>5.0632911392405063E-2</v>
      </c>
      <c r="I21" s="11">
        <v>0.10179640718562874</v>
      </c>
      <c r="J21" s="11">
        <v>0</v>
      </c>
      <c r="K21" s="11">
        <v>0</v>
      </c>
      <c r="L21" s="11">
        <v>4.4585987261146494E-2</v>
      </c>
      <c r="M21" s="11">
        <v>3.2258064516129031E-2</v>
      </c>
      <c r="N21" s="11">
        <v>0</v>
      </c>
      <c r="O21" s="11">
        <v>4.4585987261146494E-2</v>
      </c>
      <c r="Q21" s="11">
        <v>4.2424242424242427E-2</v>
      </c>
      <c r="R21" s="5"/>
    </row>
    <row r="22" spans="1:18" ht="12.75" customHeight="1" outlineLevel="1" x14ac:dyDescent="0.2">
      <c r="A22" s="1"/>
      <c r="B22" s="1"/>
      <c r="C22" s="4" t="s">
        <v>77</v>
      </c>
      <c r="D22" s="11">
        <v>3.5294117647058823E-2</v>
      </c>
      <c r="E22" s="11">
        <v>7.6923076923076927E-2</v>
      </c>
      <c r="F22" s="11">
        <v>5.2631578947368418E-2</v>
      </c>
      <c r="G22" s="11">
        <v>8.8888888888888892E-2</v>
      </c>
      <c r="H22" s="11">
        <v>0</v>
      </c>
      <c r="I22" s="11">
        <v>0.10179640718562874</v>
      </c>
      <c r="J22" s="11">
        <v>0</v>
      </c>
      <c r="K22" s="11">
        <v>0</v>
      </c>
      <c r="L22" s="11">
        <v>4.4585987261146494E-2</v>
      </c>
      <c r="M22" s="11">
        <v>3.2258064516129031E-2</v>
      </c>
      <c r="N22" s="11">
        <v>0</v>
      </c>
      <c r="O22" s="11">
        <v>0</v>
      </c>
      <c r="Q22" s="11">
        <v>3.3333333333333333E-2</v>
      </c>
      <c r="R22" s="5"/>
    </row>
    <row r="23" spans="1:18" x14ac:dyDescent="0.2">
      <c r="A23" s="30" t="s">
        <v>123</v>
      </c>
      <c r="B23" s="30" t="s">
        <v>124</v>
      </c>
      <c r="C23" s="31" t="s">
        <v>73</v>
      </c>
      <c r="D23" s="27">
        <v>0.98765432098765427</v>
      </c>
      <c r="E23" s="27">
        <v>1</v>
      </c>
      <c r="F23" s="27">
        <v>0.99378881987577639</v>
      </c>
      <c r="G23" s="27">
        <v>1</v>
      </c>
      <c r="H23" s="27">
        <v>1</v>
      </c>
      <c r="I23" s="27">
        <v>1</v>
      </c>
      <c r="J23" s="27">
        <v>1</v>
      </c>
      <c r="K23" s="27">
        <v>1</v>
      </c>
      <c r="L23" s="27">
        <v>1</v>
      </c>
      <c r="M23" s="27">
        <v>1</v>
      </c>
      <c r="N23" s="27">
        <v>1</v>
      </c>
      <c r="O23" s="27">
        <v>1</v>
      </c>
      <c r="Q23" s="27">
        <v>0.99851558634339432</v>
      </c>
      <c r="R23" s="5"/>
    </row>
    <row r="24" spans="1:18" ht="12.75" customHeight="1" outlineLevel="1" x14ac:dyDescent="0.2">
      <c r="A24" s="1"/>
      <c r="B24" s="1"/>
      <c r="C24" s="4" t="s">
        <v>74</v>
      </c>
      <c r="D24" s="10">
        <v>324</v>
      </c>
      <c r="E24" s="10">
        <v>320</v>
      </c>
      <c r="F24" s="10">
        <v>322</v>
      </c>
      <c r="G24" s="10">
        <v>120</v>
      </c>
      <c r="H24" s="10">
        <v>345</v>
      </c>
      <c r="I24" s="10">
        <v>372</v>
      </c>
      <c r="J24" s="10">
        <v>372</v>
      </c>
      <c r="K24" s="10">
        <v>372</v>
      </c>
      <c r="L24" s="10">
        <v>372</v>
      </c>
      <c r="M24" s="10">
        <v>372</v>
      </c>
      <c r="N24" s="10">
        <v>372</v>
      </c>
      <c r="O24" s="10">
        <v>379</v>
      </c>
      <c r="Q24" s="10">
        <v>4042</v>
      </c>
      <c r="R24" s="5"/>
    </row>
    <row r="25" spans="1:18" ht="12.75" customHeight="1" outlineLevel="1" x14ac:dyDescent="0.2">
      <c r="A25" s="1"/>
      <c r="B25" s="1"/>
      <c r="C25" s="4" t="s">
        <v>75</v>
      </c>
      <c r="D25" s="11">
        <v>0.98765432098765427</v>
      </c>
      <c r="E25" s="11">
        <v>1</v>
      </c>
      <c r="F25" s="11">
        <v>0.99378881987577639</v>
      </c>
      <c r="G25" s="11">
        <v>1</v>
      </c>
      <c r="H25" s="11">
        <v>1</v>
      </c>
      <c r="I25" s="11">
        <v>1</v>
      </c>
      <c r="J25" s="11">
        <v>1</v>
      </c>
      <c r="K25" s="11">
        <v>1</v>
      </c>
      <c r="L25" s="11">
        <v>1</v>
      </c>
      <c r="M25" s="11">
        <v>1</v>
      </c>
      <c r="N25" s="11">
        <v>1</v>
      </c>
      <c r="O25" s="11">
        <v>1</v>
      </c>
      <c r="Q25" s="11">
        <v>0.99851558634339432</v>
      </c>
      <c r="R25" s="5"/>
    </row>
    <row r="26" spans="1:18" ht="12.75" customHeight="1" outlineLevel="1" x14ac:dyDescent="0.2">
      <c r="A26" s="1"/>
      <c r="B26" s="1"/>
      <c r="C26" s="4" t="s">
        <v>76</v>
      </c>
      <c r="D26" s="11">
        <v>1.2345679012345678E-2</v>
      </c>
      <c r="E26" s="11">
        <v>0</v>
      </c>
      <c r="F26" s="11">
        <v>6.2111801242236021E-3</v>
      </c>
      <c r="G26" s="11">
        <v>0</v>
      </c>
      <c r="H26" s="11">
        <v>0</v>
      </c>
      <c r="I26" s="11">
        <v>0</v>
      </c>
      <c r="J26" s="11">
        <v>0</v>
      </c>
      <c r="K26" s="11">
        <v>0</v>
      </c>
      <c r="L26" s="11">
        <v>0</v>
      </c>
      <c r="M26" s="11">
        <v>0</v>
      </c>
      <c r="N26" s="11">
        <v>0</v>
      </c>
      <c r="O26" s="11">
        <v>0</v>
      </c>
      <c r="Q26" s="11">
        <v>1.4844136566056407E-3</v>
      </c>
      <c r="R26" s="5"/>
    </row>
    <row r="27" spans="1:18" ht="12.75" customHeight="1" outlineLevel="1" x14ac:dyDescent="0.2">
      <c r="A27" s="1"/>
      <c r="B27" s="1"/>
      <c r="C27" s="4" t="s">
        <v>77</v>
      </c>
      <c r="D27" s="11">
        <v>1.2345679012345678E-2</v>
      </c>
      <c r="E27" s="11">
        <v>0</v>
      </c>
      <c r="F27" s="11">
        <v>6.2111801242236021E-3</v>
      </c>
      <c r="G27" s="11">
        <v>0</v>
      </c>
      <c r="H27" s="11">
        <v>0</v>
      </c>
      <c r="I27" s="11">
        <v>0</v>
      </c>
      <c r="J27" s="11">
        <v>0</v>
      </c>
      <c r="K27" s="11">
        <v>0</v>
      </c>
      <c r="L27" s="11">
        <v>0</v>
      </c>
      <c r="M27" s="11">
        <v>0</v>
      </c>
      <c r="N27" s="11">
        <v>0</v>
      </c>
      <c r="O27" s="11">
        <v>0</v>
      </c>
      <c r="Q27" s="11">
        <v>1.4844136566056407E-3</v>
      </c>
      <c r="R27" s="5"/>
    </row>
    <row r="28" spans="1:18" x14ac:dyDescent="0.2">
      <c r="A28" s="30" t="s">
        <v>125</v>
      </c>
      <c r="B28" s="30" t="s">
        <v>126</v>
      </c>
      <c r="C28" s="31" t="s">
        <v>73</v>
      </c>
      <c r="D28" s="27">
        <v>1</v>
      </c>
      <c r="E28" s="27">
        <v>1</v>
      </c>
      <c r="F28" s="27">
        <v>1</v>
      </c>
      <c r="G28" s="27">
        <v>1</v>
      </c>
      <c r="H28" s="27">
        <v>1</v>
      </c>
      <c r="I28" s="27">
        <v>0.99230769230769234</v>
      </c>
      <c r="J28" s="27">
        <v>0.99230769230769234</v>
      </c>
      <c r="K28" s="27">
        <v>1</v>
      </c>
      <c r="L28" s="27">
        <v>0.99230769230769234</v>
      </c>
      <c r="M28" s="27">
        <v>1</v>
      </c>
      <c r="N28" s="27">
        <v>1</v>
      </c>
      <c r="O28" s="27">
        <v>1</v>
      </c>
      <c r="Q28" s="27">
        <v>0.99793672627235208</v>
      </c>
      <c r="R28" s="5"/>
    </row>
    <row r="29" spans="1:18" ht="12.75" customHeight="1" outlineLevel="1" x14ac:dyDescent="0.2">
      <c r="A29" s="1"/>
      <c r="B29" s="1"/>
      <c r="C29" s="4" t="s">
        <v>74</v>
      </c>
      <c r="D29" s="10">
        <v>97</v>
      </c>
      <c r="E29" s="10">
        <v>98</v>
      </c>
      <c r="F29" s="10">
        <v>120</v>
      </c>
      <c r="G29" s="10">
        <v>97</v>
      </c>
      <c r="H29" s="10">
        <v>130</v>
      </c>
      <c r="I29" s="10">
        <v>130</v>
      </c>
      <c r="J29" s="10">
        <v>130</v>
      </c>
      <c r="K29" s="10">
        <v>129</v>
      </c>
      <c r="L29" s="10">
        <v>130</v>
      </c>
      <c r="M29" s="10">
        <v>129</v>
      </c>
      <c r="N29" s="10">
        <v>129</v>
      </c>
      <c r="O29" s="10">
        <v>135</v>
      </c>
      <c r="Q29" s="10">
        <v>1454</v>
      </c>
      <c r="R29" s="5"/>
    </row>
    <row r="30" spans="1:18" ht="12.75" customHeight="1" outlineLevel="1" x14ac:dyDescent="0.2">
      <c r="A30" s="1"/>
      <c r="B30" s="1"/>
      <c r="C30" s="4" t="s">
        <v>75</v>
      </c>
      <c r="D30" s="11">
        <v>1</v>
      </c>
      <c r="E30" s="11">
        <v>1</v>
      </c>
      <c r="F30" s="11">
        <v>1</v>
      </c>
      <c r="G30" s="11">
        <v>1</v>
      </c>
      <c r="H30" s="11">
        <v>1</v>
      </c>
      <c r="I30" s="11">
        <v>0.99230769230769234</v>
      </c>
      <c r="J30" s="11">
        <v>0.99230769230769234</v>
      </c>
      <c r="K30" s="11">
        <v>1</v>
      </c>
      <c r="L30" s="11">
        <v>0.99230769230769234</v>
      </c>
      <c r="M30" s="11">
        <v>1</v>
      </c>
      <c r="N30" s="11">
        <v>1</v>
      </c>
      <c r="O30" s="11">
        <v>1</v>
      </c>
      <c r="Q30" s="11">
        <v>0.99793672627235208</v>
      </c>
      <c r="R30" s="5"/>
    </row>
    <row r="31" spans="1:18" ht="12.75" customHeight="1" outlineLevel="1" x14ac:dyDescent="0.2">
      <c r="A31" s="1"/>
      <c r="B31" s="1"/>
      <c r="C31" s="4" t="s">
        <v>76</v>
      </c>
      <c r="D31" s="11">
        <v>0</v>
      </c>
      <c r="E31" s="11">
        <v>0</v>
      </c>
      <c r="F31" s="11">
        <v>0</v>
      </c>
      <c r="G31" s="11">
        <v>0</v>
      </c>
      <c r="H31" s="11">
        <v>0</v>
      </c>
      <c r="I31" s="11">
        <v>7.6923076923076927E-3</v>
      </c>
      <c r="J31" s="11">
        <v>7.6923076923076927E-3</v>
      </c>
      <c r="K31" s="11">
        <v>0</v>
      </c>
      <c r="L31" s="11">
        <v>7.6923076923076927E-3</v>
      </c>
      <c r="M31" s="11">
        <v>0</v>
      </c>
      <c r="N31" s="11">
        <v>0</v>
      </c>
      <c r="O31" s="11">
        <v>0</v>
      </c>
      <c r="Q31" s="11">
        <v>2.0632737276478678E-3</v>
      </c>
      <c r="R31" s="5"/>
    </row>
    <row r="32" spans="1:18" ht="12.75" customHeight="1" outlineLevel="1" x14ac:dyDescent="0.2">
      <c r="A32" s="1"/>
      <c r="B32" s="1"/>
      <c r="C32" s="4" t="s">
        <v>77</v>
      </c>
      <c r="D32" s="11">
        <v>0</v>
      </c>
      <c r="E32" s="11">
        <v>0</v>
      </c>
      <c r="F32" s="11">
        <v>0</v>
      </c>
      <c r="G32" s="11">
        <v>0</v>
      </c>
      <c r="H32" s="11">
        <v>0</v>
      </c>
      <c r="I32" s="11">
        <v>7.6923076923076927E-3</v>
      </c>
      <c r="J32" s="11">
        <v>7.6923076923076927E-3</v>
      </c>
      <c r="K32" s="11">
        <v>0</v>
      </c>
      <c r="L32" s="11">
        <v>7.6923076923076927E-3</v>
      </c>
      <c r="M32" s="11">
        <v>0</v>
      </c>
      <c r="N32" s="11">
        <v>0</v>
      </c>
      <c r="O32" s="11">
        <v>0</v>
      </c>
      <c r="Q32" s="11">
        <v>2.0632737276478678E-3</v>
      </c>
      <c r="R32" s="5"/>
    </row>
    <row r="33" spans="1:18" x14ac:dyDescent="0.2">
      <c r="A33" s="30" t="s">
        <v>127</v>
      </c>
      <c r="B33" s="30" t="s">
        <v>128</v>
      </c>
      <c r="C33" s="31" t="s">
        <v>73</v>
      </c>
      <c r="D33" s="27">
        <v>1</v>
      </c>
      <c r="E33" s="27">
        <v>1</v>
      </c>
      <c r="F33" s="27">
        <v>1</v>
      </c>
      <c r="G33" s="27">
        <v>1</v>
      </c>
      <c r="H33" s="27">
        <v>1</v>
      </c>
      <c r="I33" s="27">
        <v>1</v>
      </c>
      <c r="J33" s="27">
        <v>1</v>
      </c>
      <c r="K33" s="27">
        <v>1</v>
      </c>
      <c r="L33" s="27">
        <v>1</v>
      </c>
      <c r="M33" s="27">
        <v>1</v>
      </c>
      <c r="N33" s="27">
        <v>1</v>
      </c>
      <c r="O33" s="27">
        <v>1</v>
      </c>
      <c r="Q33" s="27">
        <v>1</v>
      </c>
      <c r="R33" s="5"/>
    </row>
    <row r="34" spans="1:18" ht="12.75" customHeight="1" outlineLevel="1" x14ac:dyDescent="0.2">
      <c r="A34" s="1"/>
      <c r="B34" s="1"/>
      <c r="C34" s="4" t="s">
        <v>74</v>
      </c>
      <c r="D34" s="10">
        <v>66</v>
      </c>
      <c r="E34" s="10">
        <v>61</v>
      </c>
      <c r="F34" s="10">
        <v>66</v>
      </c>
      <c r="G34" s="10">
        <v>66</v>
      </c>
      <c r="H34" s="10">
        <v>68</v>
      </c>
      <c r="I34" s="10">
        <v>85</v>
      </c>
      <c r="J34" s="10">
        <v>85</v>
      </c>
      <c r="K34" s="10">
        <v>85</v>
      </c>
      <c r="L34" s="10">
        <v>85</v>
      </c>
      <c r="M34" s="10">
        <v>85</v>
      </c>
      <c r="N34" s="10">
        <v>85</v>
      </c>
      <c r="O34" s="10">
        <v>85</v>
      </c>
      <c r="Q34" s="10">
        <v>922</v>
      </c>
      <c r="R34" s="5"/>
    </row>
    <row r="35" spans="1:18" ht="12.75" customHeight="1" outlineLevel="1" x14ac:dyDescent="0.2">
      <c r="A35" s="1"/>
      <c r="B35" s="1"/>
      <c r="C35" s="4" t="s">
        <v>75</v>
      </c>
      <c r="D35" s="11">
        <v>1</v>
      </c>
      <c r="E35" s="11">
        <v>1</v>
      </c>
      <c r="F35" s="11">
        <v>1</v>
      </c>
      <c r="G35" s="11">
        <v>1</v>
      </c>
      <c r="H35" s="11">
        <v>1</v>
      </c>
      <c r="I35" s="11">
        <v>1</v>
      </c>
      <c r="J35" s="11">
        <v>1</v>
      </c>
      <c r="K35" s="11">
        <v>1</v>
      </c>
      <c r="L35" s="11">
        <v>1</v>
      </c>
      <c r="M35" s="11">
        <v>1</v>
      </c>
      <c r="N35" s="11">
        <v>1</v>
      </c>
      <c r="O35" s="11">
        <v>1</v>
      </c>
      <c r="Q35" s="11">
        <v>1</v>
      </c>
      <c r="R35" s="5"/>
    </row>
    <row r="36" spans="1:18" ht="12.75" customHeight="1" outlineLevel="1" x14ac:dyDescent="0.2">
      <c r="A36" s="1"/>
      <c r="B36" s="1"/>
      <c r="C36" s="4" t="s">
        <v>76</v>
      </c>
      <c r="D36" s="11">
        <v>0</v>
      </c>
      <c r="E36" s="11">
        <v>0</v>
      </c>
      <c r="F36" s="11">
        <v>0</v>
      </c>
      <c r="G36" s="11">
        <v>0</v>
      </c>
      <c r="H36" s="11">
        <v>0</v>
      </c>
      <c r="I36" s="11">
        <v>0</v>
      </c>
      <c r="J36" s="11">
        <v>0</v>
      </c>
      <c r="K36" s="11">
        <v>0</v>
      </c>
      <c r="L36" s="11">
        <v>0</v>
      </c>
      <c r="M36" s="11">
        <v>0</v>
      </c>
      <c r="N36" s="11">
        <v>0</v>
      </c>
      <c r="O36" s="11">
        <v>0</v>
      </c>
      <c r="Q36" s="11">
        <v>0</v>
      </c>
      <c r="R36" s="5"/>
    </row>
    <row r="37" spans="1:18" ht="12.75" customHeight="1" outlineLevel="1" x14ac:dyDescent="0.2">
      <c r="A37" s="1"/>
      <c r="B37" s="1"/>
      <c r="C37" s="4" t="s">
        <v>77</v>
      </c>
      <c r="D37" s="11">
        <v>0</v>
      </c>
      <c r="E37" s="11">
        <v>0</v>
      </c>
      <c r="F37" s="11">
        <v>0</v>
      </c>
      <c r="G37" s="11">
        <v>0</v>
      </c>
      <c r="H37" s="11">
        <v>0</v>
      </c>
      <c r="I37" s="11">
        <v>0</v>
      </c>
      <c r="J37" s="11">
        <v>0</v>
      </c>
      <c r="K37" s="11">
        <v>0</v>
      </c>
      <c r="L37" s="11">
        <v>0</v>
      </c>
      <c r="M37" s="11">
        <v>0</v>
      </c>
      <c r="N37" s="11">
        <v>0</v>
      </c>
      <c r="O37" s="11">
        <v>0</v>
      </c>
      <c r="Q37" s="11">
        <v>0</v>
      </c>
      <c r="R37" s="5"/>
    </row>
    <row r="39" spans="1:18" x14ac:dyDescent="0.2">
      <c r="A39" s="58" t="s">
        <v>90</v>
      </c>
      <c r="B39" s="58"/>
      <c r="C39" s="58"/>
    </row>
    <row r="40" spans="1:18" x14ac:dyDescent="0.2">
      <c r="A40" t="s">
        <v>113</v>
      </c>
    </row>
  </sheetData>
  <mergeCells count="6">
    <mergeCell ref="A39:C3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M15" sqref="M1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CIUDAD JUAREZ</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116</v>
      </c>
      <c r="V5" s="37" t="s">
        <v>95</v>
      </c>
    </row>
    <row r="6" spans="1:22" x14ac:dyDescent="0.2">
      <c r="A6" s="6" t="s">
        <v>3</v>
      </c>
      <c r="B6" s="36">
        <f>Operación!D8</f>
        <v>0.97229022248630093</v>
      </c>
      <c r="C6" s="36">
        <f>Operación!E8</f>
        <v>0.94623154623154626</v>
      </c>
      <c r="D6" s="36">
        <f>Operación!F8</f>
        <v>0.9772078261384376</v>
      </c>
      <c r="E6" s="36">
        <f>Operación!G8</f>
        <v>0.98222222222222233</v>
      </c>
      <c r="F6" s="36">
        <f>Operación!H8</f>
        <v>1</v>
      </c>
      <c r="G6" s="36">
        <f>Operación!I8</f>
        <v>0.93383996194244534</v>
      </c>
      <c r="H6" s="36">
        <f>Operación!J8</f>
        <v>0.95168734491315132</v>
      </c>
      <c r="I6" s="36">
        <f>Operación!K8</f>
        <v>1</v>
      </c>
      <c r="J6" s="36">
        <f>Operación!L8</f>
        <v>0.98954434100930921</v>
      </c>
      <c r="K6" s="36">
        <f>Operación!M8</f>
        <v>0.99354838709677418</v>
      </c>
      <c r="L6" s="36">
        <f>Operación!N8</f>
        <v>1</v>
      </c>
      <c r="M6" s="36">
        <f>Operación!O8</f>
        <v>1</v>
      </c>
      <c r="N6" s="24"/>
      <c r="T6" s="13" t="str">
        <f>Operación!$B$13</f>
        <v>Interjet</v>
      </c>
      <c r="U6" s="36">
        <f>Operación!$Q$13</f>
        <v>0.92742551566080977</v>
      </c>
      <c r="V6" s="36">
        <f>Operación!$Q$15</f>
        <v>0.92742551566080977</v>
      </c>
    </row>
    <row r="7" spans="1:22" x14ac:dyDescent="0.2">
      <c r="T7" s="13" t="str">
        <f>Operación!$B$18</f>
        <v>Transportes 
Aéreos 
Regionales</v>
      </c>
      <c r="U7" s="36">
        <f>Operación!$Q$18</f>
        <v>0.96666666666666667</v>
      </c>
      <c r="V7" s="36">
        <f>Operación!$Q$20</f>
        <v>0.95757575757575752</v>
      </c>
    </row>
    <row r="8" spans="1:22" x14ac:dyDescent="0.2">
      <c r="T8" s="13" t="str">
        <f>Operación!$B$23</f>
        <v>Aeroméxico 
Connect</v>
      </c>
      <c r="U8" s="36">
        <f>Operación!$Q$23</f>
        <v>0.99851558634339432</v>
      </c>
      <c r="V8" s="36">
        <f>Operación!$Q$25</f>
        <v>0.99851558634339432</v>
      </c>
    </row>
    <row r="9" spans="1:22" x14ac:dyDescent="0.2">
      <c r="T9" s="13" t="str">
        <f>Operación!$B$28</f>
        <v>Vivaaerobus</v>
      </c>
      <c r="U9" s="36">
        <f>Operación!$Q$28</f>
        <v>0.99793672627235208</v>
      </c>
      <c r="V9" s="36">
        <f>Operación!$Q$30</f>
        <v>0.99793672627235208</v>
      </c>
    </row>
    <row r="10" spans="1:22" x14ac:dyDescent="0.2">
      <c r="T10" s="13" t="str">
        <f>Operación!$B$33</f>
        <v>Volaris</v>
      </c>
      <c r="U10" s="36">
        <f>Operación!$Q$33</f>
        <v>1</v>
      </c>
      <c r="V10" s="36">
        <f>Operación!$Q$35</f>
        <v>1</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0.97229022248630093</v>
      </c>
      <c r="C45" s="36">
        <f>Operación!E10</f>
        <v>0.94623154623154626</v>
      </c>
      <c r="D45" s="36">
        <f>Operación!F10</f>
        <v>0.9772078261384376</v>
      </c>
      <c r="E45" s="36">
        <f>Operación!G10</f>
        <v>0.98222222222222233</v>
      </c>
      <c r="F45" s="36">
        <f>Operación!H10</f>
        <v>0.98987341772151893</v>
      </c>
      <c r="G45" s="36">
        <f>Operación!I10</f>
        <v>0.93383996194244534</v>
      </c>
      <c r="H45" s="36">
        <f>Operación!J10</f>
        <v>0.95168734491315132</v>
      </c>
      <c r="I45" s="36">
        <f>Operación!K10</f>
        <v>1</v>
      </c>
      <c r="J45" s="36">
        <f>Operación!L10</f>
        <v>0.98954434100930921</v>
      </c>
      <c r="K45" s="39">
        <f>Operación!M10</f>
        <v>0.99354838709677418</v>
      </c>
      <c r="L45" s="39">
        <f>Operación!N10</f>
        <v>1</v>
      </c>
      <c r="M45" s="39">
        <f>Operación!O10</f>
        <v>0.9910828025477707</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O24" sqref="O24"/>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9203</v>
      </c>
    </row>
    <row r="4" spans="5:13" x14ac:dyDescent="0.25">
      <c r="H4" s="42" t="s">
        <v>97</v>
      </c>
      <c r="I4" s="43">
        <v>174</v>
      </c>
    </row>
    <row r="5" spans="5:13" x14ac:dyDescent="0.25">
      <c r="H5" s="44" t="s">
        <v>98</v>
      </c>
      <c r="I5" s="45">
        <v>159</v>
      </c>
    </row>
    <row r="6" spans="5:13" x14ac:dyDescent="0.25">
      <c r="H6" s="46" t="s">
        <v>130</v>
      </c>
      <c r="I6" s="47">
        <v>140</v>
      </c>
    </row>
    <row r="7" spans="5:13" x14ac:dyDescent="0.25">
      <c r="H7" s="46" t="s">
        <v>131</v>
      </c>
      <c r="I7" s="47">
        <v>18</v>
      </c>
    </row>
    <row r="8" spans="5:13" x14ac:dyDescent="0.25">
      <c r="H8" s="46" t="s">
        <v>99</v>
      </c>
      <c r="I8" s="47">
        <v>1</v>
      </c>
    </row>
    <row r="9" spans="5:13" x14ac:dyDescent="0.25">
      <c r="H9" s="48" t="s">
        <v>100</v>
      </c>
      <c r="I9" s="49">
        <v>15</v>
      </c>
    </row>
    <row r="10" spans="5:13" x14ac:dyDescent="0.25">
      <c r="H10" s="50" t="s">
        <v>132</v>
      </c>
      <c r="I10" s="51">
        <v>8</v>
      </c>
    </row>
    <row r="11" spans="5:13" x14ac:dyDescent="0.25">
      <c r="H11" s="50" t="s">
        <v>101</v>
      </c>
      <c r="I11" s="51">
        <v>7</v>
      </c>
    </row>
    <row r="13" spans="5:13" ht="18.75" x14ac:dyDescent="0.3">
      <c r="E13" s="63" t="str">
        <f>"Porcentaje de operaciones Ene-Dic en el "&amp;PROPER(Operación!A3)</f>
        <v>Porcentaje de operaciones Ene-Dic en el Aeropuerto De Ciudad Juarez</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I15" sqref="I15"/>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110</v>
      </c>
      <c r="J4" s="15" t="s">
        <v>60</v>
      </c>
      <c r="K4" s="15" t="s">
        <v>61</v>
      </c>
      <c r="L4" s="15" t="s">
        <v>62</v>
      </c>
      <c r="M4" s="15" t="s">
        <v>111</v>
      </c>
    </row>
    <row r="5" spans="1:13" x14ac:dyDescent="0.25">
      <c r="A5" s="18" t="s">
        <v>63</v>
      </c>
      <c r="B5" s="19">
        <v>20</v>
      </c>
      <c r="C5" s="19">
        <v>28</v>
      </c>
      <c r="D5" s="19">
        <v>15</v>
      </c>
      <c r="E5" s="19">
        <v>8</v>
      </c>
      <c r="F5" s="19">
        <v>0</v>
      </c>
      <c r="G5" s="19">
        <v>45</v>
      </c>
      <c r="H5" s="19">
        <v>30</v>
      </c>
      <c r="I5" s="19">
        <v>0</v>
      </c>
      <c r="J5" s="19">
        <v>8</v>
      </c>
      <c r="K5" s="19">
        <v>5</v>
      </c>
      <c r="L5" s="19">
        <v>0</v>
      </c>
      <c r="M5" s="19">
        <v>0</v>
      </c>
    </row>
    <row r="6" spans="1:13" x14ac:dyDescent="0.25">
      <c r="A6" s="20" t="s">
        <v>64</v>
      </c>
      <c r="B6" s="19">
        <v>1</v>
      </c>
      <c r="C6" s="19">
        <v>0</v>
      </c>
      <c r="D6" s="19">
        <v>4</v>
      </c>
      <c r="E6" s="19">
        <v>1</v>
      </c>
      <c r="F6" s="19">
        <v>0</v>
      </c>
      <c r="G6" s="19">
        <v>4</v>
      </c>
      <c r="H6" s="19">
        <v>0</v>
      </c>
      <c r="I6" s="19">
        <v>0</v>
      </c>
      <c r="J6" s="19">
        <v>5</v>
      </c>
      <c r="K6" s="19">
        <v>3</v>
      </c>
      <c r="L6" s="19">
        <v>0</v>
      </c>
      <c r="M6" s="19">
        <v>0</v>
      </c>
    </row>
    <row r="7" spans="1:13" x14ac:dyDescent="0.25">
      <c r="A7" s="20" t="s">
        <v>66</v>
      </c>
      <c r="B7" s="19">
        <v>19</v>
      </c>
      <c r="C7" s="19">
        <v>28</v>
      </c>
      <c r="D7" s="19">
        <v>11</v>
      </c>
      <c r="E7" s="19">
        <v>7</v>
      </c>
      <c r="F7" s="19">
        <v>0</v>
      </c>
      <c r="G7" s="19">
        <v>41</v>
      </c>
      <c r="H7" s="19">
        <v>30</v>
      </c>
      <c r="I7" s="19">
        <v>0</v>
      </c>
      <c r="J7" s="19">
        <v>3</v>
      </c>
      <c r="K7" s="19">
        <v>1</v>
      </c>
      <c r="L7" s="19">
        <v>0</v>
      </c>
      <c r="M7" s="19">
        <v>0</v>
      </c>
    </row>
    <row r="8" spans="1:13" x14ac:dyDescent="0.25">
      <c r="A8" s="20" t="s">
        <v>117</v>
      </c>
      <c r="B8" s="19">
        <v>0</v>
      </c>
      <c r="C8" s="19">
        <v>0</v>
      </c>
      <c r="D8" s="19">
        <v>0</v>
      </c>
      <c r="E8" s="19">
        <v>0</v>
      </c>
      <c r="F8" s="19">
        <v>0</v>
      </c>
      <c r="G8" s="19">
        <v>0</v>
      </c>
      <c r="H8" s="19">
        <v>0</v>
      </c>
      <c r="I8" s="19">
        <v>0</v>
      </c>
      <c r="J8" s="19">
        <v>0</v>
      </c>
      <c r="K8" s="19">
        <v>1</v>
      </c>
      <c r="L8" s="19">
        <v>0</v>
      </c>
      <c r="M8" s="19">
        <v>0</v>
      </c>
    </row>
    <row r="9" spans="1:13" x14ac:dyDescent="0.25">
      <c r="A9" s="20" t="s">
        <v>67</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108</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103</v>
      </c>
      <c r="B13" s="19">
        <v>0</v>
      </c>
      <c r="C13" s="19">
        <v>0</v>
      </c>
      <c r="D13" s="19">
        <v>0</v>
      </c>
      <c r="E13" s="19">
        <v>0</v>
      </c>
      <c r="F13" s="19">
        <v>0</v>
      </c>
      <c r="G13" s="19">
        <v>0</v>
      </c>
      <c r="H13" s="19">
        <v>0</v>
      </c>
      <c r="I13" s="19">
        <v>0</v>
      </c>
      <c r="J13" s="19">
        <v>0</v>
      </c>
      <c r="K13" s="19">
        <v>0</v>
      </c>
      <c r="L13" s="19">
        <v>0</v>
      </c>
      <c r="M13" s="19">
        <v>0</v>
      </c>
    </row>
    <row r="14" spans="1:13" x14ac:dyDescent="0.25">
      <c r="A14" s="20" t="s">
        <v>106</v>
      </c>
      <c r="B14" s="19">
        <v>0</v>
      </c>
      <c r="C14" s="19">
        <v>0</v>
      </c>
      <c r="D14" s="19">
        <v>0</v>
      </c>
      <c r="E14" s="19">
        <v>0</v>
      </c>
      <c r="F14" s="19">
        <v>0</v>
      </c>
      <c r="G14" s="19">
        <v>0</v>
      </c>
      <c r="H14" s="19">
        <v>0</v>
      </c>
      <c r="I14" s="19">
        <v>0</v>
      </c>
      <c r="J14" s="19">
        <v>0</v>
      </c>
      <c r="K14" s="19">
        <v>0</v>
      </c>
      <c r="L14" s="19">
        <v>0</v>
      </c>
      <c r="M14" s="19">
        <v>0</v>
      </c>
    </row>
    <row r="15" spans="1:13" x14ac:dyDescent="0.25">
      <c r="A15" s="20" t="s">
        <v>105</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0</v>
      </c>
      <c r="C16" s="22">
        <v>0</v>
      </c>
      <c r="D16" s="22">
        <v>0</v>
      </c>
      <c r="E16" s="22">
        <v>0</v>
      </c>
      <c r="F16" s="22">
        <v>8</v>
      </c>
      <c r="G16" s="22">
        <v>0</v>
      </c>
      <c r="H16" s="22">
        <v>0</v>
      </c>
      <c r="I16" s="22">
        <v>0</v>
      </c>
      <c r="J16" s="22">
        <v>0</v>
      </c>
      <c r="K16" s="22">
        <v>0</v>
      </c>
      <c r="L16" s="22">
        <v>0</v>
      </c>
      <c r="M16" s="22">
        <v>7</v>
      </c>
    </row>
    <row r="17" spans="1:13" x14ac:dyDescent="0.25">
      <c r="A17" s="23" t="s">
        <v>49</v>
      </c>
      <c r="B17" s="22">
        <v>0</v>
      </c>
      <c r="C17" s="22">
        <v>0</v>
      </c>
      <c r="D17" s="22">
        <v>0</v>
      </c>
      <c r="E17" s="22">
        <v>0</v>
      </c>
      <c r="F17" s="22">
        <v>0</v>
      </c>
      <c r="G17" s="22">
        <v>0</v>
      </c>
      <c r="H17" s="22">
        <v>0</v>
      </c>
      <c r="I17" s="22">
        <v>0</v>
      </c>
      <c r="J17" s="22">
        <v>0</v>
      </c>
      <c r="K17" s="22">
        <v>0</v>
      </c>
      <c r="L17" s="22">
        <v>0</v>
      </c>
      <c r="M17" s="22">
        <v>7</v>
      </c>
    </row>
    <row r="18" spans="1:13" x14ac:dyDescent="0.25">
      <c r="A18" s="23" t="s">
        <v>107</v>
      </c>
      <c r="B18" s="22">
        <v>0</v>
      </c>
      <c r="C18" s="22">
        <v>0</v>
      </c>
      <c r="D18" s="22">
        <v>0</v>
      </c>
      <c r="E18" s="22">
        <v>0</v>
      </c>
      <c r="F18" s="22">
        <v>0</v>
      </c>
      <c r="G18" s="22">
        <v>0</v>
      </c>
      <c r="H18" s="22">
        <v>0</v>
      </c>
      <c r="I18" s="22">
        <v>0</v>
      </c>
      <c r="J18" s="22">
        <v>0</v>
      </c>
      <c r="K18" s="22">
        <v>0</v>
      </c>
      <c r="L18" s="22">
        <v>0</v>
      </c>
      <c r="M18" s="22">
        <v>0</v>
      </c>
    </row>
    <row r="19" spans="1:13" x14ac:dyDescent="0.25">
      <c r="A19" s="23" t="s">
        <v>118</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109</v>
      </c>
      <c r="B23" s="22">
        <v>0</v>
      </c>
      <c r="C23" s="22">
        <v>0</v>
      </c>
      <c r="D23" s="22">
        <v>0</v>
      </c>
      <c r="E23" s="22">
        <v>0</v>
      </c>
      <c r="F23" s="22">
        <v>0</v>
      </c>
      <c r="G23" s="22">
        <v>0</v>
      </c>
      <c r="H23" s="22">
        <v>0</v>
      </c>
      <c r="I23" s="22">
        <v>0</v>
      </c>
      <c r="J23" s="22">
        <v>0</v>
      </c>
      <c r="K23" s="22">
        <v>0</v>
      </c>
      <c r="L23" s="22">
        <v>0</v>
      </c>
      <c r="M23" s="22">
        <v>0</v>
      </c>
    </row>
    <row r="24" spans="1:13" x14ac:dyDescent="0.25">
      <c r="A24" s="23" t="s">
        <v>104</v>
      </c>
      <c r="B24" s="22">
        <v>0</v>
      </c>
      <c r="C24" s="22">
        <v>0</v>
      </c>
      <c r="D24" s="22">
        <v>0</v>
      </c>
      <c r="E24" s="22">
        <v>0</v>
      </c>
      <c r="F24" s="22">
        <v>0</v>
      </c>
      <c r="G24" s="22">
        <v>0</v>
      </c>
      <c r="H24" s="22">
        <v>0</v>
      </c>
      <c r="I24" s="22">
        <v>0</v>
      </c>
      <c r="J24" s="22">
        <v>0</v>
      </c>
      <c r="K24" s="22">
        <v>0</v>
      </c>
      <c r="L24" s="22">
        <v>0</v>
      </c>
      <c r="M24" s="22">
        <v>0</v>
      </c>
    </row>
    <row r="25" spans="1:13" x14ac:dyDescent="0.25">
      <c r="A25" s="23" t="s">
        <v>102</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8</v>
      </c>
      <c r="G26" s="22">
        <v>0</v>
      </c>
      <c r="H26" s="22">
        <v>0</v>
      </c>
      <c r="I26" s="22">
        <v>0</v>
      </c>
      <c r="J26" s="22">
        <v>0</v>
      </c>
      <c r="K26" s="22">
        <v>0</v>
      </c>
      <c r="L26" s="22">
        <v>0</v>
      </c>
      <c r="M26" s="22">
        <v>0</v>
      </c>
    </row>
    <row r="27" spans="1:13" x14ac:dyDescent="0.25">
      <c r="A27" s="16" t="s">
        <v>72</v>
      </c>
      <c r="B27" s="17">
        <v>20</v>
      </c>
      <c r="C27" s="17">
        <v>28</v>
      </c>
      <c r="D27" s="17">
        <v>15</v>
      </c>
      <c r="E27" s="17">
        <v>8</v>
      </c>
      <c r="F27" s="17">
        <v>8</v>
      </c>
      <c r="G27" s="17">
        <v>45</v>
      </c>
      <c r="H27" s="17">
        <v>30</v>
      </c>
      <c r="I27" s="17">
        <v>0</v>
      </c>
      <c r="J27" s="17">
        <v>8</v>
      </c>
      <c r="K27" s="17">
        <v>5</v>
      </c>
      <c r="L27" s="17">
        <v>0</v>
      </c>
      <c r="M27" s="17">
        <v>7</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112</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2019-03-05T19:17:54Z</dcterms:modified>
</cp:coreProperties>
</file>