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BC977FB0-E150-4430-969F-7D308D0D13C2}"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Operación!#REF!</definedName>
  </definedNames>
  <calcPr calcId="191029"/>
  <pivotCaches>
    <pivotCache cacheId="6"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23" l="1"/>
  <c r="O9" i="23"/>
  <c r="N9" i="23"/>
  <c r="M9" i="23"/>
  <c r="L9" i="23"/>
  <c r="K9" i="23"/>
  <c r="J9" i="23"/>
  <c r="I9" i="23"/>
  <c r="H9" i="23"/>
  <c r="G9" i="23"/>
  <c r="F9" i="23"/>
  <c r="E9" i="23"/>
  <c r="D9"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E13" i="30" l="1"/>
  <c r="T6" i="29"/>
  <c r="U6" i="29"/>
  <c r="V6" i="29"/>
  <c r="T7" i="29"/>
  <c r="U7" i="29"/>
  <c r="V7" i="29"/>
  <c r="T8" i="29"/>
  <c r="U8" i="29"/>
  <c r="V8" i="29"/>
  <c r="A3" i="29"/>
  <c r="A2" i="29"/>
  <c r="A1" i="29"/>
  <c r="M45" i="29" l="1"/>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<sst xmlns="http://schemas.openxmlformats.org/spreadsheetml/2006/main" count="170" uniqueCount="128">
  <si>
    <t>ESTADÍSTICA POR EMPRESA / AIR CARRIER STATISTICS</t>
  </si>
  <si>
    <t>E m p r e s a / Air Carrier</t>
  </si>
  <si>
    <t>IATA</t>
  </si>
  <si>
    <t>Mexicanas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</si>
  <si>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</si>
  <si>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</si>
  <si>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</si>
  <si>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</si>
  <si>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</si>
  <si>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</si>
  <si>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</si>
  <si>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</si>
  <si>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</si>
  <si>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</si>
  <si>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</si>
  <si>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</si>
  <si>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</si>
  <si>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</si>
  <si>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</si>
  <si>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</si>
  <si>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</si>
  <si>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</si>
  <si>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</si>
  <si>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</si>
  <si>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</si>
  <si>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</si>
  <si>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</si>
  <si>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</si>
  <si>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</si>
  <si>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</si>
  <si>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</si>
  <si>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</si>
  <si>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</si>
  <si>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</si>
  <si>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</si>
  <si>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</si>
  <si>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</si>
  <si>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</si>
  <si>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</si>
  <si>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</si>
  <si>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</si>
  <si>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</si>
  <si>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</si>
  <si>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</si>
  <si>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</si>
  <si>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</si>
  <si>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</si>
  <si>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</si>
  <si>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</si>
  <si>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</si>
  <si>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</si>
  <si>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</si>
  <si>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</si>
  <si>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</si>
  <si>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</si>
  <si>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</si>
  <si>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</si>
  <si>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</si>
  <si>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</si>
  <si>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</si>
  <si>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</si>
  <si>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</si>
  <si>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</si>
  <si>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</si>
  <si>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</si>
  <si>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</si>
  <si>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</si>
  <si>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</si>
  <si>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</si>
  <si>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</si>
  <si>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</si>
  <si>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</si>
  <si>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</si>
  <si>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</si>
  <si>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</si>
  <si>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</si>
  <si>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</si>
  <si>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</si>
  <si>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</si>
  <si>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</si>
  <si>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</si>
  <si>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</si>
  <si>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</si>
  <si>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</si>
  <si>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</si>
  <si>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</si>
  <si>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</si>
  <si>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</si>
  <si>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</si>
  <si>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</si>
  <si>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</si>
  <si>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</si>
  <si>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</si>
  <si>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</si>
  <si>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</si>
  <si>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</si>
  <si>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</si>
  <si>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</si>
  <si>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</si>
  <si>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Otras Imputables</t>
  </si>
  <si>
    <t>No Imputables</t>
  </si>
  <si>
    <t xml:space="preserve">   Meteorologia</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</si>
  <si>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</si>
  <si>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</si>
  <si>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</si>
  <si>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</si>
  <si>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</si>
  <si>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</si>
  <si>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</si>
  <si>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</si>
  <si>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</si>
  <si>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</si>
  <si>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</si>
  <si>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</si>
  <si>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</si>
  <si>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</si>
  <si>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t>Índice de 
Operación
(Ene-Dic)</t>
  </si>
  <si>
    <t>REPERCUSIONES*</t>
  </si>
  <si>
    <t>REPERCUSIONES POR UN TERCERO</t>
  </si>
  <si>
    <t>AEROPUERTO DE CIUDAD DEL CARMEN</t>
  </si>
  <si>
    <t>AIJ</t>
  </si>
  <si>
    <t>Interjet</t>
  </si>
  <si>
    <t>LCT</t>
  </si>
  <si>
    <t>Transportes 
Aéreos 
Regionales</t>
  </si>
  <si>
    <t>SLI</t>
  </si>
  <si>
    <t>Aeroméxico 
Connect</t>
  </si>
  <si>
    <t xml:space="preserve">   Operaciones Aerolinea*</t>
  </si>
  <si>
    <t xml:space="preserve">   Mantenimiento Aeronaves*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</si>
</sst>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80">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0.94003775043100879</c:v>
                </c:pt>
                <c:pt idx="1">
                  <c:v>0.99578059071729952</c:v>
                </c:pt>
                <c:pt idx="2">
                  <c:v>0.99625468164793995</c:v>
                </c:pt>
                <c:pt idx="3">
                  <c:v>1</c:v>
                </c:pt>
                <c:pt idx="4">
                  <c:v>1</c:v>
                </c:pt>
                <c:pt idx="5">
                  <c:v>1</c:v>
                </c:pt>
                <c:pt idx="6">
                  <c:v>1</c:v>
                </c:pt>
                <c:pt idx="7">
                  <c:v>0.99290780141843971</c:v>
                </c:pt>
                <c:pt idx="8">
                  <c:v>1</c:v>
                </c:pt>
                <c:pt idx="9">
                  <c:v>1</c:v>
                </c:pt>
                <c:pt idx="10">
                  <c:v>0.99694189602446492</c:v>
                </c:pt>
                <c:pt idx="11">
                  <c:v>1</c:v>
                </c:pt>
              </c:numCache>
            </c:numRef>
          </c:val>
          <c:smooth val="0"/>
          <c:extLst>
            <c:ext xmlns:c16="http://schemas.microsoft.com/office/drawing/2014/chart" uri="{C3380CC4-5D6E-409C-BE32-E72D297353CC}">
              <c16:uniqueId val="{00000000-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0.94003775043100879</c:v>
                </c:pt>
                <c:pt idx="1">
                  <c:v>0.99578059071729952</c:v>
                </c:pt>
                <c:pt idx="2">
                  <c:v>0.99625468164793995</c:v>
                </c:pt>
                <c:pt idx="3">
                  <c:v>1</c:v>
                </c:pt>
                <c:pt idx="4">
                  <c:v>1</c:v>
                </c:pt>
                <c:pt idx="5">
                  <c:v>1</c:v>
                </c:pt>
                <c:pt idx="6">
                  <c:v>1</c:v>
                </c:pt>
                <c:pt idx="7">
                  <c:v>0.99290780141843971</c:v>
                </c:pt>
                <c:pt idx="8">
                  <c:v>0.99224806201550386</c:v>
                </c:pt>
                <c:pt idx="9" formatCode="0%">
                  <c:v>1</c:v>
                </c:pt>
                <c:pt idx="10" formatCode="0%">
                  <c:v>0.99082568807339444</c:v>
                </c:pt>
                <c:pt idx="11" formatCode="0%">
                  <c:v>1</c:v>
                </c:pt>
              </c:numCache>
            </c:numRef>
          </c:val>
          <c:smooth val="0"/>
          <c:extLst>
            <c:ext xmlns:c16="http://schemas.microsoft.com/office/drawing/2014/chart" uri="{C3380CC4-5D6E-409C-BE32-E72D297353CC}">
              <c16:uniqueId val="{00000000-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Gráficos!$T$6:$T$8</c:f>
              <c:strCache>
                <c:ptCount val="3"/>
                <c:pt idx="0">
                  <c:v>Interjet</c:v>
                </c:pt>
                <c:pt idx="1">
                  <c:v>Transportes 
Aéreos 
Regionales</c:v>
                </c:pt>
                <c:pt idx="2">
                  <c:v>Aeroméxico 
Connect</c:v>
                </c:pt>
              </c:strCache>
            </c:strRef>
          </c:cat>
          <c:val>
            <c:numRef>
              <c:f>Gráficos!$U$6:$U$8</c:f>
              <c:numCache>
                <c:formatCode>0.0%</c:formatCode>
                <c:ptCount val="3"/>
                <c:pt idx="0">
                  <c:v>0.98049194232400338</c:v>
                </c:pt>
                <c:pt idx="1">
                  <c:v>0.99514091350826039</c:v>
                </c:pt>
                <c:pt idx="2">
                  <c:v>0.99862637362637363</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Gráficos!$T$6:$T$8</c:f>
              <c:strCache>
                <c:ptCount val="3"/>
                <c:pt idx="0">
                  <c:v>Interjet</c:v>
                </c:pt>
                <c:pt idx="1">
                  <c:v>Transportes 
Aéreos 
Regionales</c:v>
                </c:pt>
                <c:pt idx="2">
                  <c:v>Aeroméxico 
Connect</c:v>
                </c:pt>
              </c:strCache>
            </c:strRef>
          </c:cat>
          <c:val>
            <c:numRef>
              <c:f>Gráficos!$V$6:$V$8</c:f>
              <c:numCache>
                <c:formatCode>0.0%</c:formatCode>
                <c:ptCount val="3"/>
                <c:pt idx="0">
                  <c:v>0.97879558948261236</c:v>
                </c:pt>
                <c:pt idx="1">
                  <c:v>0.99319727891156462</c:v>
                </c:pt>
                <c:pt idx="2">
                  <c:v>0.99862637362637363</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0"/>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D34-45CA-ACD4-D9969CD543DB}"/>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4"/>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9-BD34-45CA-ACD4-D9969CD543DB}"/>
                </c:ext>
              </c:extLst>
            </c:dLbl>
            <c:dLbl>
              <c:idx val="5"/>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B-BD34-45CA-ACD4-D9969CD543DB}"/>
                </c:ext>
              </c:extLst>
            </c:dLbl>
            <c:dLbl>
              <c:idx val="6"/>
              <c:tx>
                <c:rich>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fld id="{3A243DAC-4D86-412C-B430-439AA74ACC8F}" type="SERIESNAME">
                      <a:rPr lang="en-US" b="1">
                        <a:solidFill>
                          <a:schemeClr val="bg1"/>
                        </a:solidFill>
                      </a:rPr>
                      <a:pPr>
                        <a:defRPr b="1">
                          <a:solidFill>
                            <a:schemeClr val="bg1"/>
                          </a:solidFill>
                        </a:defRPr>
                      </a:pPr>
                      <a:t>[NOMBRE DE LA SERIE]</a:t>
                    </a:fld>
                    <a:r>
                      <a:rPr lang="en-US" b="1">
                        <a:solidFill>
                          <a:schemeClr val="bg1"/>
                        </a:solidFill>
                      </a:rPr>
                      <a:t>
</a:t>
                    </a:r>
                    <a:fld id="{4E41584E-D20D-4F80-87D6-3CEFC909565C}" type="PERCENTAGE">
                      <a:rPr lang="en-US" b="1">
                        <a:solidFill>
                          <a:schemeClr val="bg1"/>
                        </a:solidFill>
                      </a:rPr>
                      <a:pPr>
                        <a:defRPr b="1">
                          <a:solidFill>
                            <a:schemeClr val="bg1"/>
                          </a:solidFill>
                        </a:defRPr>
                      </a:pPr>
                      <a:t>[PORCENTAJE]</a:t>
                    </a:fld>
                    <a:endParaRPr lang="en-US" b="1">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5"/>
                <c:pt idx="0">
                  <c:v>Operaciones Realizadas</c:v>
                </c:pt>
                <c:pt idx="1">
                  <c:v>   Operaciones Aerolinea*</c:v>
                </c:pt>
                <c:pt idx="2">
                  <c:v>   Mantenimiento Aeronaves*</c:v>
                </c:pt>
                <c:pt idx="3">
                  <c:v>   Otras Imputables</c:v>
                </c:pt>
                <c:pt idx="4">
                  <c:v>   Meteorologia</c:v>
                </c:pt>
              </c:strCache>
            </c:strRef>
          </c:cat>
          <c:val>
            <c:numRef>
              <c:f>('Graficas Cancelaciones'!$I$3,'Graficas Cancelaciones'!$I$6:$I$8,'Graficas Cancelaciones'!$I$10:$I$11)</c:f>
              <c:numCache>
                <c:formatCode>#,##0_ ;\-#,##0\ </c:formatCode>
                <c:ptCount val="6"/>
                <c:pt idx="0">
                  <c:v>3630</c:v>
                </c:pt>
                <c:pt idx="1">
                  <c:v>22</c:v>
                </c:pt>
                <c:pt idx="2">
                  <c:v>5</c:v>
                </c:pt>
                <c:pt idx="3">
                  <c:v>3</c:v>
                </c:pt>
                <c:pt idx="4">
                  <c:v>4</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30</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36.801067361113" createdVersion="6" refreshedVersion="6" minRefreshableVersion="3" recordCount="60" xr:uid="{E1368059-43C9-428B-8B17-A05F7D287BF0}">
  <cacheSource type="worksheet">
    <worksheetSource ref="S3:AH63" sheet="TD Detalle Causas" r:id="rId2"/>
  </cacheSource>
  <cacheFields count="16">
    <cacheField name="Aerolínea" numFmtId="0">
      <sharedItems count="3">
        <s v="Aeroméxico _x000a_Connect"/>
        <s v="Interjet"/>
        <s v="Transportes _x000a_Aéreos _x000a_Regionales"/>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22" count="4">
        <n v="0"/>
        <n v="2"/>
        <n v="22"/>
        <n v="1"/>
      </sharedItems>
    </cacheField>
    <cacheField name="Feb" numFmtId="3">
      <sharedItems containsSemiMixedTypes="0" containsString="0" containsNumber="1" containsInteger="1" minValue="0" maxValue="1" count="2">
        <n v="0"/>
        <n v="1"/>
      </sharedItems>
    </cacheField>
    <cacheField name="Mar" numFmtId="3">
      <sharedItems containsSemiMixedTypes="0" containsString="0" containsNumber="1" containsInteger="1" minValue="0" maxValue="1" count="2">
        <n v="0"/>
        <n v="1"/>
      </sharedItems>
    </cacheField>
    <cacheField name="Abr" numFmtId="3">
      <sharedItems containsSemiMixedTypes="0" containsString="0" containsNumber="1" containsInteger="1" minValue="0" maxValue="0" count="1">
        <n v="0"/>
      </sharedItems>
    </cacheField>
    <cacheField name="May" numFmtId="3">
      <sharedItems containsSemiMixedTypes="0" containsString="0" containsNumber="1" containsInteger="1" minValue="0" maxValue="0" count="1">
        <n v="0"/>
      </sharedItems>
    </cacheField>
    <cacheField name="Jun" numFmtId="3">
      <sharedItems containsSemiMixedTypes="0" containsString="0" containsNumber="1" containsInteger="1" minValue="0" maxValue="0" count="1">
        <n v="0"/>
      </sharedItems>
    </cacheField>
    <cacheField name="Jul" numFmtId="3">
      <sharedItems containsSemiMixedTypes="0" containsString="0" containsNumber="1" containsInteger="1" minValue="0" maxValue="0" count="1">
        <n v="0"/>
      </sharedItems>
    </cacheField>
    <cacheField name="Ago" numFmtId="3">
      <sharedItems containsSemiMixedTypes="0" containsString="0" containsNumber="1" containsInteger="1" minValue="0" maxValue="2" count="2">
        <n v="0"/>
        <n v="2"/>
      </sharedItems>
    </cacheField>
    <cacheField name="Sep" numFmtId="3">
      <sharedItems containsSemiMixedTypes="0" containsString="0" containsNumber="1" containsInteger="1" minValue="0" maxValue="2" count="2">
        <n v="0"/>
        <n v="2"/>
      </sharedItems>
    </cacheField>
    <cacheField name="Oct" numFmtId="3">
      <sharedItems containsSemiMixedTypes="0" containsString="0" containsNumber="1" containsInteger="1" minValue="0" maxValue="0" count="1">
        <n v="0"/>
      </sharedItems>
    </cacheField>
    <cacheField name="Nov" numFmtId="3">
      <sharedItems containsSemiMixedTypes="0" containsString="0" containsNumber="1" containsInteger="1" minValue="0" maxValue="2" count="3">
        <n v="0"/>
        <n v="2"/>
        <n v="1"/>
      </sharedItems>
    </cacheField>
    <cacheField name="Dic" numFmtId="3">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x v="0"/>
    <x v="0"/>
    <x v="0"/>
    <x v="0"/>
    <x v="0"/>
    <x v="0"/>
    <x v="0"/>
    <x v="0"/>
    <x v="0"/>
    <x v="0"/>
    <x v="0"/>
  </r>
  <r>
    <x v="0"/>
    <x v="0"/>
    <x v="0"/>
    <x v="1"/>
    <x v="0"/>
    <x v="0"/>
    <x v="0"/>
    <x v="0"/>
    <x v="0"/>
    <x v="0"/>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0"/>
    <x v="0"/>
    <x v="0"/>
    <x v="0"/>
    <x v="0"/>
    <x v="0"/>
    <x v="0"/>
    <x v="0"/>
    <x v="0"/>
  </r>
  <r>
    <x v="0"/>
    <x v="0"/>
    <x v="0"/>
    <x v="8"/>
    <x v="0"/>
    <x v="0"/>
    <x v="0"/>
    <x v="0"/>
    <x v="0"/>
    <x v="0"/>
    <x v="0"/>
    <x v="0"/>
    <x v="0"/>
    <x v="0"/>
    <x v="0"/>
    <x v="0"/>
  </r>
  <r>
    <x v="0"/>
    <x v="0"/>
    <x v="0"/>
    <x v="9"/>
    <x v="0"/>
    <x v="0"/>
    <x v="0"/>
    <x v="0"/>
    <x v="0"/>
    <x v="0"/>
    <x v="0"/>
    <x v="0"/>
    <x v="0"/>
    <x v="0"/>
    <x v="0"/>
    <x v="0"/>
  </r>
  <r>
    <x v="0"/>
    <x v="0"/>
    <x v="1"/>
    <x v="10"/>
    <x v="0"/>
    <x v="0"/>
    <x v="0"/>
    <x v="0"/>
    <x v="0"/>
    <x v="0"/>
    <x v="0"/>
    <x v="0"/>
    <x v="0"/>
    <x v="0"/>
    <x v="0"/>
    <x v="0"/>
  </r>
  <r>
    <x v="0"/>
    <x v="0"/>
    <x v="1"/>
    <x v="11"/>
    <x v="0"/>
    <x v="0"/>
    <x v="0"/>
    <x v="0"/>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1"/>
    <x v="0"/>
    <x v="0"/>
    <x v="0"/>
    <x v="0"/>
    <x v="0"/>
    <x v="0"/>
    <x v="0"/>
    <x v="0"/>
    <x v="0"/>
    <x v="0"/>
    <x v="0"/>
  </r>
  <r>
    <x v="0"/>
    <x v="0"/>
    <x v="1"/>
    <x v="19"/>
    <x v="0"/>
    <x v="0"/>
    <x v="0"/>
    <x v="0"/>
    <x v="0"/>
    <x v="0"/>
    <x v="0"/>
    <x v="0"/>
    <x v="0"/>
    <x v="0"/>
    <x v="0"/>
    <x v="0"/>
  </r>
  <r>
    <x v="1"/>
    <x v="0"/>
    <x v="0"/>
    <x v="0"/>
    <x v="0"/>
    <x v="0"/>
    <x v="0"/>
    <x v="0"/>
    <x v="0"/>
    <x v="0"/>
    <x v="0"/>
    <x v="0"/>
    <x v="0"/>
    <x v="0"/>
    <x v="1"/>
    <x v="0"/>
  </r>
  <r>
    <x v="1"/>
    <x v="0"/>
    <x v="0"/>
    <x v="1"/>
    <x v="0"/>
    <x v="0"/>
    <x v="0"/>
    <x v="0"/>
    <x v="0"/>
    <x v="0"/>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0"/>
    <x v="0"/>
    <x v="0"/>
    <x v="0"/>
    <x v="0"/>
    <x v="0"/>
    <x v="0"/>
    <x v="0"/>
    <x v="0"/>
    <x v="0"/>
    <x v="0"/>
    <x v="0"/>
  </r>
  <r>
    <x v="1"/>
    <x v="0"/>
    <x v="0"/>
    <x v="8"/>
    <x v="0"/>
    <x v="0"/>
    <x v="0"/>
    <x v="0"/>
    <x v="0"/>
    <x v="0"/>
    <x v="0"/>
    <x v="0"/>
    <x v="0"/>
    <x v="0"/>
    <x v="0"/>
    <x v="0"/>
  </r>
  <r>
    <x v="1"/>
    <x v="0"/>
    <x v="0"/>
    <x v="9"/>
    <x v="0"/>
    <x v="0"/>
    <x v="0"/>
    <x v="0"/>
    <x v="0"/>
    <x v="0"/>
    <x v="0"/>
    <x v="0"/>
    <x v="0"/>
    <x v="0"/>
    <x v="0"/>
    <x v="0"/>
  </r>
  <r>
    <x v="1"/>
    <x v="0"/>
    <x v="1"/>
    <x v="10"/>
    <x v="2"/>
    <x v="0"/>
    <x v="0"/>
    <x v="0"/>
    <x v="0"/>
    <x v="0"/>
    <x v="0"/>
    <x v="0"/>
    <x v="0"/>
    <x v="0"/>
    <x v="0"/>
    <x v="0"/>
  </r>
  <r>
    <x v="1"/>
    <x v="0"/>
    <x v="1"/>
    <x v="11"/>
    <x v="0"/>
    <x v="0"/>
    <x v="0"/>
    <x v="0"/>
    <x v="0"/>
    <x v="0"/>
    <x v="0"/>
    <x v="0"/>
    <x v="0"/>
    <x v="0"/>
    <x v="2"/>
    <x v="0"/>
  </r>
  <r>
    <x v="1"/>
    <x v="0"/>
    <x v="1"/>
    <x v="12"/>
    <x v="0"/>
    <x v="0"/>
    <x v="0"/>
    <x v="0"/>
    <x v="0"/>
    <x v="0"/>
    <x v="0"/>
    <x v="0"/>
    <x v="0"/>
    <x v="0"/>
    <x v="0"/>
    <x v="0"/>
  </r>
  <r>
    <x v="1"/>
    <x v="0"/>
    <x v="1"/>
    <x v="13"/>
    <x v="0"/>
    <x v="0"/>
    <x v="0"/>
    <x v="0"/>
    <x v="0"/>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0"/>
    <x v="0"/>
    <x v="0"/>
    <x v="0"/>
    <x v="0"/>
    <x v="0"/>
    <x v="0"/>
  </r>
  <r>
    <x v="2"/>
    <x v="0"/>
    <x v="0"/>
    <x v="0"/>
    <x v="0"/>
    <x v="0"/>
    <x v="0"/>
    <x v="0"/>
    <x v="0"/>
    <x v="0"/>
    <x v="0"/>
    <x v="0"/>
    <x v="1"/>
    <x v="0"/>
    <x v="0"/>
    <x v="0"/>
  </r>
  <r>
    <x v="2"/>
    <x v="0"/>
    <x v="0"/>
    <x v="1"/>
    <x v="0"/>
    <x v="0"/>
    <x v="0"/>
    <x v="0"/>
    <x v="0"/>
    <x v="0"/>
    <x v="0"/>
    <x v="0"/>
    <x v="0"/>
    <x v="0"/>
    <x v="0"/>
    <x v="0"/>
  </r>
  <r>
    <x v="2"/>
    <x v="0"/>
    <x v="0"/>
    <x v="2"/>
    <x v="0"/>
    <x v="0"/>
    <x v="0"/>
    <x v="0"/>
    <x v="0"/>
    <x v="0"/>
    <x v="0"/>
    <x v="0"/>
    <x v="0"/>
    <x v="0"/>
    <x v="0"/>
    <x v="0"/>
  </r>
  <r>
    <x v="2"/>
    <x v="0"/>
    <x v="0"/>
    <x v="3"/>
    <x v="0"/>
    <x v="0"/>
    <x v="0"/>
    <x v="0"/>
    <x v="0"/>
    <x v="0"/>
    <x v="0"/>
    <x v="0"/>
    <x v="0"/>
    <x v="0"/>
    <x v="0"/>
    <x v="0"/>
  </r>
  <r>
    <x v="2"/>
    <x v="0"/>
    <x v="0"/>
    <x v="4"/>
    <x v="0"/>
    <x v="0"/>
    <x v="0"/>
    <x v="0"/>
    <x v="0"/>
    <x v="0"/>
    <x v="0"/>
    <x v="0"/>
    <x v="0"/>
    <x v="0"/>
    <x v="0"/>
    <x v="0"/>
  </r>
  <r>
    <x v="2"/>
    <x v="0"/>
    <x v="0"/>
    <x v="5"/>
    <x v="0"/>
    <x v="0"/>
    <x v="0"/>
    <x v="0"/>
    <x v="0"/>
    <x v="0"/>
    <x v="0"/>
    <x v="0"/>
    <x v="0"/>
    <x v="0"/>
    <x v="0"/>
    <x v="0"/>
  </r>
  <r>
    <x v="2"/>
    <x v="0"/>
    <x v="0"/>
    <x v="6"/>
    <x v="0"/>
    <x v="0"/>
    <x v="0"/>
    <x v="0"/>
    <x v="0"/>
    <x v="0"/>
    <x v="0"/>
    <x v="0"/>
    <x v="0"/>
    <x v="0"/>
    <x v="0"/>
    <x v="0"/>
  </r>
  <r>
    <x v="2"/>
    <x v="0"/>
    <x v="0"/>
    <x v="7"/>
    <x v="0"/>
    <x v="0"/>
    <x v="0"/>
    <x v="0"/>
    <x v="0"/>
    <x v="0"/>
    <x v="0"/>
    <x v="0"/>
    <x v="0"/>
    <x v="0"/>
    <x v="0"/>
    <x v="0"/>
  </r>
  <r>
    <x v="2"/>
    <x v="0"/>
    <x v="0"/>
    <x v="8"/>
    <x v="0"/>
    <x v="0"/>
    <x v="0"/>
    <x v="0"/>
    <x v="0"/>
    <x v="0"/>
    <x v="0"/>
    <x v="0"/>
    <x v="0"/>
    <x v="0"/>
    <x v="0"/>
    <x v="0"/>
  </r>
  <r>
    <x v="2"/>
    <x v="0"/>
    <x v="0"/>
    <x v="9"/>
    <x v="0"/>
    <x v="0"/>
    <x v="0"/>
    <x v="0"/>
    <x v="0"/>
    <x v="0"/>
    <x v="0"/>
    <x v="0"/>
    <x v="0"/>
    <x v="0"/>
    <x v="0"/>
    <x v="0"/>
  </r>
  <r>
    <x v="2"/>
    <x v="0"/>
    <x v="1"/>
    <x v="10"/>
    <x v="0"/>
    <x v="0"/>
    <x v="0"/>
    <x v="0"/>
    <x v="0"/>
    <x v="0"/>
    <x v="0"/>
    <x v="0"/>
    <x v="0"/>
    <x v="0"/>
    <x v="0"/>
    <x v="0"/>
  </r>
  <r>
    <x v="2"/>
    <x v="0"/>
    <x v="1"/>
    <x v="11"/>
    <x v="0"/>
    <x v="1"/>
    <x v="1"/>
    <x v="0"/>
    <x v="0"/>
    <x v="0"/>
    <x v="0"/>
    <x v="1"/>
    <x v="0"/>
    <x v="0"/>
    <x v="0"/>
    <x v="0"/>
  </r>
  <r>
    <x v="2"/>
    <x v="0"/>
    <x v="1"/>
    <x v="12"/>
    <x v="0"/>
    <x v="0"/>
    <x v="0"/>
    <x v="0"/>
    <x v="0"/>
    <x v="0"/>
    <x v="0"/>
    <x v="0"/>
    <x v="0"/>
    <x v="0"/>
    <x v="0"/>
    <x v="0"/>
  </r>
  <r>
    <x v="2"/>
    <x v="0"/>
    <x v="1"/>
    <x v="13"/>
    <x v="0"/>
    <x v="0"/>
    <x v="0"/>
    <x v="0"/>
    <x v="0"/>
    <x v="0"/>
    <x v="0"/>
    <x v="0"/>
    <x v="0"/>
    <x v="0"/>
    <x v="0"/>
    <x v="0"/>
  </r>
  <r>
    <x v="2"/>
    <x v="0"/>
    <x v="1"/>
    <x v="14"/>
    <x v="0"/>
    <x v="0"/>
    <x v="0"/>
    <x v="0"/>
    <x v="0"/>
    <x v="0"/>
    <x v="0"/>
    <x v="0"/>
    <x v="0"/>
    <x v="0"/>
    <x v="0"/>
    <x v="0"/>
  </r>
  <r>
    <x v="2"/>
    <x v="0"/>
    <x v="1"/>
    <x v="15"/>
    <x v="0"/>
    <x v="0"/>
    <x v="0"/>
    <x v="0"/>
    <x v="0"/>
    <x v="0"/>
    <x v="0"/>
    <x v="0"/>
    <x v="0"/>
    <x v="0"/>
    <x v="0"/>
    <x v="0"/>
  </r>
  <r>
    <x v="2"/>
    <x v="0"/>
    <x v="1"/>
    <x v="16"/>
    <x v="0"/>
    <x v="0"/>
    <x v="0"/>
    <x v="0"/>
    <x v="0"/>
    <x v="0"/>
    <x v="0"/>
    <x v="0"/>
    <x v="0"/>
    <x v="0"/>
    <x v="0"/>
    <x v="0"/>
  </r>
  <r>
    <x v="2"/>
    <x v="0"/>
    <x v="1"/>
    <x v="17"/>
    <x v="0"/>
    <x v="0"/>
    <x v="0"/>
    <x v="0"/>
    <x v="0"/>
    <x v="0"/>
    <x v="0"/>
    <x v="0"/>
    <x v="0"/>
    <x v="0"/>
    <x v="0"/>
    <x v="0"/>
  </r>
  <r>
    <x v="2"/>
    <x v="0"/>
    <x v="1"/>
    <x v="18"/>
    <x v="3"/>
    <x v="0"/>
    <x v="0"/>
    <x v="0"/>
    <x v="0"/>
    <x v="0"/>
    <x v="0"/>
    <x v="0"/>
    <x v="0"/>
    <x v="0"/>
    <x v="0"/>
    <x v="0"/>
  </r>
  <r>
    <x v="2"/>
    <x v="0"/>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2951F46-02D5-4BCA-91C4-D9CD5E5016C6}" name="TablaDinámica13" cacheId="6"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4">
        <item x="0"/>
        <item x="1"/>
        <item x="2"/>
        <item t="default"/>
      </items>
    </pivotField>
    <pivotField axis="axisPage" showAll="0">
      <items count="2">
        <item x="0"/>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6"/>
    </i>
    <i r="1">
      <x v="13"/>
    </i>
    <i r="1">
      <x v="19"/>
    </i>
    <i r="1">
      <x v="5"/>
    </i>
    <i r="1">
      <x v="15"/>
    </i>
    <i r="1">
      <x v="6"/>
    </i>
    <i r="1">
      <x v="17"/>
    </i>
    <i r="1">
      <x v="9"/>
    </i>
    <i r="1">
      <x v="1"/>
    </i>
    <i r="1">
      <x v="11"/>
    </i>
    <i>
      <x v="1"/>
    </i>
    <i r="1">
      <x v="12"/>
    </i>
    <i r="1">
      <x v="8"/>
    </i>
    <i r="1">
      <x v="18"/>
    </i>
    <i r="1">
      <x v="2"/>
    </i>
    <i r="1">
      <x v="10"/>
    </i>
    <i r="1">
      <x v="3"/>
    </i>
    <i r="1">
      <x v="14"/>
    </i>
    <i r="1">
      <x v="4"/>
    </i>
    <i r="1">
      <x/>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field="2" type="button" dataOnly="0" labelOnly="1" outline="0" axis="axisRow" fieldPosition="0"/>
    </format>
    <format dxfId="76">
      <pivotArea dataOnly="0" labelOnly="1" outline="0" fieldPosition="0">
        <references count="1">
          <reference field="4294967294" count="12">
            <x v="0"/>
            <x v="1"/>
            <x v="2"/>
            <x v="3"/>
            <x v="4"/>
            <x v="5"/>
            <x v="6"/>
            <x v="7"/>
            <x v="8"/>
            <x v="9"/>
            <x v="10"/>
            <x v="11"/>
          </reference>
        </references>
      </pivotArea>
    </format>
    <format dxfId="75">
      <pivotArea field="2" type="button" dataOnly="0" labelOnly="1" outline="0" axis="axisRow" fieldPosition="0"/>
    </format>
    <format dxfId="74">
      <pivotArea dataOnly="0" labelOnly="1" outline="0" fieldPosition="0">
        <references count="1">
          <reference field="4294967294" count="12">
            <x v="0"/>
            <x v="1"/>
            <x v="2"/>
            <x v="3"/>
            <x v="4"/>
            <x v="5"/>
            <x v="6"/>
            <x v="7"/>
            <x v="8"/>
            <x v="9"/>
            <x v="10"/>
            <x v="11"/>
          </reference>
        </references>
      </pivotArea>
    </format>
    <format dxfId="73">
      <pivotArea outline="0" collapsedLevelsAreSubtotals="1" fieldPosition="0"/>
    </format>
    <format dxfId="72">
      <pivotArea outline="0" collapsedLevelsAreSubtotals="1" fieldPosition="0"/>
    </format>
    <format dxfId="71">
      <pivotArea outline="0" collapsedLevelsAreSubtotals="1" fieldPosition="0"/>
    </format>
    <format dxfId="70">
      <pivotArea outline="0" collapsedLevelsAreSubtotals="1" fieldPosition="0"/>
    </format>
    <format dxfId="69">
      <pivotArea outline="0" collapsedLevelsAreSubtotals="1" fieldPosition="0"/>
    </format>
    <format dxfId="68">
      <pivotArea outline="0" collapsedLevelsAreSubtotals="1" fieldPosition="0"/>
    </format>
    <format dxfId="67">
      <pivotArea type="all" dataOnly="0" outline="0" fieldPosition="0"/>
    </format>
    <format dxfId="66">
      <pivotArea outline="0" collapsedLevelsAreSubtotals="1" fieldPosition="0"/>
    </format>
    <format dxfId="65">
      <pivotArea field="2" type="button" dataOnly="0" labelOnly="1" outline="0" axis="axisRow" fieldPosition="0"/>
    </format>
    <format dxfId="64">
      <pivotArea dataOnly="0" labelOnly="1" fieldPosition="0">
        <references count="1">
          <reference field="2" count="0"/>
        </references>
      </pivotArea>
    </format>
    <format dxfId="63">
      <pivotArea dataOnly="0" labelOnly="1" grandRow="1" outline="0" fieldPosition="0"/>
    </format>
    <format dxfId="62">
      <pivotArea dataOnly="0" labelOnly="1" fieldPosition="0">
        <references count="2">
          <reference field="2" count="1" selected="0">
            <x v="0"/>
          </reference>
          <reference field="3" count="9">
            <x v="1"/>
            <x v="5"/>
            <x v="6"/>
            <x v="9"/>
            <x v="11"/>
            <x v="13"/>
            <x v="15"/>
            <x v="16"/>
            <x v="17"/>
          </reference>
        </references>
      </pivotArea>
    </format>
    <format dxfId="61">
      <pivotArea dataOnly="0" labelOnly="1" fieldPosition="0">
        <references count="2">
          <reference field="2" count="1" selected="0">
            <x v="1"/>
          </reference>
          <reference field="3" count="9">
            <x v="0"/>
            <x v="2"/>
            <x v="3"/>
            <x v="4"/>
            <x v="7"/>
            <x v="8"/>
            <x v="10"/>
            <x v="12"/>
            <x v="14"/>
          </reference>
        </references>
      </pivotArea>
    </format>
    <format dxfId="60">
      <pivotArea dataOnly="0" labelOnly="1" outline="0" fieldPosition="0">
        <references count="1">
          <reference field="4294967294" count="12">
            <x v="0"/>
            <x v="1"/>
            <x v="2"/>
            <x v="3"/>
            <x v="4"/>
            <x v="5"/>
            <x v="6"/>
            <x v="7"/>
            <x v="8"/>
            <x v="9"/>
            <x v="10"/>
            <x v="11"/>
          </reference>
        </references>
      </pivotArea>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9">
            <x v="1"/>
            <x v="5"/>
            <x v="6"/>
            <x v="9"/>
            <x v="11"/>
            <x v="13"/>
            <x v="15"/>
            <x v="16"/>
            <x v="17"/>
          </reference>
        </references>
      </pivotArea>
    </format>
    <format dxfId="53">
      <pivotArea dataOnly="0" labelOnly="1" fieldPosition="0">
        <references count="2">
          <reference field="2" count="1" selected="0">
            <x v="1"/>
          </reference>
          <reference field="3" count="9">
            <x v="0"/>
            <x v="2"/>
            <x v="3"/>
            <x v="4"/>
            <x v="7"/>
            <x v="8"/>
            <x v="10"/>
            <x v="12"/>
            <x v="14"/>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collapsedLevelsAreSubtotals="1" fieldPosition="0">
        <references count="1">
          <reference field="2" count="1">
            <x v="0"/>
          </reference>
        </references>
      </pivotArea>
    </format>
    <format dxfId="50">
      <pivotArea collapsedLevelsAreSubtotals="1" fieldPosition="0">
        <references count="2">
          <reference field="2" count="1" selected="0">
            <x v="0"/>
          </reference>
          <reference field="3" count="9">
            <x v="1"/>
            <x v="5"/>
            <x v="6"/>
            <x v="9"/>
            <x v="11"/>
            <x v="13"/>
            <x v="15"/>
            <x v="16"/>
            <x v="17"/>
          </reference>
        </references>
      </pivotArea>
    </format>
    <format dxfId="49">
      <pivotArea dataOnly="0" labelOnly="1" fieldPosition="0">
        <references count="1">
          <reference field="2" count="1">
            <x v="0"/>
          </reference>
        </references>
      </pivotArea>
    </format>
    <format dxfId="48">
      <pivotArea dataOnly="0" labelOnly="1" fieldPosition="0">
        <references count="2">
          <reference field="2" count="1" selected="0">
            <x v="0"/>
          </reference>
          <reference field="3" count="9">
            <x v="1"/>
            <x v="5"/>
            <x v="6"/>
            <x v="9"/>
            <x v="11"/>
            <x v="13"/>
            <x v="15"/>
            <x v="16"/>
            <x v="17"/>
          </reference>
        </references>
      </pivotArea>
    </format>
    <format dxfId="47">
      <pivotArea collapsedLevelsAreSubtotals="1" fieldPosition="0">
        <references count="1">
          <reference field="2" count="1">
            <x v="1"/>
          </reference>
        </references>
      </pivotArea>
    </format>
    <format dxfId="46">
      <pivotArea collapsedLevelsAreSubtotals="1" fieldPosition="0">
        <references count="2">
          <reference field="2" count="1" selected="0">
            <x v="1"/>
          </reference>
          <reference field="3" count="9">
            <x v="0"/>
            <x v="2"/>
            <x v="3"/>
            <x v="4"/>
            <x v="7"/>
            <x v="8"/>
            <x v="10"/>
            <x v="12"/>
            <x v="14"/>
          </reference>
        </references>
      </pivotArea>
    </format>
    <format dxfId="45">
      <pivotArea dataOnly="0" labelOnly="1" fieldPosition="0">
        <references count="1">
          <reference field="2" count="1">
            <x v="1"/>
          </reference>
        </references>
      </pivotArea>
    </format>
    <format dxfId="44">
      <pivotArea dataOnly="0" labelOnly="1" fieldPosition="0">
        <references count="2">
          <reference field="2" count="1" selected="0">
            <x v="1"/>
          </reference>
          <reference field="3" count="9">
            <x v="0"/>
            <x v="2"/>
            <x v="3"/>
            <x v="4"/>
            <x v="7"/>
            <x v="8"/>
            <x v="10"/>
            <x v="12"/>
            <x v="14"/>
          </reference>
        </references>
      </pivotArea>
    </format>
    <format dxfId="43">
      <pivotArea collapsedLevelsAreSubtotals="1" fieldPosition="0">
        <references count="2">
          <reference field="2" count="1" selected="0">
            <x v="0"/>
          </reference>
          <reference field="3" count="1">
            <x v="19"/>
          </reference>
        </references>
      </pivotArea>
    </format>
    <format dxfId="42">
      <pivotArea dataOnly="0" labelOnly="1" fieldPosition="0">
        <references count="2">
          <reference field="2" count="1" selected="0">
            <x v="0"/>
          </reference>
          <reference field="3" count="1">
            <x v="19"/>
          </reference>
        </references>
      </pivotArea>
    </format>
    <format dxfId="41">
      <pivotArea collapsedLevelsAreSubtotals="1" fieldPosition="0">
        <references count="2">
          <reference field="2" count="1" selected="0">
            <x v="1"/>
          </reference>
          <reference field="3" count="1">
            <x v="18"/>
          </reference>
        </references>
      </pivotArea>
    </format>
    <format dxfId="4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H35" sqref="H35"/>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59" t="s">
        <v>0</v>
      </c>
      <c r="B1" s="59"/>
      <c r="C1" s="59"/>
      <c r="D1" s="2"/>
      <c r="E1" s="2"/>
      <c r="F1" s="12"/>
      <c r="G1" s="2"/>
      <c r="H1" s="2"/>
      <c r="I1" s="2"/>
      <c r="J1" s="2"/>
      <c r="K1" s="2"/>
      <c r="L1" s="2"/>
      <c r="M1" s="2"/>
      <c r="N1" s="2"/>
      <c r="O1" s="2"/>
      <c r="Q1" s="12">
        <v>2018</v>
      </c>
    </row>
    <row r="2" spans="1:18" x14ac:dyDescent="0.2">
      <c r="A2" s="3" t="s">
        <v>92</v>
      </c>
      <c r="B2" s="2"/>
      <c r="C2" s="2"/>
      <c r="D2" s="2"/>
      <c r="E2" s="2"/>
      <c r="F2" s="2"/>
      <c r="G2" s="2"/>
      <c r="H2" s="2"/>
      <c r="I2" s="2"/>
      <c r="J2" s="2"/>
      <c r="K2" s="2"/>
      <c r="L2" s="2"/>
      <c r="M2" s="2"/>
      <c r="N2" s="2"/>
      <c r="O2" s="2"/>
    </row>
    <row r="3" spans="1:18" ht="15" x14ac:dyDescent="0.25">
      <c r="A3" s="60" t="s">
        <v>119</v>
      </c>
      <c r="B3" s="60"/>
      <c r="C3" s="60"/>
      <c r="D3" s="9"/>
      <c r="E3" s="8"/>
      <c r="F3" s="8"/>
      <c r="G3" s="8"/>
      <c r="H3" s="8"/>
      <c r="I3" s="8"/>
      <c r="J3" s="8"/>
      <c r="K3" s="8"/>
      <c r="L3" s="8"/>
      <c r="M3" s="8"/>
      <c r="N3" s="8"/>
      <c r="O3" s="8"/>
    </row>
    <row r="4" spans="1:18" x14ac:dyDescent="0.2">
      <c r="A4" s="8"/>
      <c r="B4" s="8"/>
      <c r="C4" s="8"/>
      <c r="D4" s="8"/>
      <c r="E4" s="8"/>
      <c r="F4" s="8"/>
      <c r="G4" s="8"/>
      <c r="H4" s="8"/>
      <c r="I4" s="8"/>
      <c r="J4" s="8"/>
      <c r="K4" s="8"/>
      <c r="L4" s="8"/>
      <c r="M4" s="8"/>
      <c r="N4" s="8"/>
      <c r="O4" s="8"/>
    </row>
    <row r="5" spans="1:18" ht="15" x14ac:dyDescent="0.25">
      <c r="A5" s="61" t="s">
        <v>91</v>
      </c>
      <c r="B5" s="61"/>
      <c r="C5" s="61"/>
      <c r="D5" s="2"/>
      <c r="E5" s="2"/>
      <c r="F5" s="2"/>
      <c r="G5" s="2"/>
      <c r="H5" s="2"/>
      <c r="I5" s="2"/>
      <c r="J5" s="2"/>
      <c r="K5" s="2"/>
      <c r="L5" s="2"/>
      <c r="M5" s="2"/>
      <c r="N5" s="2"/>
      <c r="O5" s="2"/>
    </row>
    <row r="6" spans="1:18" ht="12.75" customHeight="1" x14ac:dyDescent="0.2">
      <c r="A6" s="56" t="s">
        <v>5</v>
      </c>
      <c r="B6" s="56"/>
      <c r="C6" s="56"/>
      <c r="D6" s="2"/>
      <c r="E6" s="2"/>
      <c r="F6" s="2"/>
      <c r="G6" s="2"/>
      <c r="H6" s="2"/>
      <c r="I6" s="2"/>
      <c r="J6" s="2"/>
      <c r="K6" s="2"/>
      <c r="L6" s="2"/>
      <c r="M6" s="2"/>
      <c r="N6" s="2"/>
      <c r="O6" s="2"/>
    </row>
    <row r="7" spans="1:18" ht="30" customHeight="1" x14ac:dyDescent="0.2">
      <c r="A7" s="28" t="s">
        <v>2</v>
      </c>
      <c r="B7" s="28" t="s">
        <v>1</v>
      </c>
      <c r="C7" s="29"/>
      <c r="D7" s="29" t="s">
        <v>78</v>
      </c>
      <c r="E7" s="29" t="s">
        <v>79</v>
      </c>
      <c r="F7" s="29" t="s">
        <v>80</v>
      </c>
      <c r="G7" s="29" t="s">
        <v>81</v>
      </c>
      <c r="H7" s="29" t="s">
        <v>82</v>
      </c>
      <c r="I7" s="29" t="s">
        <v>83</v>
      </c>
      <c r="J7" s="29" t="s">
        <v>84</v>
      </c>
      <c r="K7" s="29" t="s">
        <v>85</v>
      </c>
      <c r="L7" s="29" t="s">
        <v>86</v>
      </c>
      <c r="M7" s="29" t="s">
        <v>87</v>
      </c>
      <c r="N7" s="29" t="s">
        <v>88</v>
      </c>
      <c r="O7" s="29" t="s">
        <v>89</v>
      </c>
      <c r="Q7" s="29" t="s">
        <v>114</v>
      </c>
    </row>
    <row r="8" spans="1:18" ht="24" customHeight="1" x14ac:dyDescent="0.2">
      <c r="A8" s="57" t="s">
        <v>115</v>
      </c>
      <c r="B8" s="57"/>
      <c r="C8" s="25" t="s">
        <v>73</v>
      </c>
      <c r="D8" s="26">
        <f>AVERAGE(D13,D18,D23)</f>
        <v>0.94003775043100879</v>
      </c>
      <c r="E8" s="26">
        <f>AVERAGE(E13,E18,E23)</f>
        <v>0.99578059071729952</v>
      </c>
      <c r="F8" s="26">
        <f>AVERAGE(F13,F18,F23)</f>
        <v>0.99625468164793995</v>
      </c>
      <c r="G8" s="26">
        <f>AVERAGE(G13,G18,G23)</f>
        <v>1</v>
      </c>
      <c r="H8" s="26">
        <f>AVERAGE(H13,H18,H23)</f>
        <v>1</v>
      </c>
      <c r="I8" s="26">
        <f>AVERAGE(I13,I18,I23)</f>
        <v>1</v>
      </c>
      <c r="J8" s="26">
        <f>AVERAGE(J13,J18,J23)</f>
        <v>1</v>
      </c>
      <c r="K8" s="26">
        <f>AVERAGE(K13,K18,K23)</f>
        <v>0.99290780141843971</v>
      </c>
      <c r="L8" s="26">
        <f>AVERAGE(L13,L18,L23)</f>
        <v>1</v>
      </c>
      <c r="M8" s="26">
        <f>AVERAGE(M13,M18,M23)</f>
        <v>1</v>
      </c>
      <c r="N8" s="26">
        <f>AVERAGE(N13,N18,N23)</f>
        <v>0.99694189602446492</v>
      </c>
      <c r="O8" s="26">
        <f>AVERAGE(O13,O18,O23)</f>
        <v>1</v>
      </c>
      <c r="Q8" s="32">
        <f>AVERAGE(Q13,Q18,Q23)</f>
        <v>0.99141974315287917</v>
      </c>
      <c r="R8" s="5"/>
    </row>
    <row r="9" spans="1:18" ht="12.75" customHeight="1" outlineLevel="1" x14ac:dyDescent="0.2">
      <c r="A9" s="1"/>
      <c r="B9" s="1"/>
      <c r="C9" s="4" t="s">
        <v>74</v>
      </c>
      <c r="D9" s="10">
        <f>D14+D19+D24</f>
        <v>359</v>
      </c>
      <c r="E9" s="10">
        <f>E14+E19+E24</f>
        <v>288</v>
      </c>
      <c r="F9" s="10">
        <f>F14+F19+F24</f>
        <v>318</v>
      </c>
      <c r="G9" s="10">
        <f>G14+G19+G24</f>
        <v>309</v>
      </c>
      <c r="H9" s="10">
        <f>H14+H19+H24</f>
        <v>282</v>
      </c>
      <c r="I9" s="10">
        <f>I14+I19+I24</f>
        <v>283</v>
      </c>
      <c r="J9" s="10">
        <f>J14+J19+J24</f>
        <v>297</v>
      </c>
      <c r="K9" s="10">
        <f>K14+K19+K24</f>
        <v>310</v>
      </c>
      <c r="L9" s="10">
        <f>L14+L19+L24</f>
        <v>289</v>
      </c>
      <c r="M9" s="10">
        <f>M14+M19+M24</f>
        <v>316</v>
      </c>
      <c r="N9" s="10">
        <f>N14+N19+N24</f>
        <v>317</v>
      </c>
      <c r="O9" s="10">
        <f>O14+O19+O24</f>
        <v>296</v>
      </c>
      <c r="Q9" s="10">
        <f>Q14+Q19+Q24</f>
        <v>3664</v>
      </c>
      <c r="R9" s="5"/>
    </row>
    <row r="10" spans="1:18" ht="12.75" customHeight="1" outlineLevel="1" x14ac:dyDescent="0.2">
      <c r="A10" s="1"/>
      <c r="B10" s="1"/>
      <c r="C10" s="4" t="s">
        <v>75</v>
      </c>
      <c r="D10" s="11">
        <f>AVERAGE(D15,D20,D25)</f>
        <v>0.94003775043100879</v>
      </c>
      <c r="E10" s="11">
        <f>AVERAGE(E15,E20,E25)</f>
        <v>0.99578059071729952</v>
      </c>
      <c r="F10" s="11">
        <f>AVERAGE(F15,F20,F25)</f>
        <v>0.99625468164793995</v>
      </c>
      <c r="G10" s="11">
        <f>AVERAGE(G15,G20,G25)</f>
        <v>1</v>
      </c>
      <c r="H10" s="11">
        <f>AVERAGE(H15,H20,H25)</f>
        <v>1</v>
      </c>
      <c r="I10" s="11">
        <f>AVERAGE(I15,I20,I25)</f>
        <v>1</v>
      </c>
      <c r="J10" s="11">
        <f>AVERAGE(J15,J20,J25)</f>
        <v>1</v>
      </c>
      <c r="K10" s="11">
        <f>AVERAGE(K15,K20,K25)</f>
        <v>0.99290780141843971</v>
      </c>
      <c r="L10" s="11">
        <f>AVERAGE(L15,L20,L25)</f>
        <v>0.99224806201550386</v>
      </c>
      <c r="M10" s="11">
        <f>AVERAGE(M15,M20,M25)</f>
        <v>1</v>
      </c>
      <c r="N10" s="11">
        <f>AVERAGE(N15,N20,N25)</f>
        <v>0.99082568807339444</v>
      </c>
      <c r="O10" s="11">
        <f>AVERAGE(O15,O20,O25)</f>
        <v>1</v>
      </c>
      <c r="Q10" s="11">
        <f>AVERAGE(Q15,Q20,Q25)</f>
        <v>0.99020641400685017</v>
      </c>
      <c r="R10" s="5"/>
    </row>
    <row r="11" spans="1:18" ht="12.75" customHeight="1" outlineLevel="1" x14ac:dyDescent="0.2">
      <c r="A11" s="1"/>
      <c r="B11" s="1"/>
      <c r="C11" s="4" t="s">
        <v>76</v>
      </c>
      <c r="D11" s="11">
        <f>AVERAGE(D16,D21,D26)</f>
        <v>5.9962249568991148E-2</v>
      </c>
      <c r="E11" s="11">
        <f>AVERAGE(E16,E21,E26)</f>
        <v>4.2194092827004216E-3</v>
      </c>
      <c r="F11" s="11">
        <f>AVERAGE(F16,F21,F26)</f>
        <v>3.7453183520599251E-3</v>
      </c>
      <c r="G11" s="11">
        <f>AVERAGE(G16,G21,G26)</f>
        <v>0</v>
      </c>
      <c r="H11" s="11">
        <f>AVERAGE(H16,H21,H26)</f>
        <v>0</v>
      </c>
      <c r="I11" s="11">
        <f>AVERAGE(I16,I21,I26)</f>
        <v>0</v>
      </c>
      <c r="J11" s="11">
        <f>AVERAGE(J16,J21,J26)</f>
        <v>0</v>
      </c>
      <c r="K11" s="11">
        <f>AVERAGE(K16,K21,K26)</f>
        <v>7.0921985815602835E-3</v>
      </c>
      <c r="L11" s="11">
        <f>AVERAGE(L16,L21,L26)</f>
        <v>7.7519379844961239E-3</v>
      </c>
      <c r="M11" s="11">
        <f>AVERAGE(M16,M21,M26)</f>
        <v>0</v>
      </c>
      <c r="N11" s="11">
        <f>AVERAGE(N16,N21,N26)</f>
        <v>9.1743119266055051E-3</v>
      </c>
      <c r="O11" s="11">
        <f>AVERAGE(O16,O21,O26)</f>
        <v>0</v>
      </c>
      <c r="Q11" s="11">
        <f>AVERAGE(Q16,Q21,Q26)</f>
        <v>9.7935859931497869E-3</v>
      </c>
      <c r="R11" s="5"/>
    </row>
    <row r="12" spans="1:18" ht="12.75" customHeight="1" outlineLevel="1" x14ac:dyDescent="0.2">
      <c r="A12" s="1"/>
      <c r="B12" s="1"/>
      <c r="C12" s="4" t="s">
        <v>77</v>
      </c>
      <c r="D12" s="11">
        <f>AVERAGE(D17,D22,D27)</f>
        <v>5.9962249568991148E-2</v>
      </c>
      <c r="E12" s="11">
        <f>AVERAGE(E17,E22,E27)</f>
        <v>4.2194092827004216E-3</v>
      </c>
      <c r="F12" s="11">
        <f>AVERAGE(F17,F22,F27)</f>
        <v>3.7453183520599251E-3</v>
      </c>
      <c r="G12" s="11">
        <f>AVERAGE(G17,G22,G27)</f>
        <v>0</v>
      </c>
      <c r="H12" s="11">
        <f>AVERAGE(H17,H22,H27)</f>
        <v>0</v>
      </c>
      <c r="I12" s="11">
        <f>AVERAGE(I17,I22,I27)</f>
        <v>0</v>
      </c>
      <c r="J12" s="11">
        <f>AVERAGE(J17,J22,J27)</f>
        <v>0</v>
      </c>
      <c r="K12" s="11">
        <f>AVERAGE(K17,K22,K27)</f>
        <v>7.0921985815602835E-3</v>
      </c>
      <c r="L12" s="11">
        <f>AVERAGE(L17,L22,L27)</f>
        <v>0</v>
      </c>
      <c r="M12" s="11">
        <f>AVERAGE(M17,M22,M27)</f>
        <v>0</v>
      </c>
      <c r="N12" s="11">
        <f>AVERAGE(N17,N22,N27)</f>
        <v>3.0581039755351682E-3</v>
      </c>
      <c r="O12" s="11">
        <f>AVERAGE(O17,O22,O27)</f>
        <v>0</v>
      </c>
      <c r="Q12" s="11">
        <f>AVERAGE(Q17,Q22,Q27)</f>
        <v>8.5802568471208453E-3</v>
      </c>
      <c r="R12" s="5"/>
    </row>
    <row r="13" spans="1:18" x14ac:dyDescent="0.2">
      <c r="A13" s="30" t="s">
        <v>120</v>
      </c>
      <c r="B13" s="30" t="s">
        <v>121</v>
      </c>
      <c r="C13" s="31" t="s">
        <v>73</v>
      </c>
      <c r="D13" s="27">
        <v>0.84722222222222221</v>
      </c>
      <c r="E13" s="27">
        <v>1</v>
      </c>
      <c r="F13" s="27">
        <v>1</v>
      </c>
      <c r="G13" s="27">
        <v>1</v>
      </c>
      <c r="H13" s="27">
        <v>1</v>
      </c>
      <c r="I13" s="27">
        <v>1</v>
      </c>
      <c r="J13" s="27">
        <v>1</v>
      </c>
      <c r="K13" s="27">
        <v>1</v>
      </c>
      <c r="L13" s="27">
        <v>1</v>
      </c>
      <c r="M13" s="27">
        <v>1</v>
      </c>
      <c r="N13" s="27">
        <v>0.99082568807339455</v>
      </c>
      <c r="O13" s="27">
        <v>1</v>
      </c>
      <c r="Q13" s="27">
        <v>0.98049194232400338</v>
      </c>
      <c r="R13" s="5"/>
    </row>
    <row r="14" spans="1:18" ht="12.75" customHeight="1" outlineLevel="1" x14ac:dyDescent="0.2">
      <c r="A14" s="1"/>
      <c r="B14" s="1"/>
      <c r="C14" s="4" t="s">
        <v>74</v>
      </c>
      <c r="D14" s="10">
        <v>144</v>
      </c>
      <c r="E14" s="10">
        <v>97</v>
      </c>
      <c r="F14" s="10">
        <v>105</v>
      </c>
      <c r="G14" s="10">
        <v>101</v>
      </c>
      <c r="H14" s="10">
        <v>90</v>
      </c>
      <c r="I14" s="10">
        <v>79</v>
      </c>
      <c r="J14" s="10">
        <v>85</v>
      </c>
      <c r="K14" s="10">
        <v>92</v>
      </c>
      <c r="L14" s="10">
        <v>85</v>
      </c>
      <c r="M14" s="10">
        <v>104</v>
      </c>
      <c r="N14" s="10">
        <v>109</v>
      </c>
      <c r="O14" s="10">
        <v>88</v>
      </c>
      <c r="Q14" s="10">
        <v>1179</v>
      </c>
      <c r="R14" s="5"/>
    </row>
    <row r="15" spans="1:18" ht="12.75" customHeight="1" outlineLevel="1" x14ac:dyDescent="0.2">
      <c r="A15" s="1"/>
      <c r="B15" s="1"/>
      <c r="C15" s="4" t="s">
        <v>75</v>
      </c>
      <c r="D15" s="11">
        <v>0.84722222222222221</v>
      </c>
      <c r="E15" s="11">
        <v>1</v>
      </c>
      <c r="F15" s="11">
        <v>1</v>
      </c>
      <c r="G15" s="11">
        <v>1</v>
      </c>
      <c r="H15" s="11">
        <v>1</v>
      </c>
      <c r="I15" s="11">
        <v>1</v>
      </c>
      <c r="J15" s="11">
        <v>1</v>
      </c>
      <c r="K15" s="11">
        <v>1</v>
      </c>
      <c r="L15" s="11">
        <v>1</v>
      </c>
      <c r="M15" s="11">
        <v>1</v>
      </c>
      <c r="N15" s="11">
        <v>0.97247706422018354</v>
      </c>
      <c r="O15" s="11">
        <v>1</v>
      </c>
      <c r="Q15" s="11">
        <v>0.97879558948261236</v>
      </c>
      <c r="R15" s="5"/>
    </row>
    <row r="16" spans="1:18" ht="12.75" customHeight="1" outlineLevel="1" x14ac:dyDescent="0.2">
      <c r="A16" s="1"/>
      <c r="B16" s="1"/>
      <c r="C16" s="4" t="s">
        <v>76</v>
      </c>
      <c r="D16" s="11">
        <v>0.15277777777777779</v>
      </c>
      <c r="E16" s="11">
        <v>0</v>
      </c>
      <c r="F16" s="11">
        <v>0</v>
      </c>
      <c r="G16" s="11">
        <v>0</v>
      </c>
      <c r="H16" s="11">
        <v>0</v>
      </c>
      <c r="I16" s="11">
        <v>0</v>
      </c>
      <c r="J16" s="11">
        <v>0</v>
      </c>
      <c r="K16" s="11">
        <v>0</v>
      </c>
      <c r="L16" s="11">
        <v>0</v>
      </c>
      <c r="M16" s="11">
        <v>0</v>
      </c>
      <c r="N16" s="11">
        <v>2.7522935779816515E-2</v>
      </c>
      <c r="O16" s="11">
        <v>0</v>
      </c>
      <c r="Q16" s="11">
        <v>2.1204410517387615E-2</v>
      </c>
      <c r="R16" s="5"/>
    </row>
    <row r="17" spans="1:18" ht="12.75" customHeight="1" outlineLevel="1" x14ac:dyDescent="0.2">
      <c r="A17" s="1"/>
      <c r="B17" s="1"/>
      <c r="C17" s="4" t="s">
        <v>77</v>
      </c>
      <c r="D17" s="11">
        <v>0.15277777777777779</v>
      </c>
      <c r="E17" s="11">
        <v>0</v>
      </c>
      <c r="F17" s="11">
        <v>0</v>
      </c>
      <c r="G17" s="11">
        <v>0</v>
      </c>
      <c r="H17" s="11">
        <v>0</v>
      </c>
      <c r="I17" s="11">
        <v>0</v>
      </c>
      <c r="J17" s="11">
        <v>0</v>
      </c>
      <c r="K17" s="11">
        <v>0</v>
      </c>
      <c r="L17" s="11">
        <v>0</v>
      </c>
      <c r="M17" s="11">
        <v>0</v>
      </c>
      <c r="N17" s="11">
        <v>9.1743119266055051E-3</v>
      </c>
      <c r="O17" s="11">
        <v>0</v>
      </c>
      <c r="Q17" s="11">
        <v>1.9508057675996608E-2</v>
      </c>
      <c r="R17" s="5"/>
    </row>
    <row r="18" spans="1:18" x14ac:dyDescent="0.2">
      <c r="A18" s="30" t="s">
        <v>122</v>
      </c>
      <c r="B18" s="30" t="s">
        <v>123</v>
      </c>
      <c r="C18" s="31" t="s">
        <v>73</v>
      </c>
      <c r="D18" s="27">
        <v>0.9887640449438202</v>
      </c>
      <c r="E18" s="27">
        <v>0.98734177215189878</v>
      </c>
      <c r="F18" s="27">
        <v>0.9887640449438202</v>
      </c>
      <c r="G18" s="27">
        <v>1</v>
      </c>
      <c r="H18" s="27">
        <v>1</v>
      </c>
      <c r="I18" s="27">
        <v>1</v>
      </c>
      <c r="J18" s="27">
        <v>1</v>
      </c>
      <c r="K18" s="27">
        <v>0.97872340425531912</v>
      </c>
      <c r="L18" s="27">
        <v>1</v>
      </c>
      <c r="M18" s="27">
        <v>1</v>
      </c>
      <c r="N18" s="27">
        <v>1</v>
      </c>
      <c r="O18" s="27">
        <v>1</v>
      </c>
      <c r="Q18" s="27">
        <v>0.99514091350826039</v>
      </c>
      <c r="R18" s="5"/>
    </row>
    <row r="19" spans="1:18" ht="12.75" customHeight="1" outlineLevel="1" x14ac:dyDescent="0.2">
      <c r="A19" s="1"/>
      <c r="B19" s="1"/>
      <c r="C19" s="4" t="s">
        <v>74</v>
      </c>
      <c r="D19" s="10">
        <v>89</v>
      </c>
      <c r="E19" s="10">
        <v>79</v>
      </c>
      <c r="F19" s="10">
        <v>89</v>
      </c>
      <c r="G19" s="10">
        <v>88</v>
      </c>
      <c r="H19" s="10">
        <v>68</v>
      </c>
      <c r="I19" s="10">
        <v>84</v>
      </c>
      <c r="J19" s="10">
        <v>88</v>
      </c>
      <c r="K19" s="10">
        <v>94</v>
      </c>
      <c r="L19" s="10">
        <v>86</v>
      </c>
      <c r="M19" s="10">
        <v>88</v>
      </c>
      <c r="N19" s="10">
        <v>88</v>
      </c>
      <c r="O19" s="10">
        <v>88</v>
      </c>
      <c r="Q19" s="10">
        <v>1029</v>
      </c>
      <c r="R19" s="5"/>
    </row>
    <row r="20" spans="1:18" ht="12.75" customHeight="1" outlineLevel="1" x14ac:dyDescent="0.2">
      <c r="A20" s="1"/>
      <c r="B20" s="1"/>
      <c r="C20" s="4" t="s">
        <v>75</v>
      </c>
      <c r="D20" s="11">
        <v>0.9887640449438202</v>
      </c>
      <c r="E20" s="11">
        <v>0.98734177215189878</v>
      </c>
      <c r="F20" s="11">
        <v>0.9887640449438202</v>
      </c>
      <c r="G20" s="11">
        <v>1</v>
      </c>
      <c r="H20" s="11">
        <v>1</v>
      </c>
      <c r="I20" s="11">
        <v>1</v>
      </c>
      <c r="J20" s="11">
        <v>1</v>
      </c>
      <c r="K20" s="11">
        <v>0.97872340425531912</v>
      </c>
      <c r="L20" s="11">
        <v>0.97674418604651159</v>
      </c>
      <c r="M20" s="11">
        <v>1</v>
      </c>
      <c r="N20" s="11">
        <v>1</v>
      </c>
      <c r="O20" s="11">
        <v>1</v>
      </c>
      <c r="Q20" s="11">
        <v>0.99319727891156462</v>
      </c>
      <c r="R20" s="5"/>
    </row>
    <row r="21" spans="1:18" ht="12.75" customHeight="1" outlineLevel="1" x14ac:dyDescent="0.2">
      <c r="A21" s="1"/>
      <c r="B21" s="1"/>
      <c r="C21" s="4" t="s">
        <v>76</v>
      </c>
      <c r="D21" s="11">
        <v>1.1235955056179775E-2</v>
      </c>
      <c r="E21" s="11">
        <v>1.2658227848101266E-2</v>
      </c>
      <c r="F21" s="11">
        <v>1.1235955056179775E-2</v>
      </c>
      <c r="G21" s="11">
        <v>0</v>
      </c>
      <c r="H21" s="11">
        <v>0</v>
      </c>
      <c r="I21" s="11">
        <v>0</v>
      </c>
      <c r="J21" s="11">
        <v>0</v>
      </c>
      <c r="K21" s="11">
        <v>2.1276595744680851E-2</v>
      </c>
      <c r="L21" s="11">
        <v>2.3255813953488372E-2</v>
      </c>
      <c r="M21" s="11">
        <v>0</v>
      </c>
      <c r="N21" s="11">
        <v>0</v>
      </c>
      <c r="O21" s="11">
        <v>0</v>
      </c>
      <c r="Q21" s="11">
        <v>6.8027210884353739E-3</v>
      </c>
      <c r="R21" s="5"/>
    </row>
    <row r="22" spans="1:18" ht="12.75" customHeight="1" outlineLevel="1" x14ac:dyDescent="0.2">
      <c r="A22" s="1"/>
      <c r="B22" s="1"/>
      <c r="C22" s="4" t="s">
        <v>77</v>
      </c>
      <c r="D22" s="11">
        <v>1.1235955056179775E-2</v>
      </c>
      <c r="E22" s="11">
        <v>1.2658227848101266E-2</v>
      </c>
      <c r="F22" s="11">
        <v>1.1235955056179775E-2</v>
      </c>
      <c r="G22" s="11">
        <v>0</v>
      </c>
      <c r="H22" s="11">
        <v>0</v>
      </c>
      <c r="I22" s="11">
        <v>0</v>
      </c>
      <c r="J22" s="11">
        <v>0</v>
      </c>
      <c r="K22" s="11">
        <v>2.1276595744680851E-2</v>
      </c>
      <c r="L22" s="11">
        <v>0</v>
      </c>
      <c r="M22" s="11">
        <v>0</v>
      </c>
      <c r="N22" s="11">
        <v>0</v>
      </c>
      <c r="O22" s="11">
        <v>0</v>
      </c>
      <c r="Q22" s="11">
        <v>4.859086491739553E-3</v>
      </c>
      <c r="R22" s="5"/>
    </row>
    <row r="23" spans="1:18" x14ac:dyDescent="0.2">
      <c r="A23" s="30" t="s">
        <v>124</v>
      </c>
      <c r="B23" s="30" t="s">
        <v>125</v>
      </c>
      <c r="C23" s="31" t="s">
        <v>73</v>
      </c>
      <c r="D23" s="27">
        <v>0.98412698412698418</v>
      </c>
      <c r="E23" s="27">
        <v>1</v>
      </c>
      <c r="F23" s="27">
        <v>1</v>
      </c>
      <c r="G23" s="27">
        <v>1</v>
      </c>
      <c r="H23" s="27">
        <v>1</v>
      </c>
      <c r="I23" s="27">
        <v>1</v>
      </c>
      <c r="J23" s="27">
        <v>1</v>
      </c>
      <c r="K23" s="27">
        <v>1</v>
      </c>
      <c r="L23" s="27">
        <v>1</v>
      </c>
      <c r="M23" s="27">
        <v>1</v>
      </c>
      <c r="N23" s="27">
        <v>1</v>
      </c>
      <c r="O23" s="27">
        <v>1</v>
      </c>
      <c r="Q23" s="27">
        <v>0.99862637362637363</v>
      </c>
      <c r="R23" s="5"/>
    </row>
    <row r="24" spans="1:18" ht="12.75" customHeight="1" outlineLevel="1" x14ac:dyDescent="0.2">
      <c r="A24" s="1"/>
      <c r="B24" s="1"/>
      <c r="C24" s="4" t="s">
        <v>74</v>
      </c>
      <c r="D24" s="10">
        <v>126</v>
      </c>
      <c r="E24" s="10">
        <v>112</v>
      </c>
      <c r="F24" s="10">
        <v>124</v>
      </c>
      <c r="G24" s="10">
        <v>120</v>
      </c>
      <c r="H24" s="10">
        <v>124</v>
      </c>
      <c r="I24" s="10">
        <v>120</v>
      </c>
      <c r="J24" s="10">
        <v>124</v>
      </c>
      <c r="K24" s="10">
        <v>124</v>
      </c>
      <c r="L24" s="10">
        <v>118</v>
      </c>
      <c r="M24" s="10">
        <v>124</v>
      </c>
      <c r="N24" s="10">
        <v>120</v>
      </c>
      <c r="O24" s="10">
        <v>120</v>
      </c>
      <c r="Q24" s="10">
        <v>1456</v>
      </c>
      <c r="R24" s="5"/>
    </row>
    <row r="25" spans="1:18" ht="12.75" customHeight="1" outlineLevel="1" x14ac:dyDescent="0.2">
      <c r="A25" s="1"/>
      <c r="B25" s="1"/>
      <c r="C25" s="4" t="s">
        <v>75</v>
      </c>
      <c r="D25" s="11">
        <v>0.98412698412698407</v>
      </c>
      <c r="E25" s="11">
        <v>1</v>
      </c>
      <c r="F25" s="11">
        <v>1</v>
      </c>
      <c r="G25" s="11">
        <v>1</v>
      </c>
      <c r="H25" s="11">
        <v>1</v>
      </c>
      <c r="I25" s="11">
        <v>1</v>
      </c>
      <c r="J25" s="11">
        <v>1</v>
      </c>
      <c r="K25" s="11">
        <v>1</v>
      </c>
      <c r="L25" s="11">
        <v>1</v>
      </c>
      <c r="M25" s="11">
        <v>1</v>
      </c>
      <c r="N25" s="11">
        <v>1</v>
      </c>
      <c r="O25" s="11">
        <v>1</v>
      </c>
      <c r="Q25" s="11">
        <v>0.99862637362637363</v>
      </c>
      <c r="R25" s="5"/>
    </row>
    <row r="26" spans="1:18" ht="12.75" customHeight="1" outlineLevel="1" x14ac:dyDescent="0.2">
      <c r="A26" s="1"/>
      <c r="B26" s="1"/>
      <c r="C26" s="4" t="s">
        <v>76</v>
      </c>
      <c r="D26" s="11">
        <v>1.5873015873015872E-2</v>
      </c>
      <c r="E26" s="11">
        <v>0</v>
      </c>
      <c r="F26" s="11">
        <v>0</v>
      </c>
      <c r="G26" s="11">
        <v>0</v>
      </c>
      <c r="H26" s="11">
        <v>0</v>
      </c>
      <c r="I26" s="11">
        <v>0</v>
      </c>
      <c r="J26" s="11">
        <v>0</v>
      </c>
      <c r="K26" s="11">
        <v>0</v>
      </c>
      <c r="L26" s="11">
        <v>0</v>
      </c>
      <c r="M26" s="11">
        <v>0</v>
      </c>
      <c r="N26" s="11">
        <v>0</v>
      </c>
      <c r="O26" s="11">
        <v>0</v>
      </c>
      <c r="Q26" s="11">
        <v>1.3736263736263737E-3</v>
      </c>
      <c r="R26" s="5"/>
    </row>
    <row r="27" spans="1:18" ht="12.75" customHeight="1" outlineLevel="1" x14ac:dyDescent="0.2">
      <c r="A27" s="1"/>
      <c r="B27" s="1"/>
      <c r="C27" s="4" t="s">
        <v>77</v>
      </c>
      <c r="D27" s="11">
        <v>1.5873015873015872E-2</v>
      </c>
      <c r="E27" s="11">
        <v>0</v>
      </c>
      <c r="F27" s="11">
        <v>0</v>
      </c>
      <c r="G27" s="11">
        <v>0</v>
      </c>
      <c r="H27" s="11">
        <v>0</v>
      </c>
      <c r="I27" s="11">
        <v>0</v>
      </c>
      <c r="J27" s="11">
        <v>0</v>
      </c>
      <c r="K27" s="11">
        <v>0</v>
      </c>
      <c r="L27" s="11">
        <v>0</v>
      </c>
      <c r="M27" s="11">
        <v>0</v>
      </c>
      <c r="N27" s="11">
        <v>0</v>
      </c>
      <c r="O27" s="11">
        <v>0</v>
      </c>
      <c r="Q27" s="11">
        <v>1.3736263736263737E-3</v>
      </c>
      <c r="R27" s="5"/>
    </row>
    <row r="29" spans="1:18" x14ac:dyDescent="0.2">
      <c r="A29" s="58" t="s">
        <v>90</v>
      </c>
      <c r="B29" s="58"/>
      <c r="C29" s="58"/>
    </row>
    <row r="30" spans="1:18" x14ac:dyDescent="0.2">
      <c r="A30" t="s">
        <v>113</v>
      </c>
    </row>
  </sheetData>
  <mergeCells count="6">
    <mergeCell ref="A29:C29"/>
    <mergeCell ref="A1:C1"/>
    <mergeCell ref="A3:C3"/>
    <mergeCell ref="A5:C5"/>
    <mergeCell ref="A6:C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45"/>
  <sheetViews>
    <sheetView showGridLines="0" zoomScale="85" zoomScaleNormal="85" workbookViewId="0">
      <pane ySplit="4" topLeftCell="A5" activePane="bottomLeft" state="frozen"/>
      <selection activeCell="C8" sqref="C8"/>
      <selection pane="bottomLeft" activeCell="T9" sqref="T9"/>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59" t="str">
        <f>Operación!A1</f>
        <v>ESTADÍSTICA POR EMPRESA / AIR CARRIER STATISTICS</v>
      </c>
      <c r="B1" s="59"/>
      <c r="C1" s="59"/>
      <c r="D1" s="59"/>
      <c r="E1" s="59"/>
      <c r="F1" s="59"/>
      <c r="G1" s="59"/>
      <c r="M1" s="12"/>
      <c r="S1" s="12">
        <v>2018</v>
      </c>
    </row>
    <row r="2" spans="1:22" x14ac:dyDescent="0.2">
      <c r="A2" s="62" t="str">
        <f>Operación!A2</f>
        <v>ÍNDICE DE OPERACIONES / OPERATION INDEX</v>
      </c>
      <c r="B2" s="62"/>
      <c r="C2" s="62"/>
      <c r="D2" s="62"/>
      <c r="E2" s="62"/>
      <c r="F2" s="62"/>
      <c r="G2" s="62"/>
    </row>
    <row r="3" spans="1:22" ht="15" x14ac:dyDescent="0.25">
      <c r="A3" s="60" t="str">
        <f>Operación!A3</f>
        <v>AEROPUERTO DE CIUDAD DEL CARMEN</v>
      </c>
      <c r="B3" s="60"/>
      <c r="C3" s="60"/>
      <c r="D3" s="60"/>
      <c r="E3" s="60"/>
      <c r="F3" s="60"/>
      <c r="G3" s="60"/>
    </row>
    <row r="5" spans="1:22" ht="38.25" x14ac:dyDescent="0.2">
      <c r="A5" s="40" t="s">
        <v>93</v>
      </c>
      <c r="B5" s="29" t="s">
        <v>78</v>
      </c>
      <c r="C5" s="29" t="s">
        <v>79</v>
      </c>
      <c r="D5" s="29" t="s">
        <v>80</v>
      </c>
      <c r="E5" s="29" t="s">
        <v>81</v>
      </c>
      <c r="F5" s="29" t="s">
        <v>82</v>
      </c>
      <c r="G5" s="29" t="s">
        <v>83</v>
      </c>
      <c r="H5" s="29" t="s">
        <v>84</v>
      </c>
      <c r="I5" s="29" t="s">
        <v>85</v>
      </c>
      <c r="J5" s="29" t="s">
        <v>86</v>
      </c>
      <c r="K5" s="29" t="s">
        <v>87</v>
      </c>
      <c r="L5" s="29" t="s">
        <v>88</v>
      </c>
      <c r="M5" s="29" t="s">
        <v>89</v>
      </c>
      <c r="T5" s="38" t="s">
        <v>4</v>
      </c>
      <c r="U5" s="37" t="s">
        <v>116</v>
      </c>
      <c r="V5" s="37" t="s">
        <v>95</v>
      </c>
    </row>
    <row r="6" spans="1:22" x14ac:dyDescent="0.2">
      <c r="A6" s="6" t="s">
        <v>3</v>
      </c>
      <c r="B6" s="36">
        <f>Operación!D8</f>
        <v>0.94003775043100879</v>
      </c>
      <c r="C6" s="36">
        <f>Operación!E8</f>
        <v>0.99578059071729952</v>
      </c>
      <c r="D6" s="36">
        <f>Operación!F8</f>
        <v>0.99625468164793995</v>
      </c>
      <c r="E6" s="36">
        <f>Operación!G8</f>
        <v>1</v>
      </c>
      <c r="F6" s="36">
        <f>Operación!H8</f>
        <v>1</v>
      </c>
      <c r="G6" s="36">
        <f>Operación!I8</f>
        <v>1</v>
      </c>
      <c r="H6" s="36">
        <f>Operación!J8</f>
        <v>1</v>
      </c>
      <c r="I6" s="36">
        <f>Operación!K8</f>
        <v>0.99290780141843971</v>
      </c>
      <c r="J6" s="36">
        <f>Operación!L8</f>
        <v>1</v>
      </c>
      <c r="K6" s="36">
        <f>Operación!M8</f>
        <v>1</v>
      </c>
      <c r="L6" s="36">
        <f>Operación!N8</f>
        <v>0.99694189602446492</v>
      </c>
      <c r="M6" s="36">
        <f>Operación!O8</f>
        <v>1</v>
      </c>
      <c r="N6" s="24"/>
      <c r="T6" s="13" t="str">
        <f>Operación!$B$13</f>
        <v>Interjet</v>
      </c>
      <c r="U6" s="36">
        <f>Operación!$Q$13</f>
        <v>0.98049194232400338</v>
      </c>
      <c r="V6" s="36">
        <f>Operación!$Q$15</f>
        <v>0.97879558948261236</v>
      </c>
    </row>
    <row r="7" spans="1:22" x14ac:dyDescent="0.2">
      <c r="T7" s="13" t="str">
        <f>Operación!$B$18</f>
        <v>Transportes 
Aéreos 
Regionales</v>
      </c>
      <c r="U7" s="36">
        <f>Operación!$Q$18</f>
        <v>0.99514091350826039</v>
      </c>
      <c r="V7" s="36">
        <f>Operación!$Q$20</f>
        <v>0.99319727891156462</v>
      </c>
    </row>
    <row r="8" spans="1:22" x14ac:dyDescent="0.2">
      <c r="T8" s="13" t="str">
        <f>Operación!$B$23</f>
        <v>Aeroméxico 
Connect</v>
      </c>
      <c r="U8" s="36">
        <f>Operación!$Q$23</f>
        <v>0.99862637362637363</v>
      </c>
      <c r="V8" s="36">
        <f>Operación!$Q$25</f>
        <v>0.99862637362637363</v>
      </c>
    </row>
    <row r="44" spans="1:13" ht="25.5" x14ac:dyDescent="0.2">
      <c r="A44" s="40" t="s">
        <v>94</v>
      </c>
      <c r="B44" s="29" t="s">
        <v>78</v>
      </c>
      <c r="C44" s="29" t="s">
        <v>79</v>
      </c>
      <c r="D44" s="29" t="s">
        <v>80</v>
      </c>
      <c r="E44" s="29" t="s">
        <v>81</v>
      </c>
      <c r="F44" s="29" t="s">
        <v>82</v>
      </c>
      <c r="G44" s="29" t="s">
        <v>83</v>
      </c>
      <c r="H44" s="29" t="s">
        <v>84</v>
      </c>
      <c r="I44" s="29" t="s">
        <v>85</v>
      </c>
      <c r="J44" s="29" t="s">
        <v>86</v>
      </c>
      <c r="K44" s="29" t="s">
        <v>87</v>
      </c>
      <c r="L44" s="29" t="s">
        <v>88</v>
      </c>
      <c r="M44" s="29" t="s">
        <v>89</v>
      </c>
    </row>
    <row r="45" spans="1:13" x14ac:dyDescent="0.2">
      <c r="A45" s="6" t="s">
        <v>3</v>
      </c>
      <c r="B45" s="36">
        <f>Operación!D10</f>
        <v>0.94003775043100879</v>
      </c>
      <c r="C45" s="36">
        <f>Operación!E10</f>
        <v>0.99578059071729952</v>
      </c>
      <c r="D45" s="36">
        <f>Operación!F10</f>
        <v>0.99625468164793995</v>
      </c>
      <c r="E45" s="36">
        <f>Operación!G10</f>
        <v>1</v>
      </c>
      <c r="F45" s="36">
        <f>Operación!H10</f>
        <v>1</v>
      </c>
      <c r="G45" s="36">
        <f>Operación!I10</f>
        <v>1</v>
      </c>
      <c r="H45" s="36">
        <f>Operación!J10</f>
        <v>1</v>
      </c>
      <c r="I45" s="36">
        <f>Operación!K10</f>
        <v>0.99290780141843971</v>
      </c>
      <c r="J45" s="36">
        <f>Operación!L10</f>
        <v>0.99224806201550386</v>
      </c>
      <c r="K45" s="39">
        <f>Operación!M10</f>
        <v>1</v>
      </c>
      <c r="L45" s="39">
        <f>Operación!N10</f>
        <v>0.99082568807339444</v>
      </c>
      <c r="M45" s="39">
        <f>Operación!O10</f>
        <v>1</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zoomScale="85" zoomScaleNormal="85" workbookViewId="0">
      <selection activeCell="R17" sqref="R17"/>
    </sheetView>
  </sheetViews>
  <sheetFormatPr baseColWidth="10" defaultRowHeight="15" x14ac:dyDescent="0.25"/>
  <cols>
    <col min="1" max="6" width="11.42578125" style="41"/>
    <col min="7" max="7" width="11.42578125" customWidth="1"/>
    <col min="8" max="8" width="37.85546875" bestFit="1" customWidth="1"/>
    <col min="9" max="9" width="13.5703125" bestFit="1" customWidth="1"/>
    <col min="10" max="20" width="9.7109375" style="41" customWidth="1"/>
    <col min="21" max="16384" width="11.42578125" style="41"/>
  </cols>
  <sheetData>
    <row r="3" spans="5:13" x14ac:dyDescent="0.25">
      <c r="H3" s="52" t="s">
        <v>96</v>
      </c>
      <c r="I3" s="53">
        <v>3630</v>
      </c>
    </row>
    <row r="4" spans="5:13" x14ac:dyDescent="0.25">
      <c r="H4" s="42" t="s">
        <v>97</v>
      </c>
      <c r="I4" s="43">
        <v>34</v>
      </c>
    </row>
    <row r="5" spans="5:13" x14ac:dyDescent="0.25">
      <c r="H5" s="44" t="s">
        <v>98</v>
      </c>
      <c r="I5" s="45">
        <v>30</v>
      </c>
    </row>
    <row r="6" spans="5:13" x14ac:dyDescent="0.25">
      <c r="H6" s="46" t="s">
        <v>126</v>
      </c>
      <c r="I6" s="47">
        <v>22</v>
      </c>
    </row>
    <row r="7" spans="5:13" x14ac:dyDescent="0.25">
      <c r="H7" s="46" t="s">
        <v>127</v>
      </c>
      <c r="I7" s="47">
        <v>5</v>
      </c>
    </row>
    <row r="8" spans="5:13" x14ac:dyDescent="0.25">
      <c r="H8" s="46" t="s">
        <v>99</v>
      </c>
      <c r="I8" s="47">
        <v>3</v>
      </c>
    </row>
    <row r="9" spans="5:13" x14ac:dyDescent="0.25">
      <c r="H9" s="48" t="s">
        <v>100</v>
      </c>
      <c r="I9" s="49">
        <v>4</v>
      </c>
    </row>
    <row r="10" spans="5:13" x14ac:dyDescent="0.25">
      <c r="H10" s="50" t="s">
        <v>101</v>
      </c>
      <c r="I10" s="51">
        <v>4</v>
      </c>
    </row>
    <row r="13" spans="5:13" ht="18.75" x14ac:dyDescent="0.3">
      <c r="E13" s="63" t="str">
        <f>"Porcentaje de operaciones Ene-Dic en el "&amp;PROPER(Operación!A3)</f>
        <v>Porcentaje de operaciones Ene-Dic en el Aeropuerto De Ciudad Del Carmen</v>
      </c>
      <c r="F13" s="63"/>
      <c r="G13" s="63"/>
      <c r="H13" s="63"/>
      <c r="I13" s="63"/>
      <c r="J13" s="63"/>
      <c r="K13" s="63"/>
      <c r="L13" s="63"/>
      <c r="M13" s="63"/>
    </row>
    <row r="14" spans="5:13" ht="18.75" x14ac:dyDescent="0.3">
      <c r="E14" s="63">
        <v>2018</v>
      </c>
      <c r="F14" s="63"/>
      <c r="G14" s="63"/>
      <c r="H14" s="63"/>
      <c r="I14" s="63"/>
      <c r="J14" s="63"/>
      <c r="K14" s="63"/>
      <c r="L14" s="63"/>
      <c r="M14" s="63"/>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D20" sqref="D20"/>
    </sheetView>
  </sheetViews>
  <sheetFormatPr baseColWidth="10" defaultRowHeight="15" x14ac:dyDescent="0.25"/>
  <cols>
    <col min="1" max="1" width="37.5703125" style="14" bestFit="1" customWidth="1"/>
    <col min="2" max="13" width="9.7109375" style="14" customWidth="1"/>
    <col min="14" max="16384" width="11.42578125" style="14"/>
  </cols>
  <sheetData>
    <row r="1" spans="1:13" x14ac:dyDescent="0.25">
      <c r="A1" s="54" t="s">
        <v>50</v>
      </c>
      <c r="B1" s="14" t="s">
        <v>51</v>
      </c>
    </row>
    <row r="2" spans="1:13" x14ac:dyDescent="0.25">
      <c r="A2" s="54" t="s">
        <v>4</v>
      </c>
      <c r="B2" s="14" t="s">
        <v>51</v>
      </c>
    </row>
    <row r="4" spans="1:13" ht="30" x14ac:dyDescent="0.25">
      <c r="A4" s="55" t="s">
        <v>52</v>
      </c>
      <c r="B4" s="15" t="s">
        <v>53</v>
      </c>
      <c r="C4" s="15" t="s">
        <v>54</v>
      </c>
      <c r="D4" s="15" t="s">
        <v>55</v>
      </c>
      <c r="E4" s="15" t="s">
        <v>56</v>
      </c>
      <c r="F4" s="15" t="s">
        <v>57</v>
      </c>
      <c r="G4" s="15" t="s">
        <v>58</v>
      </c>
      <c r="H4" s="15" t="s">
        <v>59</v>
      </c>
      <c r="I4" s="15" t="s">
        <v>110</v>
      </c>
      <c r="J4" s="15" t="s">
        <v>60</v>
      </c>
      <c r="K4" s="15" t="s">
        <v>61</v>
      </c>
      <c r="L4" s="15" t="s">
        <v>62</v>
      </c>
      <c r="M4" s="15" t="s">
        <v>111</v>
      </c>
    </row>
    <row r="5" spans="1:13" x14ac:dyDescent="0.25">
      <c r="A5" s="18" t="s">
        <v>63</v>
      </c>
      <c r="B5" s="19">
        <v>25</v>
      </c>
      <c r="C5" s="19">
        <v>1</v>
      </c>
      <c r="D5" s="19">
        <v>1</v>
      </c>
      <c r="E5" s="19">
        <v>0</v>
      </c>
      <c r="F5" s="19">
        <v>0</v>
      </c>
      <c r="G5" s="19">
        <v>0</v>
      </c>
      <c r="H5" s="19">
        <v>0</v>
      </c>
      <c r="I5" s="19">
        <v>2</v>
      </c>
      <c r="J5" s="19">
        <v>0</v>
      </c>
      <c r="K5" s="19">
        <v>0</v>
      </c>
      <c r="L5" s="19">
        <v>1</v>
      </c>
      <c r="M5" s="19">
        <v>0</v>
      </c>
    </row>
    <row r="6" spans="1:13" x14ac:dyDescent="0.25">
      <c r="A6" s="20" t="s">
        <v>67</v>
      </c>
      <c r="B6" s="19">
        <v>0</v>
      </c>
      <c r="C6" s="19">
        <v>0</v>
      </c>
      <c r="D6" s="19">
        <v>0</v>
      </c>
      <c r="E6" s="19">
        <v>0</v>
      </c>
      <c r="F6" s="19">
        <v>0</v>
      </c>
      <c r="G6" s="19">
        <v>0</v>
      </c>
      <c r="H6" s="19">
        <v>0</v>
      </c>
      <c r="I6" s="19">
        <v>0</v>
      </c>
      <c r="J6" s="19">
        <v>0</v>
      </c>
      <c r="K6" s="19">
        <v>0</v>
      </c>
      <c r="L6" s="19">
        <v>0</v>
      </c>
      <c r="M6" s="19">
        <v>0</v>
      </c>
    </row>
    <row r="7" spans="1:13" x14ac:dyDescent="0.25">
      <c r="A7" s="20" t="s">
        <v>66</v>
      </c>
      <c r="B7" s="19">
        <v>22</v>
      </c>
      <c r="C7" s="19">
        <v>0</v>
      </c>
      <c r="D7" s="19">
        <v>0</v>
      </c>
      <c r="E7" s="19">
        <v>0</v>
      </c>
      <c r="F7" s="19">
        <v>0</v>
      </c>
      <c r="G7" s="19">
        <v>0</v>
      </c>
      <c r="H7" s="19">
        <v>0</v>
      </c>
      <c r="I7" s="19">
        <v>0</v>
      </c>
      <c r="J7" s="19">
        <v>0</v>
      </c>
      <c r="K7" s="19">
        <v>0</v>
      </c>
      <c r="L7" s="19">
        <v>0</v>
      </c>
      <c r="M7" s="19">
        <v>0</v>
      </c>
    </row>
    <row r="8" spans="1:13" x14ac:dyDescent="0.25">
      <c r="A8" s="20" t="s">
        <v>117</v>
      </c>
      <c r="B8" s="19">
        <v>0</v>
      </c>
      <c r="C8" s="19">
        <v>0</v>
      </c>
      <c r="D8" s="19">
        <v>0</v>
      </c>
      <c r="E8" s="19">
        <v>0</v>
      </c>
      <c r="F8" s="19">
        <v>0</v>
      </c>
      <c r="G8" s="19">
        <v>0</v>
      </c>
      <c r="H8" s="19">
        <v>0</v>
      </c>
      <c r="I8" s="19">
        <v>0</v>
      </c>
      <c r="J8" s="19">
        <v>0</v>
      </c>
      <c r="K8" s="19">
        <v>0</v>
      </c>
      <c r="L8" s="19">
        <v>0</v>
      </c>
      <c r="M8" s="19">
        <v>0</v>
      </c>
    </row>
    <row r="9" spans="1:13" x14ac:dyDescent="0.25">
      <c r="A9" s="20" t="s">
        <v>105</v>
      </c>
      <c r="B9" s="19">
        <v>0</v>
      </c>
      <c r="C9" s="19">
        <v>0</v>
      </c>
      <c r="D9" s="19">
        <v>0</v>
      </c>
      <c r="E9" s="19">
        <v>0</v>
      </c>
      <c r="F9" s="19">
        <v>0</v>
      </c>
      <c r="G9" s="19">
        <v>0</v>
      </c>
      <c r="H9" s="19">
        <v>0</v>
      </c>
      <c r="I9" s="19">
        <v>0</v>
      </c>
      <c r="J9" s="19">
        <v>0</v>
      </c>
      <c r="K9" s="19">
        <v>0</v>
      </c>
      <c r="L9" s="19">
        <v>0</v>
      </c>
      <c r="M9" s="19">
        <v>0</v>
      </c>
    </row>
    <row r="10" spans="1:13" x14ac:dyDescent="0.25">
      <c r="A10" s="20" t="s">
        <v>68</v>
      </c>
      <c r="B10" s="19">
        <v>0</v>
      </c>
      <c r="C10" s="19">
        <v>0</v>
      </c>
      <c r="D10" s="19">
        <v>0</v>
      </c>
      <c r="E10" s="19">
        <v>0</v>
      </c>
      <c r="F10" s="19">
        <v>0</v>
      </c>
      <c r="G10" s="19">
        <v>0</v>
      </c>
      <c r="H10" s="19">
        <v>0</v>
      </c>
      <c r="I10" s="19">
        <v>0</v>
      </c>
      <c r="J10" s="19">
        <v>0</v>
      </c>
      <c r="K10" s="19">
        <v>0</v>
      </c>
      <c r="L10" s="19">
        <v>0</v>
      </c>
      <c r="M10" s="19">
        <v>0</v>
      </c>
    </row>
    <row r="11" spans="1:13" x14ac:dyDescent="0.25">
      <c r="A11" s="20" t="s">
        <v>106</v>
      </c>
      <c r="B11" s="19">
        <v>0</v>
      </c>
      <c r="C11" s="19">
        <v>0</v>
      </c>
      <c r="D11" s="19">
        <v>0</v>
      </c>
      <c r="E11" s="19">
        <v>0</v>
      </c>
      <c r="F11" s="19">
        <v>0</v>
      </c>
      <c r="G11" s="19">
        <v>0</v>
      </c>
      <c r="H11" s="19">
        <v>0</v>
      </c>
      <c r="I11" s="19">
        <v>0</v>
      </c>
      <c r="J11" s="19">
        <v>0</v>
      </c>
      <c r="K11" s="19">
        <v>0</v>
      </c>
      <c r="L11" s="19">
        <v>0</v>
      </c>
      <c r="M11" s="19">
        <v>0</v>
      </c>
    </row>
    <row r="12" spans="1:13" x14ac:dyDescent="0.25">
      <c r="A12" s="20" t="s">
        <v>65</v>
      </c>
      <c r="B12" s="19">
        <v>3</v>
      </c>
      <c r="C12" s="19">
        <v>0</v>
      </c>
      <c r="D12" s="19">
        <v>0</v>
      </c>
      <c r="E12" s="19">
        <v>0</v>
      </c>
      <c r="F12" s="19">
        <v>0</v>
      </c>
      <c r="G12" s="19">
        <v>0</v>
      </c>
      <c r="H12" s="19">
        <v>0</v>
      </c>
      <c r="I12" s="19">
        <v>0</v>
      </c>
      <c r="J12" s="19">
        <v>0</v>
      </c>
      <c r="K12" s="19">
        <v>0</v>
      </c>
      <c r="L12" s="19">
        <v>0</v>
      </c>
      <c r="M12" s="19">
        <v>0</v>
      </c>
    </row>
    <row r="13" spans="1:13" x14ac:dyDescent="0.25">
      <c r="A13" s="20" t="s">
        <v>108</v>
      </c>
      <c r="B13" s="19">
        <v>0</v>
      </c>
      <c r="C13" s="19">
        <v>0</v>
      </c>
      <c r="D13" s="19">
        <v>0</v>
      </c>
      <c r="E13" s="19">
        <v>0</v>
      </c>
      <c r="F13" s="19">
        <v>0</v>
      </c>
      <c r="G13" s="19">
        <v>0</v>
      </c>
      <c r="H13" s="19">
        <v>0</v>
      </c>
      <c r="I13" s="19">
        <v>0</v>
      </c>
      <c r="J13" s="19">
        <v>0</v>
      </c>
      <c r="K13" s="19">
        <v>0</v>
      </c>
      <c r="L13" s="19">
        <v>0</v>
      </c>
      <c r="M13" s="19">
        <v>0</v>
      </c>
    </row>
    <row r="14" spans="1:13" x14ac:dyDescent="0.25">
      <c r="A14" s="20" t="s">
        <v>103</v>
      </c>
      <c r="B14" s="19">
        <v>0</v>
      </c>
      <c r="C14" s="19">
        <v>0</v>
      </c>
      <c r="D14" s="19">
        <v>0</v>
      </c>
      <c r="E14" s="19">
        <v>0</v>
      </c>
      <c r="F14" s="19">
        <v>0</v>
      </c>
      <c r="G14" s="19">
        <v>0</v>
      </c>
      <c r="H14" s="19">
        <v>0</v>
      </c>
      <c r="I14" s="19">
        <v>0</v>
      </c>
      <c r="J14" s="19">
        <v>0</v>
      </c>
      <c r="K14" s="19">
        <v>0</v>
      </c>
      <c r="L14" s="19">
        <v>0</v>
      </c>
      <c r="M14" s="19">
        <v>0</v>
      </c>
    </row>
    <row r="15" spans="1:13" x14ac:dyDescent="0.25">
      <c r="A15" s="20" t="s">
        <v>64</v>
      </c>
      <c r="B15" s="19">
        <v>0</v>
      </c>
      <c r="C15" s="19">
        <v>1</v>
      </c>
      <c r="D15" s="19">
        <v>1</v>
      </c>
      <c r="E15" s="19">
        <v>0</v>
      </c>
      <c r="F15" s="19">
        <v>0</v>
      </c>
      <c r="G15" s="19">
        <v>0</v>
      </c>
      <c r="H15" s="19">
        <v>0</v>
      </c>
      <c r="I15" s="19">
        <v>2</v>
      </c>
      <c r="J15" s="19">
        <v>0</v>
      </c>
      <c r="K15" s="19">
        <v>0</v>
      </c>
      <c r="L15" s="19">
        <v>1</v>
      </c>
      <c r="M15" s="19">
        <v>0</v>
      </c>
    </row>
    <row r="16" spans="1:13" x14ac:dyDescent="0.25">
      <c r="A16" s="21" t="s">
        <v>47</v>
      </c>
      <c r="B16" s="22">
        <v>0</v>
      </c>
      <c r="C16" s="22">
        <v>0</v>
      </c>
      <c r="D16" s="22">
        <v>0</v>
      </c>
      <c r="E16" s="22">
        <v>0</v>
      </c>
      <c r="F16" s="22">
        <v>0</v>
      </c>
      <c r="G16" s="22">
        <v>0</v>
      </c>
      <c r="H16" s="22">
        <v>0</v>
      </c>
      <c r="I16" s="22">
        <v>0</v>
      </c>
      <c r="J16" s="22">
        <v>2</v>
      </c>
      <c r="K16" s="22">
        <v>0</v>
      </c>
      <c r="L16" s="22">
        <v>2</v>
      </c>
      <c r="M16" s="22">
        <v>0</v>
      </c>
    </row>
    <row r="17" spans="1:13" x14ac:dyDescent="0.25">
      <c r="A17" s="23" t="s">
        <v>49</v>
      </c>
      <c r="B17" s="22">
        <v>0</v>
      </c>
      <c r="C17" s="22">
        <v>0</v>
      </c>
      <c r="D17" s="22">
        <v>0</v>
      </c>
      <c r="E17" s="22">
        <v>0</v>
      </c>
      <c r="F17" s="22">
        <v>0</v>
      </c>
      <c r="G17" s="22">
        <v>0</v>
      </c>
      <c r="H17" s="22">
        <v>0</v>
      </c>
      <c r="I17" s="22">
        <v>0</v>
      </c>
      <c r="J17" s="22">
        <v>2</v>
      </c>
      <c r="K17" s="22">
        <v>0</v>
      </c>
      <c r="L17" s="22">
        <v>2</v>
      </c>
      <c r="M17" s="22">
        <v>0</v>
      </c>
    </row>
    <row r="18" spans="1:13" x14ac:dyDescent="0.25">
      <c r="A18" s="23" t="s">
        <v>107</v>
      </c>
      <c r="B18" s="22">
        <v>0</v>
      </c>
      <c r="C18" s="22">
        <v>0</v>
      </c>
      <c r="D18" s="22">
        <v>0</v>
      </c>
      <c r="E18" s="22">
        <v>0</v>
      </c>
      <c r="F18" s="22">
        <v>0</v>
      </c>
      <c r="G18" s="22">
        <v>0</v>
      </c>
      <c r="H18" s="22">
        <v>0</v>
      </c>
      <c r="I18" s="22">
        <v>0</v>
      </c>
      <c r="J18" s="22">
        <v>0</v>
      </c>
      <c r="K18" s="22">
        <v>0</v>
      </c>
      <c r="L18" s="22">
        <v>0</v>
      </c>
      <c r="M18" s="22">
        <v>0</v>
      </c>
    </row>
    <row r="19" spans="1:13" x14ac:dyDescent="0.25">
      <c r="A19" s="23" t="s">
        <v>118</v>
      </c>
      <c r="B19" s="22">
        <v>0</v>
      </c>
      <c r="C19" s="22">
        <v>0</v>
      </c>
      <c r="D19" s="22">
        <v>0</v>
      </c>
      <c r="E19" s="22">
        <v>0</v>
      </c>
      <c r="F19" s="22">
        <v>0</v>
      </c>
      <c r="G19" s="22">
        <v>0</v>
      </c>
      <c r="H19" s="22">
        <v>0</v>
      </c>
      <c r="I19" s="22">
        <v>0</v>
      </c>
      <c r="J19" s="22">
        <v>0</v>
      </c>
      <c r="K19" s="22">
        <v>0</v>
      </c>
      <c r="L19" s="22">
        <v>0</v>
      </c>
      <c r="M19" s="22">
        <v>0</v>
      </c>
    </row>
    <row r="20" spans="1:13" x14ac:dyDescent="0.25">
      <c r="A20" s="23" t="s">
        <v>70</v>
      </c>
      <c r="B20" s="22">
        <v>0</v>
      </c>
      <c r="C20" s="22">
        <v>0</v>
      </c>
      <c r="D20" s="22">
        <v>0</v>
      </c>
      <c r="E20" s="22">
        <v>0</v>
      </c>
      <c r="F20" s="22">
        <v>0</v>
      </c>
      <c r="G20" s="22">
        <v>0</v>
      </c>
      <c r="H20" s="22">
        <v>0</v>
      </c>
      <c r="I20" s="22">
        <v>0</v>
      </c>
      <c r="J20" s="22">
        <v>0</v>
      </c>
      <c r="K20" s="22">
        <v>0</v>
      </c>
      <c r="L20" s="22">
        <v>0</v>
      </c>
      <c r="M20" s="22">
        <v>0</v>
      </c>
    </row>
    <row r="21" spans="1:13" x14ac:dyDescent="0.25">
      <c r="A21" s="23" t="s">
        <v>71</v>
      </c>
      <c r="B21" s="22">
        <v>0</v>
      </c>
      <c r="C21" s="22">
        <v>0</v>
      </c>
      <c r="D21" s="22">
        <v>0</v>
      </c>
      <c r="E21" s="22">
        <v>0</v>
      </c>
      <c r="F21" s="22">
        <v>0</v>
      </c>
      <c r="G21" s="22">
        <v>0</v>
      </c>
      <c r="H21" s="22">
        <v>0</v>
      </c>
      <c r="I21" s="22">
        <v>0</v>
      </c>
      <c r="J21" s="22">
        <v>0</v>
      </c>
      <c r="K21" s="22">
        <v>0</v>
      </c>
      <c r="L21" s="22">
        <v>0</v>
      </c>
      <c r="M21" s="22">
        <v>0</v>
      </c>
    </row>
    <row r="22" spans="1:13" x14ac:dyDescent="0.25">
      <c r="A22" s="23" t="s">
        <v>48</v>
      </c>
      <c r="B22" s="22">
        <v>0</v>
      </c>
      <c r="C22" s="22">
        <v>0</v>
      </c>
      <c r="D22" s="22">
        <v>0</v>
      </c>
      <c r="E22" s="22">
        <v>0</v>
      </c>
      <c r="F22" s="22">
        <v>0</v>
      </c>
      <c r="G22" s="22">
        <v>0</v>
      </c>
      <c r="H22" s="22">
        <v>0</v>
      </c>
      <c r="I22" s="22">
        <v>0</v>
      </c>
      <c r="J22" s="22">
        <v>0</v>
      </c>
      <c r="K22" s="22">
        <v>0</v>
      </c>
      <c r="L22" s="22">
        <v>0</v>
      </c>
      <c r="M22" s="22">
        <v>0</v>
      </c>
    </row>
    <row r="23" spans="1:13" x14ac:dyDescent="0.25">
      <c r="A23" s="23" t="s">
        <v>109</v>
      </c>
      <c r="B23" s="22">
        <v>0</v>
      </c>
      <c r="C23" s="22">
        <v>0</v>
      </c>
      <c r="D23" s="22">
        <v>0</v>
      </c>
      <c r="E23" s="22">
        <v>0</v>
      </c>
      <c r="F23" s="22">
        <v>0</v>
      </c>
      <c r="G23" s="22">
        <v>0</v>
      </c>
      <c r="H23" s="22">
        <v>0</v>
      </c>
      <c r="I23" s="22">
        <v>0</v>
      </c>
      <c r="J23" s="22">
        <v>0</v>
      </c>
      <c r="K23" s="22">
        <v>0</v>
      </c>
      <c r="L23" s="22">
        <v>0</v>
      </c>
      <c r="M23" s="22">
        <v>0</v>
      </c>
    </row>
    <row r="24" spans="1:13" x14ac:dyDescent="0.25">
      <c r="A24" s="23" t="s">
        <v>104</v>
      </c>
      <c r="B24" s="22">
        <v>0</v>
      </c>
      <c r="C24" s="22">
        <v>0</v>
      </c>
      <c r="D24" s="22">
        <v>0</v>
      </c>
      <c r="E24" s="22">
        <v>0</v>
      </c>
      <c r="F24" s="22">
        <v>0</v>
      </c>
      <c r="G24" s="22">
        <v>0</v>
      </c>
      <c r="H24" s="22">
        <v>0</v>
      </c>
      <c r="I24" s="22">
        <v>0</v>
      </c>
      <c r="J24" s="22">
        <v>0</v>
      </c>
      <c r="K24" s="22">
        <v>0</v>
      </c>
      <c r="L24" s="22">
        <v>0</v>
      </c>
      <c r="M24" s="22">
        <v>0</v>
      </c>
    </row>
    <row r="25" spans="1:13" x14ac:dyDescent="0.25">
      <c r="A25" s="23" t="s">
        <v>102</v>
      </c>
      <c r="B25" s="22">
        <v>0</v>
      </c>
      <c r="C25" s="22">
        <v>0</v>
      </c>
      <c r="D25" s="22">
        <v>0</v>
      </c>
      <c r="E25" s="22">
        <v>0</v>
      </c>
      <c r="F25" s="22">
        <v>0</v>
      </c>
      <c r="G25" s="22">
        <v>0</v>
      </c>
      <c r="H25" s="22">
        <v>0</v>
      </c>
      <c r="I25" s="22">
        <v>0</v>
      </c>
      <c r="J25" s="22">
        <v>0</v>
      </c>
      <c r="K25" s="22">
        <v>0</v>
      </c>
      <c r="L25" s="22">
        <v>0</v>
      </c>
      <c r="M25" s="22">
        <v>0</v>
      </c>
    </row>
    <row r="26" spans="1:13" x14ac:dyDescent="0.25">
      <c r="A26" s="23" t="s">
        <v>69</v>
      </c>
      <c r="B26" s="22">
        <v>0</v>
      </c>
      <c r="C26" s="22">
        <v>0</v>
      </c>
      <c r="D26" s="22">
        <v>0</v>
      </c>
      <c r="E26" s="22">
        <v>0</v>
      </c>
      <c r="F26" s="22">
        <v>0</v>
      </c>
      <c r="G26" s="22">
        <v>0</v>
      </c>
      <c r="H26" s="22">
        <v>0</v>
      </c>
      <c r="I26" s="22">
        <v>0</v>
      </c>
      <c r="J26" s="22">
        <v>0</v>
      </c>
      <c r="K26" s="22">
        <v>0</v>
      </c>
      <c r="L26" s="22">
        <v>0</v>
      </c>
      <c r="M26" s="22">
        <v>0</v>
      </c>
    </row>
    <row r="27" spans="1:13" x14ac:dyDescent="0.25">
      <c r="A27" s="16" t="s">
        <v>72</v>
      </c>
      <c r="B27" s="17">
        <v>25</v>
      </c>
      <c r="C27" s="17">
        <v>1</v>
      </c>
      <c r="D27" s="17">
        <v>1</v>
      </c>
      <c r="E27" s="17">
        <v>0</v>
      </c>
      <c r="F27" s="17">
        <v>0</v>
      </c>
      <c r="G27" s="17">
        <v>0</v>
      </c>
      <c r="H27" s="17">
        <v>0</v>
      </c>
      <c r="I27" s="17">
        <v>2</v>
      </c>
      <c r="J27" s="17">
        <v>2</v>
      </c>
      <c r="K27" s="17">
        <v>0</v>
      </c>
      <c r="L27" s="17">
        <v>3</v>
      </c>
      <c r="M27" s="17">
        <v>0</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7" customFormat="1" x14ac:dyDescent="0.2">
      <c r="A1" s="34" t="s">
        <v>29</v>
      </c>
      <c r="B1" s="34" t="s">
        <v>112</v>
      </c>
    </row>
    <row r="2" spans="1:2" s="7" customFormat="1" ht="37.5" customHeight="1" x14ac:dyDescent="0.2">
      <c r="A2" s="35" t="s">
        <v>6</v>
      </c>
      <c r="B2" s="35" t="s">
        <v>24</v>
      </c>
    </row>
    <row r="3" spans="1:2" s="7" customFormat="1" x14ac:dyDescent="0.2">
      <c r="A3" s="33" t="s">
        <v>30</v>
      </c>
      <c r="B3" s="33" t="s">
        <v>31</v>
      </c>
    </row>
    <row r="4" spans="1:2" s="7" customFormat="1" x14ac:dyDescent="0.2">
      <c r="A4" s="35" t="s">
        <v>7</v>
      </c>
      <c r="B4" s="35" t="s">
        <v>32</v>
      </c>
    </row>
    <row r="5" spans="1:2" s="7" customFormat="1" ht="38.25" x14ac:dyDescent="0.2">
      <c r="A5" s="33" t="s">
        <v>8</v>
      </c>
      <c r="B5" s="33" t="s">
        <v>28</v>
      </c>
    </row>
    <row r="6" spans="1:2" s="7" customFormat="1" x14ac:dyDescent="0.2">
      <c r="A6" s="35" t="s">
        <v>9</v>
      </c>
      <c r="B6" s="35" t="s">
        <v>33</v>
      </c>
    </row>
    <row r="7" spans="1:2" s="7" customFormat="1" ht="25.5" x14ac:dyDescent="0.2">
      <c r="A7" s="33" t="s">
        <v>10</v>
      </c>
      <c r="B7" s="33" t="s">
        <v>34</v>
      </c>
    </row>
    <row r="8" spans="1:2" s="7" customFormat="1" x14ac:dyDescent="0.2">
      <c r="A8" s="35" t="s">
        <v>11</v>
      </c>
      <c r="B8" s="35" t="s">
        <v>35</v>
      </c>
    </row>
    <row r="9" spans="1:2" s="7" customFormat="1" x14ac:dyDescent="0.2">
      <c r="A9" s="33" t="s">
        <v>12</v>
      </c>
      <c r="B9" s="33" t="s">
        <v>36</v>
      </c>
    </row>
    <row r="10" spans="1:2" s="7" customFormat="1" ht="25.5" x14ac:dyDescent="0.2">
      <c r="A10" s="35" t="s">
        <v>14</v>
      </c>
      <c r="B10" s="35" t="s">
        <v>37</v>
      </c>
    </row>
    <row r="11" spans="1:2" s="7" customFormat="1" ht="25.5" x14ac:dyDescent="0.2">
      <c r="A11" s="33" t="s">
        <v>13</v>
      </c>
      <c r="B11" s="33" t="s">
        <v>38</v>
      </c>
    </row>
    <row r="12" spans="1:2" s="7" customFormat="1" ht="38.25" x14ac:dyDescent="0.2">
      <c r="A12" s="35" t="s">
        <v>15</v>
      </c>
      <c r="B12" s="35" t="s">
        <v>39</v>
      </c>
    </row>
    <row r="13" spans="1:2" s="7" customFormat="1" ht="25.5" x14ac:dyDescent="0.2">
      <c r="A13" s="33" t="s">
        <v>16</v>
      </c>
      <c r="B13" s="33" t="s">
        <v>25</v>
      </c>
    </row>
    <row r="14" spans="1:2" s="7" customFormat="1" ht="25.5" x14ac:dyDescent="0.2">
      <c r="A14" s="35" t="s">
        <v>17</v>
      </c>
      <c r="B14" s="35" t="s">
        <v>40</v>
      </c>
    </row>
    <row r="15" spans="1:2" s="7" customFormat="1" ht="25.5" x14ac:dyDescent="0.2">
      <c r="A15" s="33" t="s">
        <v>18</v>
      </c>
      <c r="B15" s="33" t="s">
        <v>26</v>
      </c>
    </row>
    <row r="16" spans="1:2" s="7" customFormat="1" x14ac:dyDescent="0.2">
      <c r="A16" s="35" t="s">
        <v>19</v>
      </c>
      <c r="B16" s="35" t="s">
        <v>27</v>
      </c>
    </row>
    <row r="17" spans="1:2" s="7" customFormat="1" ht="51" x14ac:dyDescent="0.2">
      <c r="A17" s="33" t="s">
        <v>20</v>
      </c>
      <c r="B17" s="33" t="s">
        <v>41</v>
      </c>
    </row>
    <row r="18" spans="1:2" s="7" customFormat="1" x14ac:dyDescent="0.2">
      <c r="A18" s="35" t="s">
        <v>42</v>
      </c>
      <c r="B18" s="35" t="s">
        <v>43</v>
      </c>
    </row>
    <row r="19" spans="1:2" s="7" customFormat="1" x14ac:dyDescent="0.2">
      <c r="A19" s="33" t="s">
        <v>21</v>
      </c>
      <c r="B19" s="33" t="s">
        <v>44</v>
      </c>
    </row>
    <row r="20" spans="1:2" s="7" customFormat="1" ht="51" x14ac:dyDescent="0.2">
      <c r="A20" s="35" t="s">
        <v>22</v>
      </c>
      <c r="B20" s="35" t="s">
        <v>45</v>
      </c>
    </row>
    <row r="21" spans="1:2" s="7" customFormat="1" x14ac:dyDescent="0.2">
      <c r="A21" s="33" t="s">
        <v>23</v>
      </c>
      <c r="B21" s="33" t="s">
        <v>46</v>
      </c>
    </row>
    <row r="22" spans="1:2" s="7" customFormat="1" x14ac:dyDescent="0.2">
      <c r="A22"/>
      <c r="B22"/>
    </row>
    <row r="23" spans="1:2" s="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2019-03-13T01:16:34Z</dcterms:modified>
</cp:coreProperties>
</file>