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F3CD7D76-4E0D-4CDB-8FFD-40184E6447C4}"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8"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2" i="23" l="1"/>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9" i="23"/>
  <c r="O9" i="23"/>
  <c r="N9" i="23"/>
  <c r="M9" i="23"/>
  <c r="L9" i="23"/>
  <c r="K9" i="23"/>
  <c r="J9" i="23"/>
  <c r="I9" i="23"/>
  <c r="H9" i="23"/>
  <c r="G9" i="23"/>
  <c r="F9" i="23"/>
  <c r="E9" i="23"/>
  <c r="D9" i="23"/>
  <c r="E13" i="30" l="1"/>
  <c r="T6" i="29"/>
  <c r="U6" i="29"/>
  <c r="V6" i="29"/>
  <c r="T7" i="29"/>
  <c r="U7" i="29"/>
  <c r="V7"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<sst xmlns="http://schemas.openxmlformats.org/spreadsheetml/2006/main" count="162" uniqueCount="125">
  <si>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</si>
  <si>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</si>
  <si>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</si>
  <si>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</si>
  <si>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</si>
  <si>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</si>
  <si>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</si>
  <si>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</si>
  <si>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</si>
  <si>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</si>
  <si>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</si>
  <si>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</si>
  <si>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</si>
  <si>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</si>
  <si>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</si>
  <si>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</si>
  <si>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</si>
  <si>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</si>
  <si>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</si>
  <si>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</si>
  <si>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</si>
  <si>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</si>
  <si>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</si>
  <si>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</si>
  <si>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</si>
  <si>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</si>
  <si>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</si>
  <si>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</si>
  <si>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</si>
  <si>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</si>
  <si>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</si>
  <si>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</si>
  <si>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</si>
  <si>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</si>
  <si>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</si>
  <si>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</si>
  <si>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</si>
  <si>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</si>
  <si>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</si>
  <si>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</si>
  <si>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</si>
  <si>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</si>
  <si>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</si>
  <si>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</si>
  <si>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</si>
  <si>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</si>
  <si>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</si>
  <si>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</si>
  <si>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</si>
  <si>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</si>
  <si>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</si>
  <si>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</si>
  <si>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</si>
  <si>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</si>
  <si>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</si>
  <si>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</si>
  <si>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</si>
  <si>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</si>
  <si>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</si>
  <si>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</si>
  <si>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</si>
  <si>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</si>
  <si>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</si>
  <si>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</si>
  <si>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</si>
  <si>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</si>
  <si>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</si>
  <si>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</si>
  <si>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</si>
  <si>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</si>
  <si>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</si>
  <si>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</si>
  <si>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</si>
  <si>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</si>
  <si>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</si>
  <si>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</si>
  <si>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</si>
  <si>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</si>
  <si>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</si>
  <si>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</si>
  <si>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</si>
  <si>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</si>
  <si>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</si>
  <si>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</si>
  <si>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</si>
  <si>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</si>
  <si>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</si>
  <si>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</si>
  <si>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</si>
  <si>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</si>
  <si>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</si>
  <si>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</si>
  <si>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</si>
  <si>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</si>
  <si>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</si>
  <si>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</si>
  <si>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</si>
  <si>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</si>
  <si>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</si>
  <si>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</si>
  <si>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</si>
  <si>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</si>
  <si>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</si>
  <si>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</si>
  <si>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</si>
  <si>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</si>
  <si>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</si>
  <si>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</si>
  <si>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</si>
  <si>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</si>
  <si>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</si>
  <si>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</si>
  <si>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</si>
  <si>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</si>
  <si>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</si>
  <si>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</si>
  <si>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</si>
  <si>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</si>
  <si>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AEROPUERTO DE CAMPECHE</t>
  </si>
  <si>
    <t>AIJ</t>
  </si>
  <si>
    <t>Interjet</t>
  </si>
  <si>
    <t>SLI</t>
  </si>
  <si>
    <t>Aeroméxico 
Connect</t>
  </si>
  <si>
    <t xml:space="preserve">   Operaciones Aerolinea*</t>
  </si>
  <si>
    <t xml:space="preserve">   Tripulaciones*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</si>
</sst>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0.984375</c:v>
                </c:pt>
                <c:pt idx="1">
                  <c:v>1</c:v>
                </c:pt>
                <c:pt idx="2">
                  <c:v>1</c:v>
                </c:pt>
                <c:pt idx="3">
                  <c:v>1</c:v>
                </c:pt>
                <c:pt idx="4">
                  <c:v>0.99206349206349209</c:v>
                </c:pt>
                <c:pt idx="5">
                  <c:v>1</c:v>
                </c:pt>
                <c:pt idx="6">
                  <c:v>1</c:v>
                </c:pt>
                <c:pt idx="7">
                  <c:v>1</c:v>
                </c:pt>
                <c:pt idx="8">
                  <c:v>1</c:v>
                </c:pt>
                <c:pt idx="9">
                  <c:v>1</c:v>
                </c:pt>
                <c:pt idx="10">
                  <c:v>0.9910714285714286</c:v>
                </c:pt>
                <c:pt idx="11">
                  <c:v>1</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General</c:formatCode>
                <c:ptCount val="12"/>
              </c:numCache>
            </c:numRef>
          </c:val>
          <c:smooth val="0"/>
          <c:extLst>
            <c:ext xmlns:c16="http://schemas.microsoft.com/office/drawing/2014/chart" uri="{C3380CC4-5D6E-409C-BE32-E72D297353CC}">
              <c16:uniqueId val="{00000001-8D70-4C66-9571-F52AC3F9D818}"/>
            </c:ext>
          </c:extLst>
        </c:ser>
        <c:ser>
          <c:idx val="2"/>
          <c:order val="2"/>
          <c:tx>
            <c:strRef>
              <c:f>Gráficos!$A$8</c:f>
              <c:strCache>
                <c:ptCount val="1"/>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General</c:formatCode>
                <c:ptCount val="12"/>
              </c:numCache>
            </c:numRef>
          </c:val>
          <c:smooth val="0"/>
          <c:extLst>
            <c:ext xmlns:c16="http://schemas.microsoft.com/office/drawing/2014/chart" uri="{C3380CC4-5D6E-409C-BE32-E72D297353CC}">
              <c16:uniqueId val="{00000002-8D70-4C66-9571-F52AC3F9D818}"/>
            </c:ext>
          </c:extLst>
        </c:ser>
        <c:ser>
          <c:idx val="3"/>
          <c:order val="3"/>
          <c:tx>
            <c:strRef>
              <c:f>Gráficos!$A$9</c:f>
              <c:strCache>
                <c:ptCount val="1"/>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General</c:formatCode>
                <c:ptCount val="12"/>
              </c:numCache>
            </c:numRef>
          </c:val>
          <c:smooth val="0"/>
          <c:extLst>
            <c:ext xmlns:c16="http://schemas.microsoft.com/office/drawing/2014/chart" uri="{C3380CC4-5D6E-409C-BE32-E72D297353CC}">
              <c16:uniqueId val="{00000003-8D70-4C66-9571-F52AC3F9D818}"/>
            </c:ext>
          </c:extLst>
        </c:ser>
        <c:ser>
          <c:idx val="4"/>
          <c:order val="4"/>
          <c:tx>
            <c:strRef>
              <c:f>Gráficos!$A$10</c:f>
              <c:strCache>
                <c:ptCount val="1"/>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General</c:formatCode>
                <c:ptCount val="12"/>
              </c:numCache>
            </c:numRef>
          </c:val>
          <c:smooth val="0"/>
          <c:extLst>
            <c:ext xmlns:c16="http://schemas.microsoft.com/office/drawing/2014/chart" uri="{C3380CC4-5D6E-409C-BE32-E72D297353CC}">
              <c16:uniqueId val="{00000004-8D70-4C66-9571-F52AC3F9D818}"/>
            </c:ext>
          </c:extLst>
        </c:ser>
        <c:ser>
          <c:idx val="5"/>
          <c:order val="5"/>
          <c:tx>
            <c:strRef>
              <c:f>Gráficos!$A$11</c:f>
              <c:strCache>
                <c:ptCount val="1"/>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General</c:formatCode>
                <c:ptCount val="12"/>
              </c:numCache>
            </c:numRef>
          </c:val>
          <c:smooth val="0"/>
          <c:extLst>
            <c:ext xmlns:c16="http://schemas.microsoft.com/office/drawing/2014/chart" uri="{C3380CC4-5D6E-409C-BE32-E72D297353CC}">
              <c16:uniqueId val="{00000005-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0.97668269230769234</c:v>
                </c:pt>
                <c:pt idx="1">
                  <c:v>1</c:v>
                </c:pt>
                <c:pt idx="2">
                  <c:v>1</c:v>
                </c:pt>
                <c:pt idx="3">
                  <c:v>1</c:v>
                </c:pt>
                <c:pt idx="4">
                  <c:v>0.99206349206349209</c:v>
                </c:pt>
                <c:pt idx="5">
                  <c:v>1</c:v>
                </c:pt>
                <c:pt idx="6">
                  <c:v>1</c:v>
                </c:pt>
                <c:pt idx="7">
                  <c:v>1</c:v>
                </c:pt>
                <c:pt idx="8">
                  <c:v>1</c:v>
                </c:pt>
                <c:pt idx="9" formatCode="0%">
                  <c:v>1</c:v>
                </c:pt>
                <c:pt idx="10" formatCode="0%">
                  <c:v>0.9910714285714286</c:v>
                </c:pt>
                <c:pt idx="11" formatCode="0%">
                  <c:v>1</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Gráficos!$T$6:$T$7</c:f>
              <c:strCache>
                <c:ptCount val="2"/>
                <c:pt idx="0">
                  <c:v>Interjet</c:v>
                </c:pt>
                <c:pt idx="1">
                  <c:v>Aeroméxico 
Connect</c:v>
                </c:pt>
              </c:strCache>
            </c:strRef>
          </c:cat>
          <c:val>
            <c:numRef>
              <c:f>Gráficos!$U$6:$U$7</c:f>
              <c:numCache>
                <c:formatCode>0.0%</c:formatCode>
                <c:ptCount val="2"/>
                <c:pt idx="0">
                  <c:v>0.99863387978142082</c:v>
                </c:pt>
                <c:pt idx="1">
                  <c:v>0.99581589958159</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Gráficos!$T$6:$T$7</c:f>
              <c:strCache>
                <c:ptCount val="2"/>
                <c:pt idx="0">
                  <c:v>Interjet</c:v>
                </c:pt>
                <c:pt idx="1">
                  <c:v>Aeroméxico 
Connect</c:v>
                </c:pt>
              </c:strCache>
            </c:strRef>
          </c:cat>
          <c:val>
            <c:numRef>
              <c:f>Gráficos!$V$6:$V$7</c:f>
              <c:numCache>
                <c:formatCode>0.0%</c:formatCode>
                <c:ptCount val="2"/>
                <c:pt idx="0">
                  <c:v>0.99726775956284153</c:v>
                </c:pt>
                <c:pt idx="1">
                  <c:v>0.99581589958159</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6"/>
              <c:tx>
                <c:rich>
                  <a:bodyPr/>
                  <a:lstStyle/>
                  <a:p>
                    <a:fld id="{3A243DAC-4D86-412C-B430-439AA74ACC8F}" type="SERIESNAME">
                      <a:rPr lang="en-US" b="1">
                        <a:solidFill>
                          <a:sysClr val="windowText" lastClr="000000"/>
                        </a:solidFill>
                      </a:rPr>
                      <a:pPr/>
                      <a:t>[NOMBRE DE LA SERIE]</a:t>
                    </a:fld>
                    <a:r>
                      <a:rPr lang="en-US" b="1">
                        <a:solidFill>
                          <a:sysClr val="windowText" lastClr="000000"/>
                        </a:solidFill>
                      </a:rPr>
                      <a:t>
</a:t>
                    </a:r>
                    <a:fld id="{4E41584E-D20D-4F80-87D6-3CEFC909565C}" type="PERCENTAGE">
                      <a:rPr lang="en-US" b="1">
                        <a:solidFill>
                          <a:sysClr val="windowText" lastClr="000000"/>
                        </a:solidFill>
                      </a:rPr>
                      <a:pPr/>
                      <a:t>[PORCENTAJE]</a:t>
                    </a:fld>
                    <a:endParaRPr lang="en-US" b="1">
                      <a:solidFill>
                        <a:sysClr val="windowText" lastClr="000000"/>
                      </a:solidFill>
                    </a:endParaRPr>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5"/>
                <c:pt idx="0">
                  <c:v>Operaciones Realizadas</c:v>
                </c:pt>
                <c:pt idx="1">
                  <c:v>   Operaciones Aerolinea*</c:v>
                </c:pt>
                <c:pt idx="2">
                  <c:v>   Tripulaciones*</c:v>
                </c:pt>
                <c:pt idx="4">
                  <c:v>   Meteorologia</c:v>
                </c:pt>
              </c:strCache>
            </c:strRef>
          </c:cat>
          <c:val>
            <c:numRef>
              <c:f>('Graficas Cancelaciones'!$I$3,'Graficas Cancelaciones'!$I$6:$I$8,'Graficas Cancelaciones'!$I$10:$I$11)</c:f>
              <c:numCache>
                <c:formatCode>#,##0_ ;\-#,##0\ </c:formatCode>
                <c:ptCount val="6"/>
                <c:pt idx="0">
                  <c:v>2158</c:v>
                </c:pt>
                <c:pt idx="1">
                  <c:v>5</c:v>
                </c:pt>
                <c:pt idx="2">
                  <c:v>2</c:v>
                </c:pt>
                <c:pt idx="4">
                  <c:v>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6.805660763886" createdVersion="6" refreshedVersion="6" minRefreshableVersion="3" recordCount="40" xr:uid="{0F943847-9DF6-4C10-933F-6EB2FD595E15}">
  <cacheSource type="worksheet">
    <worksheetSource ref="S3:AH43" sheet="TD Detalle Causas" r:id="rId2"/>
  </cacheSource>
  <cacheFields count="16">
    <cacheField name="Aerolínea" numFmtId="0">
      <sharedItems count="2">
        <s v="Aeroméxico _x000a_Connect"/>
        <s v="Interjet"/>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2" count="3">
        <n v="0"/>
        <n v="2"/>
        <n v="1"/>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0" count="1">
        <n v="0"/>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1" count="2">
        <n v="0"/>
        <n v="1"/>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2" count="2">
        <n v="0"/>
        <n v="2"/>
      </sharedItems>
    </cacheField>
    <cacheField name="Dic" numFmtId="3">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0"/>
    <x v="0"/>
    <x v="0"/>
    <x v="0"/>
    <x v="0"/>
    <x v="0"/>
    <x v="0"/>
    <x v="0"/>
    <x v="0"/>
    <x v="1"/>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1"/>
    <x v="0"/>
    <x v="0"/>
    <x v="0"/>
    <x v="0"/>
    <x v="0"/>
    <x v="0"/>
    <x v="0"/>
    <x v="0"/>
    <x v="0"/>
    <x v="0"/>
    <x v="0"/>
  </r>
  <r>
    <x v="0"/>
    <x v="0"/>
    <x v="1"/>
    <x v="19"/>
    <x v="0"/>
    <x v="0"/>
    <x v="0"/>
    <x v="0"/>
    <x v="0"/>
    <x v="0"/>
    <x v="0"/>
    <x v="0"/>
    <x v="0"/>
    <x v="0"/>
    <x v="0"/>
    <x v="0"/>
  </r>
  <r>
    <x v="1"/>
    <x v="0"/>
    <x v="0"/>
    <x v="0"/>
    <x v="2"/>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0"/>
    <x v="0"/>
    <x v="1"/>
    <x v="0"/>
    <x v="0"/>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CD6CDC-335A-4E38-8039-96FF78C276F4}" name="TablaDinámica13" cacheId="8"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3">
        <item x="0"/>
        <item x="1"/>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118</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113</v>
      </c>
    </row>
    <row r="8" spans="1:18" ht="24" customHeight="1" x14ac:dyDescent="0.2">
      <c r="A8" s="57" t="s">
        <v>114</v>
      </c>
      <c r="B8" s="57"/>
      <c r="C8" s="25" t="s">
        <v>73</v>
      </c>
      <c r="D8" s="26">
        <f>AVERAGE(D13,D18)</f>
        <v>0.984375</v>
      </c>
      <c r="E8" s="26">
        <f>AVERAGE(E13,E18)</f>
        <v>1</v>
      </c>
      <c r="F8" s="26">
        <f>AVERAGE(F13,F18)</f>
        <v>1</v>
      </c>
      <c r="G8" s="26">
        <f>AVERAGE(G13,G18)</f>
        <v>1</v>
      </c>
      <c r="H8" s="26">
        <f>AVERAGE(H13,H18)</f>
        <v>0.99206349206349209</v>
      </c>
      <c r="I8" s="26">
        <f>AVERAGE(I13,I18)</f>
        <v>1</v>
      </c>
      <c r="J8" s="26">
        <f>AVERAGE(J13,J18)</f>
        <v>1</v>
      </c>
      <c r="K8" s="26">
        <f>AVERAGE(K13,K18)</f>
        <v>1</v>
      </c>
      <c r="L8" s="26">
        <f>AVERAGE(L13,L18)</f>
        <v>1</v>
      </c>
      <c r="M8" s="26">
        <f>AVERAGE(M13,M18)</f>
        <v>1</v>
      </c>
      <c r="N8" s="26">
        <f>AVERAGE(N13,N18)</f>
        <v>0.9910714285714286</v>
      </c>
      <c r="O8" s="26">
        <f>AVERAGE(O13,O18)</f>
        <v>1</v>
      </c>
      <c r="Q8" s="32">
        <f>AVERAGE(Q13,Q18)</f>
        <v>0.99722488968150547</v>
      </c>
      <c r="R8" s="5"/>
    </row>
    <row r="9" spans="1:18" ht="12.75" customHeight="1" outlineLevel="1" x14ac:dyDescent="0.2">
      <c r="A9" s="1"/>
      <c r="B9" s="1"/>
      <c r="C9" s="4" t="s">
        <v>74</v>
      </c>
      <c r="D9" s="10">
        <f>D14+D19</f>
        <v>193</v>
      </c>
      <c r="E9" s="10">
        <f>E14+E19</f>
        <v>168</v>
      </c>
      <c r="F9" s="10">
        <f>F14+F19</f>
        <v>192</v>
      </c>
      <c r="G9" s="10">
        <f>G14+G19</f>
        <v>180</v>
      </c>
      <c r="H9" s="10">
        <f>H14+H19</f>
        <v>187</v>
      </c>
      <c r="I9" s="10">
        <f>I14+I19</f>
        <v>180</v>
      </c>
      <c r="J9" s="10">
        <f>J14+J19</f>
        <v>180</v>
      </c>
      <c r="K9" s="10">
        <f>K14+K19</f>
        <v>184</v>
      </c>
      <c r="L9" s="10">
        <f>L14+L19</f>
        <v>172</v>
      </c>
      <c r="M9" s="10">
        <f>M14+M19</f>
        <v>178</v>
      </c>
      <c r="N9" s="10">
        <f>N14+N19</f>
        <v>172</v>
      </c>
      <c r="O9" s="10">
        <f>O14+O19</f>
        <v>180</v>
      </c>
      <c r="Q9" s="10">
        <f>Q14+Q19</f>
        <v>2166</v>
      </c>
      <c r="R9" s="5"/>
    </row>
    <row r="10" spans="1:18" ht="12.75" customHeight="1" outlineLevel="1" x14ac:dyDescent="0.2">
      <c r="A10" s="1"/>
      <c r="B10" s="1"/>
      <c r="C10" s="4" t="s">
        <v>75</v>
      </c>
      <c r="D10" s="11">
        <f>AVERAGE(D15,D20)</f>
        <v>0.97668269230769234</v>
      </c>
      <c r="E10" s="11">
        <f>AVERAGE(E15,E20)</f>
        <v>1</v>
      </c>
      <c r="F10" s="11">
        <f>AVERAGE(F15,F20)</f>
        <v>1</v>
      </c>
      <c r="G10" s="11">
        <f>AVERAGE(G15,G20)</f>
        <v>1</v>
      </c>
      <c r="H10" s="11">
        <f>AVERAGE(H15,H20)</f>
        <v>0.99206349206349209</v>
      </c>
      <c r="I10" s="11">
        <f>AVERAGE(I15,I20)</f>
        <v>1</v>
      </c>
      <c r="J10" s="11">
        <f>AVERAGE(J15,J20)</f>
        <v>1</v>
      </c>
      <c r="K10" s="11">
        <f>AVERAGE(K15,K20)</f>
        <v>1</v>
      </c>
      <c r="L10" s="11">
        <f>AVERAGE(L15,L20)</f>
        <v>1</v>
      </c>
      <c r="M10" s="11">
        <f>AVERAGE(M15,M20)</f>
        <v>1</v>
      </c>
      <c r="N10" s="11">
        <f>AVERAGE(N15,N20)</f>
        <v>0.9910714285714286</v>
      </c>
      <c r="O10" s="11">
        <f>AVERAGE(O15,O20)</f>
        <v>1</v>
      </c>
      <c r="Q10" s="11">
        <f>AVERAGE(Q15,Q20)</f>
        <v>0.99654182957221571</v>
      </c>
      <c r="R10" s="5"/>
    </row>
    <row r="11" spans="1:18" ht="12.75" customHeight="1" outlineLevel="1" x14ac:dyDescent="0.2">
      <c r="A11" s="1"/>
      <c r="B11" s="1"/>
      <c r="C11" s="4" t="s">
        <v>76</v>
      </c>
      <c r="D11" s="11">
        <f>AVERAGE(D16,D21)</f>
        <v>2.3317307692307693E-2</v>
      </c>
      <c r="E11" s="11">
        <f>AVERAGE(E16,E21)</f>
        <v>0</v>
      </c>
      <c r="F11" s="11">
        <f>AVERAGE(F16,F21)</f>
        <v>0</v>
      </c>
      <c r="G11" s="11">
        <f>AVERAGE(G16,G21)</f>
        <v>0</v>
      </c>
      <c r="H11" s="11">
        <f>AVERAGE(H16,H21)</f>
        <v>7.9365079365079361E-3</v>
      </c>
      <c r="I11" s="11">
        <f>AVERAGE(I16,I21)</f>
        <v>0</v>
      </c>
      <c r="J11" s="11">
        <f>AVERAGE(J16,J21)</f>
        <v>0</v>
      </c>
      <c r="K11" s="11">
        <f>AVERAGE(K16,K21)</f>
        <v>0</v>
      </c>
      <c r="L11" s="11">
        <f>AVERAGE(L16,L21)</f>
        <v>0</v>
      </c>
      <c r="M11" s="11">
        <f>AVERAGE(M16,M21)</f>
        <v>0</v>
      </c>
      <c r="N11" s="11">
        <f>AVERAGE(N16,N21)</f>
        <v>8.9285714285714281E-3</v>
      </c>
      <c r="O11" s="11">
        <f>AVERAGE(O16,O21)</f>
        <v>0</v>
      </c>
      <c r="Q11" s="11">
        <f>AVERAGE(Q16,Q21)</f>
        <v>3.4581704277842559E-3</v>
      </c>
      <c r="R11" s="5"/>
    </row>
    <row r="12" spans="1:18" ht="12.75" customHeight="1" outlineLevel="1" x14ac:dyDescent="0.2">
      <c r="A12" s="1"/>
      <c r="B12" s="1"/>
      <c r="C12" s="4" t="s">
        <v>77</v>
      </c>
      <c r="D12" s="11">
        <f>AVERAGE(D17,D22)</f>
        <v>1.5625E-2</v>
      </c>
      <c r="E12" s="11">
        <f>AVERAGE(E17,E22)</f>
        <v>0</v>
      </c>
      <c r="F12" s="11">
        <f>AVERAGE(F17,F22)</f>
        <v>0</v>
      </c>
      <c r="G12" s="11">
        <f>AVERAGE(G17,G22)</f>
        <v>0</v>
      </c>
      <c r="H12" s="11">
        <f>AVERAGE(H17,H22)</f>
        <v>7.9365079365079361E-3</v>
      </c>
      <c r="I12" s="11">
        <f>AVERAGE(I17,I22)</f>
        <v>0</v>
      </c>
      <c r="J12" s="11">
        <f>AVERAGE(J17,J22)</f>
        <v>0</v>
      </c>
      <c r="K12" s="11">
        <f>AVERAGE(K17,K22)</f>
        <v>0</v>
      </c>
      <c r="L12" s="11">
        <f>AVERAGE(L17,L22)</f>
        <v>0</v>
      </c>
      <c r="M12" s="11">
        <f>AVERAGE(M17,M22)</f>
        <v>0</v>
      </c>
      <c r="N12" s="11">
        <f>AVERAGE(N17,N22)</f>
        <v>8.9285714285714281E-3</v>
      </c>
      <c r="O12" s="11">
        <f>AVERAGE(O17,O22)</f>
        <v>0</v>
      </c>
      <c r="Q12" s="11">
        <f>AVERAGE(Q17,Q22)</f>
        <v>2.7751103184946381E-3</v>
      </c>
      <c r="R12" s="5"/>
    </row>
    <row r="13" spans="1:18" x14ac:dyDescent="0.2">
      <c r="A13" s="30" t="s">
        <v>119</v>
      </c>
      <c r="B13" s="30" t="s">
        <v>120</v>
      </c>
      <c r="C13" s="31" t="s">
        <v>73</v>
      </c>
      <c r="D13" s="27">
        <v>1</v>
      </c>
      <c r="E13" s="27">
        <v>1</v>
      </c>
      <c r="F13" s="27">
        <v>1</v>
      </c>
      <c r="G13" s="27">
        <v>1</v>
      </c>
      <c r="H13" s="27">
        <v>0.98412698412698418</v>
      </c>
      <c r="I13" s="27">
        <v>1</v>
      </c>
      <c r="J13" s="27">
        <v>1</v>
      </c>
      <c r="K13" s="27">
        <v>1</v>
      </c>
      <c r="L13" s="27">
        <v>1</v>
      </c>
      <c r="M13" s="27">
        <v>1</v>
      </c>
      <c r="N13" s="27">
        <v>1</v>
      </c>
      <c r="O13" s="27">
        <v>1</v>
      </c>
      <c r="Q13" s="27">
        <v>0.99863387978142082</v>
      </c>
      <c r="R13" s="5"/>
    </row>
    <row r="14" spans="1:18" ht="12.75" customHeight="1" outlineLevel="1" x14ac:dyDescent="0.2">
      <c r="A14" s="1"/>
      <c r="B14" s="1"/>
      <c r="C14" s="4" t="s">
        <v>74</v>
      </c>
      <c r="D14" s="10">
        <v>65</v>
      </c>
      <c r="E14" s="10">
        <v>56</v>
      </c>
      <c r="F14" s="10">
        <v>64</v>
      </c>
      <c r="G14" s="10">
        <v>60</v>
      </c>
      <c r="H14" s="10">
        <v>63</v>
      </c>
      <c r="I14" s="10">
        <v>60</v>
      </c>
      <c r="J14" s="10">
        <v>60</v>
      </c>
      <c r="K14" s="10">
        <v>60</v>
      </c>
      <c r="L14" s="10">
        <v>60</v>
      </c>
      <c r="M14" s="10">
        <v>62</v>
      </c>
      <c r="N14" s="10">
        <v>60</v>
      </c>
      <c r="O14" s="10">
        <v>62</v>
      </c>
      <c r="Q14" s="10">
        <v>732</v>
      </c>
      <c r="R14" s="5"/>
    </row>
    <row r="15" spans="1:18" ht="12.75" customHeight="1" outlineLevel="1" x14ac:dyDescent="0.2">
      <c r="A15" s="1"/>
      <c r="B15" s="1"/>
      <c r="C15" s="4" t="s">
        <v>75</v>
      </c>
      <c r="D15" s="11">
        <v>0.98461538461538467</v>
      </c>
      <c r="E15" s="11">
        <v>1</v>
      </c>
      <c r="F15" s="11">
        <v>1</v>
      </c>
      <c r="G15" s="11">
        <v>1</v>
      </c>
      <c r="H15" s="11">
        <v>0.98412698412698407</v>
      </c>
      <c r="I15" s="11">
        <v>1</v>
      </c>
      <c r="J15" s="11">
        <v>1</v>
      </c>
      <c r="K15" s="11">
        <v>1</v>
      </c>
      <c r="L15" s="11">
        <v>1</v>
      </c>
      <c r="M15" s="11">
        <v>1</v>
      </c>
      <c r="N15" s="11">
        <v>1</v>
      </c>
      <c r="O15" s="11">
        <v>1</v>
      </c>
      <c r="Q15" s="11">
        <v>0.99726775956284153</v>
      </c>
      <c r="R15" s="5"/>
    </row>
    <row r="16" spans="1:18" ht="12.75" customHeight="1" outlineLevel="1" x14ac:dyDescent="0.2">
      <c r="A16" s="1"/>
      <c r="B16" s="1"/>
      <c r="C16" s="4" t="s">
        <v>76</v>
      </c>
      <c r="D16" s="11">
        <v>1.5384615384615385E-2</v>
      </c>
      <c r="E16" s="11">
        <v>0</v>
      </c>
      <c r="F16" s="11">
        <v>0</v>
      </c>
      <c r="G16" s="11">
        <v>0</v>
      </c>
      <c r="H16" s="11">
        <v>1.5873015873015872E-2</v>
      </c>
      <c r="I16" s="11">
        <v>0</v>
      </c>
      <c r="J16" s="11">
        <v>0</v>
      </c>
      <c r="K16" s="11">
        <v>0</v>
      </c>
      <c r="L16" s="11">
        <v>0</v>
      </c>
      <c r="M16" s="11">
        <v>0</v>
      </c>
      <c r="N16" s="11">
        <v>0</v>
      </c>
      <c r="O16" s="11">
        <v>0</v>
      </c>
      <c r="Q16" s="11">
        <v>2.7322404371584699E-3</v>
      </c>
      <c r="R16" s="5"/>
    </row>
    <row r="17" spans="1:18" ht="12.75" customHeight="1" outlineLevel="1" x14ac:dyDescent="0.2">
      <c r="A17" s="1"/>
      <c r="B17" s="1"/>
      <c r="C17" s="4" t="s">
        <v>77</v>
      </c>
      <c r="D17" s="11">
        <v>0</v>
      </c>
      <c r="E17" s="11">
        <v>0</v>
      </c>
      <c r="F17" s="11">
        <v>0</v>
      </c>
      <c r="G17" s="11">
        <v>0</v>
      </c>
      <c r="H17" s="11">
        <v>1.5873015873015872E-2</v>
      </c>
      <c r="I17" s="11">
        <v>0</v>
      </c>
      <c r="J17" s="11">
        <v>0</v>
      </c>
      <c r="K17" s="11">
        <v>0</v>
      </c>
      <c r="L17" s="11">
        <v>0</v>
      </c>
      <c r="M17" s="11">
        <v>0</v>
      </c>
      <c r="N17" s="11">
        <v>0</v>
      </c>
      <c r="O17" s="11">
        <v>0</v>
      </c>
      <c r="Q17" s="11">
        <v>1.366120218579235E-3</v>
      </c>
      <c r="R17" s="5"/>
    </row>
    <row r="18" spans="1:18" x14ac:dyDescent="0.2">
      <c r="A18" s="30" t="s">
        <v>121</v>
      </c>
      <c r="B18" s="30" t="s">
        <v>122</v>
      </c>
      <c r="C18" s="31" t="s">
        <v>73</v>
      </c>
      <c r="D18" s="27">
        <v>0.96875</v>
      </c>
      <c r="E18" s="27">
        <v>1</v>
      </c>
      <c r="F18" s="27">
        <v>1</v>
      </c>
      <c r="G18" s="27">
        <v>1</v>
      </c>
      <c r="H18" s="27">
        <v>1</v>
      </c>
      <c r="I18" s="27">
        <v>1</v>
      </c>
      <c r="J18" s="27">
        <v>1</v>
      </c>
      <c r="K18" s="27">
        <v>1</v>
      </c>
      <c r="L18" s="27">
        <v>1</v>
      </c>
      <c r="M18" s="27">
        <v>1</v>
      </c>
      <c r="N18" s="27">
        <v>0.9821428571428571</v>
      </c>
      <c r="O18" s="27">
        <v>1</v>
      </c>
      <c r="Q18" s="27">
        <v>0.99581589958159</v>
      </c>
      <c r="R18" s="5"/>
    </row>
    <row r="19" spans="1:18" ht="12.75" customHeight="1" outlineLevel="1" x14ac:dyDescent="0.2">
      <c r="A19" s="1"/>
      <c r="B19" s="1"/>
      <c r="C19" s="4" t="s">
        <v>74</v>
      </c>
      <c r="D19" s="10">
        <v>128</v>
      </c>
      <c r="E19" s="10">
        <v>112</v>
      </c>
      <c r="F19" s="10">
        <v>128</v>
      </c>
      <c r="G19" s="10">
        <v>120</v>
      </c>
      <c r="H19" s="10">
        <v>124</v>
      </c>
      <c r="I19" s="10">
        <v>120</v>
      </c>
      <c r="J19" s="10">
        <v>120</v>
      </c>
      <c r="K19" s="10">
        <v>124</v>
      </c>
      <c r="L19" s="10">
        <v>112</v>
      </c>
      <c r="M19" s="10">
        <v>116</v>
      </c>
      <c r="N19" s="10">
        <v>112</v>
      </c>
      <c r="O19" s="10">
        <v>118</v>
      </c>
      <c r="Q19" s="10">
        <v>1434</v>
      </c>
      <c r="R19" s="5"/>
    </row>
    <row r="20" spans="1:18" ht="12.75" customHeight="1" outlineLevel="1" x14ac:dyDescent="0.2">
      <c r="A20" s="1"/>
      <c r="B20" s="1"/>
      <c r="C20" s="4" t="s">
        <v>75</v>
      </c>
      <c r="D20" s="11">
        <v>0.96875</v>
      </c>
      <c r="E20" s="11">
        <v>1</v>
      </c>
      <c r="F20" s="11">
        <v>1</v>
      </c>
      <c r="G20" s="11">
        <v>1</v>
      </c>
      <c r="H20" s="11">
        <v>1</v>
      </c>
      <c r="I20" s="11">
        <v>1</v>
      </c>
      <c r="J20" s="11">
        <v>1</v>
      </c>
      <c r="K20" s="11">
        <v>1</v>
      </c>
      <c r="L20" s="11">
        <v>1</v>
      </c>
      <c r="M20" s="11">
        <v>1</v>
      </c>
      <c r="N20" s="11">
        <v>0.9821428571428571</v>
      </c>
      <c r="O20" s="11">
        <v>1</v>
      </c>
      <c r="Q20" s="11">
        <v>0.99581589958159</v>
      </c>
      <c r="R20" s="5"/>
    </row>
    <row r="21" spans="1:18" ht="12.75" customHeight="1" outlineLevel="1" x14ac:dyDescent="0.2">
      <c r="A21" s="1"/>
      <c r="B21" s="1"/>
      <c r="C21" s="4" t="s">
        <v>76</v>
      </c>
      <c r="D21" s="11">
        <v>3.125E-2</v>
      </c>
      <c r="E21" s="11">
        <v>0</v>
      </c>
      <c r="F21" s="11">
        <v>0</v>
      </c>
      <c r="G21" s="11">
        <v>0</v>
      </c>
      <c r="H21" s="11">
        <v>0</v>
      </c>
      <c r="I21" s="11">
        <v>0</v>
      </c>
      <c r="J21" s="11">
        <v>0</v>
      </c>
      <c r="K21" s="11">
        <v>0</v>
      </c>
      <c r="L21" s="11">
        <v>0</v>
      </c>
      <c r="M21" s="11">
        <v>0</v>
      </c>
      <c r="N21" s="11">
        <v>1.7857142857142856E-2</v>
      </c>
      <c r="O21" s="11">
        <v>0</v>
      </c>
      <c r="Q21" s="11">
        <v>4.1841004184100415E-3</v>
      </c>
      <c r="R21" s="5"/>
    </row>
    <row r="22" spans="1:18" ht="12.75" customHeight="1" outlineLevel="1" x14ac:dyDescent="0.2">
      <c r="A22" s="1"/>
      <c r="B22" s="1"/>
      <c r="C22" s="4" t="s">
        <v>77</v>
      </c>
      <c r="D22" s="11">
        <v>3.125E-2</v>
      </c>
      <c r="E22" s="11">
        <v>0</v>
      </c>
      <c r="F22" s="11">
        <v>0</v>
      </c>
      <c r="G22" s="11">
        <v>0</v>
      </c>
      <c r="H22" s="11">
        <v>0</v>
      </c>
      <c r="I22" s="11">
        <v>0</v>
      </c>
      <c r="J22" s="11">
        <v>0</v>
      </c>
      <c r="K22" s="11">
        <v>0</v>
      </c>
      <c r="L22" s="11">
        <v>0</v>
      </c>
      <c r="M22" s="11">
        <v>0</v>
      </c>
      <c r="N22" s="11">
        <v>1.7857142857142856E-2</v>
      </c>
      <c r="O22" s="11">
        <v>0</v>
      </c>
      <c r="Q22" s="11">
        <v>4.1841004184100415E-3</v>
      </c>
      <c r="R22" s="5"/>
    </row>
    <row r="24" spans="1:18" x14ac:dyDescent="0.2">
      <c r="A24" s="58" t="s">
        <v>90</v>
      </c>
      <c r="B24" s="58"/>
      <c r="C24" s="58"/>
    </row>
    <row r="25" spans="1:18" x14ac:dyDescent="0.2">
      <c r="A25" t="s">
        <v>112</v>
      </c>
    </row>
  </sheetData>
  <mergeCells count="6">
    <mergeCell ref="A24:C24"/>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CAMPECHE</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115</v>
      </c>
      <c r="V5" s="37" t="s">
        <v>95</v>
      </c>
    </row>
    <row r="6" spans="1:22" x14ac:dyDescent="0.2">
      <c r="A6" s="6" t="s">
        <v>3</v>
      </c>
      <c r="B6" s="36">
        <f>Operación!D8</f>
        <v>0.984375</v>
      </c>
      <c r="C6" s="36">
        <f>Operación!E8</f>
        <v>1</v>
      </c>
      <c r="D6" s="36">
        <f>Operación!F8</f>
        <v>1</v>
      </c>
      <c r="E6" s="36">
        <f>Operación!G8</f>
        <v>1</v>
      </c>
      <c r="F6" s="36">
        <f>Operación!H8</f>
        <v>0.99206349206349209</v>
      </c>
      <c r="G6" s="36">
        <f>Operación!I8</f>
        <v>1</v>
      </c>
      <c r="H6" s="36">
        <f>Operación!J8</f>
        <v>1</v>
      </c>
      <c r="I6" s="36">
        <f>Operación!K8</f>
        <v>1</v>
      </c>
      <c r="J6" s="36">
        <f>Operación!L8</f>
        <v>1</v>
      </c>
      <c r="K6" s="36">
        <f>Operación!M8</f>
        <v>1</v>
      </c>
      <c r="L6" s="36">
        <f>Operación!N8</f>
        <v>0.9910714285714286</v>
      </c>
      <c r="M6" s="36">
        <f>Operación!O8</f>
        <v>1</v>
      </c>
      <c r="N6" s="24"/>
      <c r="T6" s="13" t="str">
        <f>Operación!$B$13</f>
        <v>Interjet</v>
      </c>
      <c r="U6" s="36">
        <f>Operación!$Q$13</f>
        <v>0.99863387978142082</v>
      </c>
      <c r="V6" s="36">
        <f>Operación!$Q$15</f>
        <v>0.99726775956284153</v>
      </c>
    </row>
    <row r="7" spans="1:22" x14ac:dyDescent="0.2">
      <c r="T7" s="13" t="str">
        <f>Operación!$B$18</f>
        <v>Aeroméxico 
Connect</v>
      </c>
      <c r="U7" s="36">
        <f>Operación!$Q$18</f>
        <v>0.99581589958159</v>
      </c>
      <c r="V7" s="36">
        <f>Operación!$Q$20</f>
        <v>0.99581589958159</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0.97668269230769234</v>
      </c>
      <c r="C45" s="36">
        <f>Operación!E10</f>
        <v>1</v>
      </c>
      <c r="D45" s="36">
        <f>Operación!F10</f>
        <v>1</v>
      </c>
      <c r="E45" s="36">
        <f>Operación!G10</f>
        <v>1</v>
      </c>
      <c r="F45" s="36">
        <f>Operación!H10</f>
        <v>0.99206349206349209</v>
      </c>
      <c r="G45" s="36">
        <f>Operación!I10</f>
        <v>1</v>
      </c>
      <c r="H45" s="36">
        <f>Operación!J10</f>
        <v>1</v>
      </c>
      <c r="I45" s="36">
        <f>Operación!K10</f>
        <v>1</v>
      </c>
      <c r="J45" s="36">
        <f>Operación!L10</f>
        <v>1</v>
      </c>
      <c r="K45" s="39">
        <f>Operación!M10</f>
        <v>1</v>
      </c>
      <c r="L45" s="39">
        <f>Operación!N10</f>
        <v>0.9910714285714286</v>
      </c>
      <c r="M45" s="39">
        <f>Operación!O10</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2158</v>
      </c>
    </row>
    <row r="4" spans="5:13" x14ac:dyDescent="0.25">
      <c r="H4" s="42" t="s">
        <v>97</v>
      </c>
      <c r="I4" s="43">
        <v>8</v>
      </c>
    </row>
    <row r="5" spans="5:13" x14ac:dyDescent="0.25">
      <c r="H5" s="44" t="s">
        <v>98</v>
      </c>
      <c r="I5" s="45">
        <v>7</v>
      </c>
    </row>
    <row r="6" spans="5:13" x14ac:dyDescent="0.25">
      <c r="H6" s="46" t="s">
        <v>123</v>
      </c>
      <c r="I6" s="47">
        <v>5</v>
      </c>
    </row>
    <row r="7" spans="5:13" x14ac:dyDescent="0.25">
      <c r="H7" s="46" t="s">
        <v>124</v>
      </c>
      <c r="I7" s="47">
        <v>2</v>
      </c>
    </row>
    <row r="9" spans="5:13" x14ac:dyDescent="0.25">
      <c r="H9" s="48" t="s">
        <v>99</v>
      </c>
      <c r="I9" s="49">
        <v>1</v>
      </c>
    </row>
    <row r="10" spans="5:13" x14ac:dyDescent="0.25">
      <c r="H10" s="50" t="s">
        <v>100</v>
      </c>
      <c r="I10" s="51">
        <v>1</v>
      </c>
    </row>
    <row r="13" spans="5:13" ht="18.75" x14ac:dyDescent="0.3">
      <c r="E13" s="63" t="str">
        <f>"Porcentaje de operaciones Ene-Dic en el "&amp;PROPER(Operación!A3)</f>
        <v>Porcentaje de operaciones Ene-Dic en el Aeropuerto De Campeche</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109</v>
      </c>
      <c r="J4" s="15" t="s">
        <v>60</v>
      </c>
      <c r="K4" s="15" t="s">
        <v>61</v>
      </c>
      <c r="L4" s="15" t="s">
        <v>62</v>
      </c>
      <c r="M4" s="15" t="s">
        <v>110</v>
      </c>
    </row>
    <row r="5" spans="1:13" x14ac:dyDescent="0.25">
      <c r="A5" s="18" t="s">
        <v>63</v>
      </c>
      <c r="B5" s="19">
        <v>4</v>
      </c>
      <c r="C5" s="19">
        <v>0</v>
      </c>
      <c r="D5" s="19">
        <v>0</v>
      </c>
      <c r="E5" s="19">
        <v>0</v>
      </c>
      <c r="F5" s="19">
        <v>1</v>
      </c>
      <c r="G5" s="19">
        <v>0</v>
      </c>
      <c r="H5" s="19">
        <v>0</v>
      </c>
      <c r="I5" s="19">
        <v>0</v>
      </c>
      <c r="J5" s="19">
        <v>0</v>
      </c>
      <c r="K5" s="19">
        <v>0</v>
      </c>
      <c r="L5" s="19">
        <v>2</v>
      </c>
      <c r="M5" s="19">
        <v>0</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2</v>
      </c>
      <c r="C7" s="19">
        <v>0</v>
      </c>
      <c r="D7" s="19">
        <v>0</v>
      </c>
      <c r="E7" s="19">
        <v>0</v>
      </c>
      <c r="F7" s="19">
        <v>1</v>
      </c>
      <c r="G7" s="19">
        <v>0</v>
      </c>
      <c r="H7" s="19">
        <v>0</v>
      </c>
      <c r="I7" s="19">
        <v>0</v>
      </c>
      <c r="J7" s="19">
        <v>0</v>
      </c>
      <c r="K7" s="19">
        <v>0</v>
      </c>
      <c r="L7" s="19">
        <v>2</v>
      </c>
      <c r="M7" s="19">
        <v>0</v>
      </c>
    </row>
    <row r="8" spans="1:13" x14ac:dyDescent="0.25">
      <c r="A8" s="20" t="s">
        <v>116</v>
      </c>
      <c r="B8" s="19">
        <v>0</v>
      </c>
      <c r="C8" s="19">
        <v>0</v>
      </c>
      <c r="D8" s="19">
        <v>0</v>
      </c>
      <c r="E8" s="19">
        <v>0</v>
      </c>
      <c r="F8" s="19">
        <v>0</v>
      </c>
      <c r="G8" s="19">
        <v>0</v>
      </c>
      <c r="H8" s="19">
        <v>0</v>
      </c>
      <c r="I8" s="19">
        <v>0</v>
      </c>
      <c r="J8" s="19">
        <v>0</v>
      </c>
      <c r="K8" s="19">
        <v>0</v>
      </c>
      <c r="L8" s="19">
        <v>0</v>
      </c>
      <c r="M8" s="19">
        <v>0</v>
      </c>
    </row>
    <row r="9" spans="1:13" x14ac:dyDescent="0.25">
      <c r="A9" s="20" t="s">
        <v>104</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105</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2</v>
      </c>
      <c r="C12" s="19">
        <v>0</v>
      </c>
      <c r="D12" s="19">
        <v>0</v>
      </c>
      <c r="E12" s="19">
        <v>0</v>
      </c>
      <c r="F12" s="19">
        <v>0</v>
      </c>
      <c r="G12" s="19">
        <v>0</v>
      </c>
      <c r="H12" s="19">
        <v>0</v>
      </c>
      <c r="I12" s="19">
        <v>0</v>
      </c>
      <c r="J12" s="19">
        <v>0</v>
      </c>
      <c r="K12" s="19">
        <v>0</v>
      </c>
      <c r="L12" s="19">
        <v>0</v>
      </c>
      <c r="M12" s="19">
        <v>0</v>
      </c>
    </row>
    <row r="13" spans="1:13" x14ac:dyDescent="0.25">
      <c r="A13" s="20" t="s">
        <v>107</v>
      </c>
      <c r="B13" s="19">
        <v>0</v>
      </c>
      <c r="C13" s="19">
        <v>0</v>
      </c>
      <c r="D13" s="19">
        <v>0</v>
      </c>
      <c r="E13" s="19">
        <v>0</v>
      </c>
      <c r="F13" s="19">
        <v>0</v>
      </c>
      <c r="G13" s="19">
        <v>0</v>
      </c>
      <c r="H13" s="19">
        <v>0</v>
      </c>
      <c r="I13" s="19">
        <v>0</v>
      </c>
      <c r="J13" s="19">
        <v>0</v>
      </c>
      <c r="K13" s="19">
        <v>0</v>
      </c>
      <c r="L13" s="19">
        <v>0</v>
      </c>
      <c r="M13" s="19">
        <v>0</v>
      </c>
    </row>
    <row r="14" spans="1:13" x14ac:dyDescent="0.25">
      <c r="A14" s="20" t="s">
        <v>102</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0</v>
      </c>
      <c r="F15" s="19">
        <v>0</v>
      </c>
      <c r="G15" s="19">
        <v>0</v>
      </c>
      <c r="H15" s="19">
        <v>0</v>
      </c>
      <c r="I15" s="19">
        <v>0</v>
      </c>
      <c r="J15" s="19">
        <v>0</v>
      </c>
      <c r="K15" s="19">
        <v>0</v>
      </c>
      <c r="L15" s="19">
        <v>0</v>
      </c>
      <c r="M15" s="19">
        <v>0</v>
      </c>
    </row>
    <row r="16" spans="1:13" x14ac:dyDescent="0.25">
      <c r="A16" s="21" t="s">
        <v>47</v>
      </c>
      <c r="B16" s="22">
        <v>1</v>
      </c>
      <c r="C16" s="22">
        <v>0</v>
      </c>
      <c r="D16" s="22">
        <v>0</v>
      </c>
      <c r="E16" s="22">
        <v>0</v>
      </c>
      <c r="F16" s="22">
        <v>0</v>
      </c>
      <c r="G16" s="22">
        <v>0</v>
      </c>
      <c r="H16" s="22">
        <v>0</v>
      </c>
      <c r="I16" s="22">
        <v>0</v>
      </c>
      <c r="J16" s="22">
        <v>0</v>
      </c>
      <c r="K16" s="22">
        <v>0</v>
      </c>
      <c r="L16" s="22">
        <v>0</v>
      </c>
      <c r="M16" s="22">
        <v>0</v>
      </c>
    </row>
    <row r="17" spans="1:13" x14ac:dyDescent="0.25">
      <c r="A17" s="23" t="s">
        <v>49</v>
      </c>
      <c r="B17" s="22">
        <v>1</v>
      </c>
      <c r="C17" s="22">
        <v>0</v>
      </c>
      <c r="D17" s="22">
        <v>0</v>
      </c>
      <c r="E17" s="22">
        <v>0</v>
      </c>
      <c r="F17" s="22">
        <v>0</v>
      </c>
      <c r="G17" s="22">
        <v>0</v>
      </c>
      <c r="H17" s="22">
        <v>0</v>
      </c>
      <c r="I17" s="22">
        <v>0</v>
      </c>
      <c r="J17" s="22">
        <v>0</v>
      </c>
      <c r="K17" s="22">
        <v>0</v>
      </c>
      <c r="L17" s="22">
        <v>0</v>
      </c>
      <c r="M17" s="22">
        <v>0</v>
      </c>
    </row>
    <row r="18" spans="1:13" x14ac:dyDescent="0.25">
      <c r="A18" s="23" t="s">
        <v>106</v>
      </c>
      <c r="B18" s="22">
        <v>0</v>
      </c>
      <c r="C18" s="22">
        <v>0</v>
      </c>
      <c r="D18" s="22">
        <v>0</v>
      </c>
      <c r="E18" s="22">
        <v>0</v>
      </c>
      <c r="F18" s="22">
        <v>0</v>
      </c>
      <c r="G18" s="22">
        <v>0</v>
      </c>
      <c r="H18" s="22">
        <v>0</v>
      </c>
      <c r="I18" s="22">
        <v>0</v>
      </c>
      <c r="J18" s="22">
        <v>0</v>
      </c>
      <c r="K18" s="22">
        <v>0</v>
      </c>
      <c r="L18" s="22">
        <v>0</v>
      </c>
      <c r="M18" s="22">
        <v>0</v>
      </c>
    </row>
    <row r="19" spans="1:13" x14ac:dyDescent="0.25">
      <c r="A19" s="23" t="s">
        <v>117</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108</v>
      </c>
      <c r="B23" s="22">
        <v>0</v>
      </c>
      <c r="C23" s="22">
        <v>0</v>
      </c>
      <c r="D23" s="22">
        <v>0</v>
      </c>
      <c r="E23" s="22">
        <v>0</v>
      </c>
      <c r="F23" s="22">
        <v>0</v>
      </c>
      <c r="G23" s="22">
        <v>0</v>
      </c>
      <c r="H23" s="22">
        <v>0</v>
      </c>
      <c r="I23" s="22">
        <v>0</v>
      </c>
      <c r="J23" s="22">
        <v>0</v>
      </c>
      <c r="K23" s="22">
        <v>0</v>
      </c>
      <c r="L23" s="22">
        <v>0</v>
      </c>
      <c r="M23" s="22">
        <v>0</v>
      </c>
    </row>
    <row r="24" spans="1:13" x14ac:dyDescent="0.25">
      <c r="A24" s="23" t="s">
        <v>103</v>
      </c>
      <c r="B24" s="22">
        <v>0</v>
      </c>
      <c r="C24" s="22">
        <v>0</v>
      </c>
      <c r="D24" s="22">
        <v>0</v>
      </c>
      <c r="E24" s="22">
        <v>0</v>
      </c>
      <c r="F24" s="22">
        <v>0</v>
      </c>
      <c r="G24" s="22">
        <v>0</v>
      </c>
      <c r="H24" s="22">
        <v>0</v>
      </c>
      <c r="I24" s="22">
        <v>0</v>
      </c>
      <c r="J24" s="22">
        <v>0</v>
      </c>
      <c r="K24" s="22">
        <v>0</v>
      </c>
      <c r="L24" s="22">
        <v>0</v>
      </c>
      <c r="M24" s="22">
        <v>0</v>
      </c>
    </row>
    <row r="25" spans="1:13" x14ac:dyDescent="0.25">
      <c r="A25" s="23" t="s">
        <v>101</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5</v>
      </c>
      <c r="C27" s="17">
        <v>0</v>
      </c>
      <c r="D27" s="17">
        <v>0</v>
      </c>
      <c r="E27" s="17">
        <v>0</v>
      </c>
      <c r="F27" s="17">
        <v>1</v>
      </c>
      <c r="G27" s="17">
        <v>0</v>
      </c>
      <c r="H27" s="17">
        <v>0</v>
      </c>
      <c r="I27" s="17">
        <v>0</v>
      </c>
      <c r="J27" s="17">
        <v>0</v>
      </c>
      <c r="K27" s="17">
        <v>0</v>
      </c>
      <c r="L27" s="17">
        <v>2</v>
      </c>
      <c r="M27" s="17">
        <v>0</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111</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2019-03-13T01:22:24Z</dcterms:modified>
</cp:coreProperties>
</file>